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0485" windowHeight="6075" firstSheet="2" activeTab="2"/>
  </bookViews>
  <sheets>
    <sheet name="I VAL - ENVIGADO" sheetId="1" state="hidden" r:id="rId1"/>
    <sheet name="II VAL - MEDELLÍN" sheetId="4" state="hidden" r:id="rId2"/>
    <sheet name="Listados equivos válida a válid" sheetId="9" r:id="rId3"/>
    <sheet name="TABLA DE PUNTOS" sheetId="3" state="hidden" r:id="rId4"/>
    <sheet name="BASE DE DATOS" sheetId="5" state="hidden" r:id="rId5"/>
    <sheet name="Tabla general" sheetId="7" r:id="rId6"/>
    <sheet name="Repetidos" sheetId="8" state="hidden" r:id="rId7"/>
    <sheet name="Hoja1" sheetId="10" state="hidden" r:id="rId8"/>
  </sheets>
  <externalReferences>
    <externalReference r:id="rId9"/>
    <externalReference r:id="rId10"/>
    <externalReference r:id="rId11"/>
  </externalReferences>
  <definedNames>
    <definedName name="_xlnm._FilterDatabase" localSheetId="4" hidden="1">'BASE DE DATOS'!$A$2:$M$2807</definedName>
    <definedName name="_xlnm._FilterDatabase" localSheetId="2" hidden="1">'Listados equivos válida a válid'!$A$1:$Q$671</definedName>
    <definedName name="_xlnm._FilterDatabase" localSheetId="6" hidden="1">Repetidos!$A$29:$C$29</definedName>
    <definedName name="_xlnm._FilterDatabase" localSheetId="5" hidden="1">'Tabla general'!$B$4:$L$33</definedName>
  </definedNames>
  <calcPr calcId="145621" concurrentCalc="0"/>
</workbook>
</file>

<file path=xl/calcChain.xml><?xml version="1.0" encoding="utf-8"?>
<calcChain xmlns="http://schemas.openxmlformats.org/spreadsheetml/2006/main">
  <c r="L5" i="7" l="1"/>
  <c r="P2" i="9"/>
  <c r="P3" i="9"/>
  <c r="P4" i="9"/>
  <c r="P5" i="9"/>
  <c r="P6" i="9"/>
  <c r="Q2" i="9"/>
  <c r="D7" i="7"/>
  <c r="L7" i="7"/>
  <c r="L9" i="7"/>
  <c r="L8" i="7"/>
  <c r="L10" i="7"/>
  <c r="L14" i="7"/>
  <c r="L13" i="7"/>
  <c r="L11" i="7"/>
  <c r="L15" i="7"/>
  <c r="L12" i="7"/>
  <c r="L16" i="7"/>
  <c r="L17" i="7"/>
  <c r="L18" i="7"/>
  <c r="L19" i="7"/>
  <c r="L21" i="7"/>
  <c r="L24" i="7"/>
  <c r="L22" i="7"/>
  <c r="L23" i="7"/>
  <c r="L20" i="7"/>
  <c r="L25" i="7"/>
  <c r="L27" i="7"/>
  <c r="L26" i="7"/>
  <c r="L29" i="7"/>
  <c r="L28" i="7"/>
  <c r="L30" i="7"/>
  <c r="L31" i="7"/>
  <c r="L32" i="7"/>
  <c r="L33" i="7"/>
  <c r="L6" i="7"/>
  <c r="I630" i="9"/>
  <c r="I667" i="9"/>
  <c r="K667" i="9"/>
  <c r="M667" i="9"/>
  <c r="O667" i="9"/>
  <c r="P667" i="9"/>
  <c r="I668" i="9"/>
  <c r="K668" i="9"/>
  <c r="M668" i="9"/>
  <c r="O668" i="9"/>
  <c r="P668" i="9"/>
  <c r="I669" i="9"/>
  <c r="K669" i="9"/>
  <c r="M669" i="9"/>
  <c r="O669" i="9"/>
  <c r="P669" i="9"/>
  <c r="I670" i="9"/>
  <c r="K670" i="9"/>
  <c r="M670" i="9"/>
  <c r="O670" i="9"/>
  <c r="P670" i="9"/>
  <c r="I671" i="9"/>
  <c r="K671" i="9"/>
  <c r="M671" i="9"/>
  <c r="O671" i="9"/>
  <c r="P671" i="9"/>
  <c r="Q667" i="9"/>
  <c r="I662" i="9"/>
  <c r="K662" i="9"/>
  <c r="M662" i="9"/>
  <c r="O662" i="9"/>
  <c r="P662" i="9"/>
  <c r="I663" i="9"/>
  <c r="K663" i="9"/>
  <c r="M663" i="9"/>
  <c r="O663" i="9"/>
  <c r="P663" i="9"/>
  <c r="I664" i="9"/>
  <c r="K664" i="9"/>
  <c r="M664" i="9"/>
  <c r="O664" i="9"/>
  <c r="P664" i="9"/>
  <c r="I665" i="9"/>
  <c r="K665" i="9"/>
  <c r="M665" i="9"/>
  <c r="O665" i="9"/>
  <c r="P665" i="9"/>
  <c r="I666" i="9"/>
  <c r="K666" i="9"/>
  <c r="M666" i="9"/>
  <c r="O666" i="9"/>
  <c r="P666" i="9"/>
  <c r="Q662" i="9"/>
  <c r="I657" i="9"/>
  <c r="K657" i="9"/>
  <c r="M657" i="9"/>
  <c r="O657" i="9"/>
  <c r="P657" i="9"/>
  <c r="I658" i="9"/>
  <c r="K658" i="9"/>
  <c r="M658" i="9"/>
  <c r="O658" i="9"/>
  <c r="P658" i="9"/>
  <c r="I659" i="9"/>
  <c r="K659" i="9"/>
  <c r="M659" i="9"/>
  <c r="O659" i="9"/>
  <c r="P659" i="9"/>
  <c r="I660" i="9"/>
  <c r="K660" i="9"/>
  <c r="M660" i="9"/>
  <c r="O660" i="9"/>
  <c r="P660" i="9"/>
  <c r="I661" i="9"/>
  <c r="K661" i="9"/>
  <c r="M661" i="9"/>
  <c r="O661" i="9"/>
  <c r="P661" i="9"/>
  <c r="Q657" i="9"/>
  <c r="I652" i="9"/>
  <c r="K652" i="9"/>
  <c r="M652" i="9"/>
  <c r="O652" i="9"/>
  <c r="P652" i="9"/>
  <c r="I653" i="9"/>
  <c r="K653" i="9"/>
  <c r="M653" i="9"/>
  <c r="O653" i="9"/>
  <c r="P653" i="9"/>
  <c r="I654" i="9"/>
  <c r="K654" i="9"/>
  <c r="M654" i="9"/>
  <c r="O654" i="9"/>
  <c r="P654" i="9"/>
  <c r="I655" i="9"/>
  <c r="K655" i="9"/>
  <c r="M655" i="9"/>
  <c r="O655" i="9"/>
  <c r="P655" i="9"/>
  <c r="I656" i="9"/>
  <c r="K656" i="9"/>
  <c r="M656" i="9"/>
  <c r="O656" i="9"/>
  <c r="P656" i="9"/>
  <c r="Q652" i="9"/>
  <c r="I647" i="9"/>
  <c r="K647" i="9"/>
  <c r="M647" i="9"/>
  <c r="O647" i="9"/>
  <c r="P647" i="9"/>
  <c r="I648" i="9"/>
  <c r="K648" i="9"/>
  <c r="M648" i="9"/>
  <c r="O648" i="9"/>
  <c r="P648" i="9"/>
  <c r="I649" i="9"/>
  <c r="K649" i="9"/>
  <c r="M649" i="9"/>
  <c r="O649" i="9"/>
  <c r="P649" i="9"/>
  <c r="I650" i="9"/>
  <c r="K650" i="9"/>
  <c r="M650" i="9"/>
  <c r="O650" i="9"/>
  <c r="P650" i="9"/>
  <c r="I651" i="9"/>
  <c r="K651" i="9"/>
  <c r="M651" i="9"/>
  <c r="O651" i="9"/>
  <c r="P651" i="9"/>
  <c r="Q647" i="9"/>
  <c r="I642" i="9"/>
  <c r="K642" i="9"/>
  <c r="M642" i="9"/>
  <c r="O642" i="9"/>
  <c r="P642" i="9"/>
  <c r="I643" i="9"/>
  <c r="K643" i="9"/>
  <c r="M643" i="9"/>
  <c r="O643" i="9"/>
  <c r="P643" i="9"/>
  <c r="I644" i="9"/>
  <c r="K644" i="9"/>
  <c r="M644" i="9"/>
  <c r="O644" i="9"/>
  <c r="P644" i="9"/>
  <c r="I645" i="9"/>
  <c r="K645" i="9"/>
  <c r="M645" i="9"/>
  <c r="O645" i="9"/>
  <c r="P645" i="9"/>
  <c r="I646" i="9"/>
  <c r="K646" i="9"/>
  <c r="M646" i="9"/>
  <c r="O646" i="9"/>
  <c r="P646" i="9"/>
  <c r="Q642" i="9"/>
  <c r="I637" i="9"/>
  <c r="K637" i="9"/>
  <c r="M637" i="9"/>
  <c r="O637" i="9"/>
  <c r="P637" i="9"/>
  <c r="I638" i="9"/>
  <c r="K638" i="9"/>
  <c r="M638" i="9"/>
  <c r="O638" i="9"/>
  <c r="P638" i="9"/>
  <c r="I639" i="9"/>
  <c r="K639" i="9"/>
  <c r="M639" i="9"/>
  <c r="O639" i="9"/>
  <c r="P639" i="9"/>
  <c r="I640" i="9"/>
  <c r="K640" i="9"/>
  <c r="M640" i="9"/>
  <c r="O640" i="9"/>
  <c r="P640" i="9"/>
  <c r="I641" i="9"/>
  <c r="K641" i="9"/>
  <c r="M641" i="9"/>
  <c r="O641" i="9"/>
  <c r="P641" i="9"/>
  <c r="Q637" i="9"/>
  <c r="I632" i="9"/>
  <c r="K632" i="9"/>
  <c r="M632" i="9"/>
  <c r="O632" i="9"/>
  <c r="P632" i="9"/>
  <c r="I633" i="9"/>
  <c r="K633" i="9"/>
  <c r="M633" i="9"/>
  <c r="O633" i="9"/>
  <c r="P633" i="9"/>
  <c r="I634" i="9"/>
  <c r="K634" i="9"/>
  <c r="M634" i="9"/>
  <c r="O634" i="9"/>
  <c r="P634" i="9"/>
  <c r="I635" i="9"/>
  <c r="K635" i="9"/>
  <c r="M635" i="9"/>
  <c r="O635" i="9"/>
  <c r="P635" i="9"/>
  <c r="I636" i="9"/>
  <c r="K636" i="9"/>
  <c r="M636" i="9"/>
  <c r="O636" i="9"/>
  <c r="P636" i="9"/>
  <c r="Q632" i="9"/>
  <c r="I627" i="9"/>
  <c r="K627" i="9"/>
  <c r="M627" i="9"/>
  <c r="O627" i="9"/>
  <c r="P627" i="9"/>
  <c r="I628" i="9"/>
  <c r="K628" i="9"/>
  <c r="M628" i="9"/>
  <c r="O628" i="9"/>
  <c r="P628" i="9"/>
  <c r="I629" i="9"/>
  <c r="K629" i="9"/>
  <c r="M629" i="9"/>
  <c r="O629" i="9"/>
  <c r="P629" i="9"/>
  <c r="K630" i="9"/>
  <c r="M630" i="9"/>
  <c r="O630" i="9"/>
  <c r="P630" i="9"/>
  <c r="I631" i="9"/>
  <c r="K631" i="9"/>
  <c r="M631" i="9"/>
  <c r="O631" i="9"/>
  <c r="P631" i="9"/>
  <c r="Q627" i="9"/>
  <c r="I622" i="9"/>
  <c r="K622" i="9"/>
  <c r="M622" i="9"/>
  <c r="O622" i="9"/>
  <c r="P622" i="9"/>
  <c r="I623" i="9"/>
  <c r="K623" i="9"/>
  <c r="M623" i="9"/>
  <c r="O623" i="9"/>
  <c r="P623" i="9"/>
  <c r="I624" i="9"/>
  <c r="K624" i="9"/>
  <c r="M624" i="9"/>
  <c r="O624" i="9"/>
  <c r="P624" i="9"/>
  <c r="I625" i="9"/>
  <c r="K625" i="9"/>
  <c r="M625" i="9"/>
  <c r="O625" i="9"/>
  <c r="P625" i="9"/>
  <c r="I626" i="9"/>
  <c r="K626" i="9"/>
  <c r="M626" i="9"/>
  <c r="O626" i="9"/>
  <c r="P626" i="9"/>
  <c r="Q622" i="9"/>
  <c r="I617" i="9"/>
  <c r="K617" i="9"/>
  <c r="M617" i="9"/>
  <c r="O617" i="9"/>
  <c r="P617" i="9"/>
  <c r="I618" i="9"/>
  <c r="K618" i="9"/>
  <c r="M618" i="9"/>
  <c r="O618" i="9"/>
  <c r="P618" i="9"/>
  <c r="I619" i="9"/>
  <c r="K619" i="9"/>
  <c r="M619" i="9"/>
  <c r="O619" i="9"/>
  <c r="P619" i="9"/>
  <c r="I620" i="9"/>
  <c r="K620" i="9"/>
  <c r="M620" i="9"/>
  <c r="O620" i="9"/>
  <c r="P620" i="9"/>
  <c r="I621" i="9"/>
  <c r="K621" i="9"/>
  <c r="M621" i="9"/>
  <c r="O621" i="9"/>
  <c r="P621" i="9"/>
  <c r="Q617" i="9"/>
  <c r="I612" i="9"/>
  <c r="K612" i="9"/>
  <c r="M612" i="9"/>
  <c r="O612" i="9"/>
  <c r="P612" i="9"/>
  <c r="I613" i="9"/>
  <c r="K613" i="9"/>
  <c r="M613" i="9"/>
  <c r="O613" i="9"/>
  <c r="P613" i="9"/>
  <c r="I614" i="9"/>
  <c r="K614" i="9"/>
  <c r="M614" i="9"/>
  <c r="O614" i="9"/>
  <c r="P614" i="9"/>
  <c r="I615" i="9"/>
  <c r="K615" i="9"/>
  <c r="M615" i="9"/>
  <c r="O615" i="9"/>
  <c r="P615" i="9"/>
  <c r="I616" i="9"/>
  <c r="K616" i="9"/>
  <c r="M616" i="9"/>
  <c r="O616" i="9"/>
  <c r="P616" i="9"/>
  <c r="Q612" i="9"/>
  <c r="I607" i="9"/>
  <c r="K607" i="9"/>
  <c r="M607" i="9"/>
  <c r="O607" i="9"/>
  <c r="P607" i="9"/>
  <c r="I608" i="9"/>
  <c r="K608" i="9"/>
  <c r="M608" i="9"/>
  <c r="O608" i="9"/>
  <c r="P608" i="9"/>
  <c r="I609" i="9"/>
  <c r="K609" i="9"/>
  <c r="M609" i="9"/>
  <c r="O609" i="9"/>
  <c r="P609" i="9"/>
  <c r="I610" i="9"/>
  <c r="K610" i="9"/>
  <c r="M610" i="9"/>
  <c r="O610" i="9"/>
  <c r="P610" i="9"/>
  <c r="I611" i="9"/>
  <c r="K611" i="9"/>
  <c r="M611" i="9"/>
  <c r="O611" i="9"/>
  <c r="P611" i="9"/>
  <c r="Q607" i="9"/>
  <c r="I602" i="9"/>
  <c r="K602" i="9"/>
  <c r="M602" i="9"/>
  <c r="O602" i="9"/>
  <c r="P602" i="9"/>
  <c r="I603" i="9"/>
  <c r="K603" i="9"/>
  <c r="M603" i="9"/>
  <c r="O603" i="9"/>
  <c r="P603" i="9"/>
  <c r="I604" i="9"/>
  <c r="K604" i="9"/>
  <c r="M604" i="9"/>
  <c r="O604" i="9"/>
  <c r="P604" i="9"/>
  <c r="I605" i="9"/>
  <c r="K605" i="9"/>
  <c r="M605" i="9"/>
  <c r="O605" i="9"/>
  <c r="P605" i="9"/>
  <c r="I606" i="9"/>
  <c r="K606" i="9"/>
  <c r="M606" i="9"/>
  <c r="O606" i="9"/>
  <c r="P606" i="9"/>
  <c r="Q602" i="9"/>
  <c r="I597" i="9"/>
  <c r="K597" i="9"/>
  <c r="M597" i="9"/>
  <c r="O597" i="9"/>
  <c r="P597" i="9"/>
  <c r="I598" i="9"/>
  <c r="K598" i="9"/>
  <c r="M598" i="9"/>
  <c r="O598" i="9"/>
  <c r="P598" i="9"/>
  <c r="I599" i="9"/>
  <c r="K599" i="9"/>
  <c r="M599" i="9"/>
  <c r="O599" i="9"/>
  <c r="P599" i="9"/>
  <c r="I600" i="9"/>
  <c r="K600" i="9"/>
  <c r="M600" i="9"/>
  <c r="O600" i="9"/>
  <c r="P600" i="9"/>
  <c r="I601" i="9"/>
  <c r="K601" i="9"/>
  <c r="M601" i="9"/>
  <c r="O601" i="9"/>
  <c r="P601" i="9"/>
  <c r="Q597" i="9"/>
  <c r="I592" i="9"/>
  <c r="K592" i="9"/>
  <c r="M592" i="9"/>
  <c r="O592" i="9"/>
  <c r="P592" i="9"/>
  <c r="I593" i="9"/>
  <c r="K593" i="9"/>
  <c r="M593" i="9"/>
  <c r="O593" i="9"/>
  <c r="P593" i="9"/>
  <c r="I594" i="9"/>
  <c r="K594" i="9"/>
  <c r="M594" i="9"/>
  <c r="O594" i="9"/>
  <c r="P594" i="9"/>
  <c r="I595" i="9"/>
  <c r="K595" i="9"/>
  <c r="M595" i="9"/>
  <c r="O595" i="9"/>
  <c r="P595" i="9"/>
  <c r="I596" i="9"/>
  <c r="K596" i="9"/>
  <c r="M596" i="9"/>
  <c r="O596" i="9"/>
  <c r="P596" i="9"/>
  <c r="Q592" i="9"/>
  <c r="I587" i="9"/>
  <c r="K587" i="9"/>
  <c r="M587" i="9"/>
  <c r="O587" i="9"/>
  <c r="P587" i="9"/>
  <c r="I588" i="9"/>
  <c r="K588" i="9"/>
  <c r="M588" i="9"/>
  <c r="O588" i="9"/>
  <c r="P588" i="9"/>
  <c r="I589" i="9"/>
  <c r="K589" i="9"/>
  <c r="M589" i="9"/>
  <c r="O589" i="9"/>
  <c r="P589" i="9"/>
  <c r="I590" i="9"/>
  <c r="K590" i="9"/>
  <c r="M590" i="9"/>
  <c r="O590" i="9"/>
  <c r="P590" i="9"/>
  <c r="I591" i="9"/>
  <c r="K591" i="9"/>
  <c r="M591" i="9"/>
  <c r="O591" i="9"/>
  <c r="P591" i="9"/>
  <c r="Q587" i="9"/>
  <c r="I582" i="9"/>
  <c r="K582" i="9"/>
  <c r="M582" i="9"/>
  <c r="O582" i="9"/>
  <c r="P582" i="9"/>
  <c r="I583" i="9"/>
  <c r="K583" i="9"/>
  <c r="M583" i="9"/>
  <c r="O583" i="9"/>
  <c r="P583" i="9"/>
  <c r="I584" i="9"/>
  <c r="K584" i="9"/>
  <c r="M584" i="9"/>
  <c r="O584" i="9"/>
  <c r="P584" i="9"/>
  <c r="I585" i="9"/>
  <c r="K585" i="9"/>
  <c r="M585" i="9"/>
  <c r="O585" i="9"/>
  <c r="P585" i="9"/>
  <c r="I586" i="9"/>
  <c r="K586" i="9"/>
  <c r="M586" i="9"/>
  <c r="O586" i="9"/>
  <c r="P586" i="9"/>
  <c r="Q582" i="9"/>
  <c r="I577" i="9"/>
  <c r="K577" i="9"/>
  <c r="M577" i="9"/>
  <c r="O577" i="9"/>
  <c r="P577" i="9"/>
  <c r="I578" i="9"/>
  <c r="K578" i="9"/>
  <c r="M578" i="9"/>
  <c r="O578" i="9"/>
  <c r="P578" i="9"/>
  <c r="I579" i="9"/>
  <c r="K579" i="9"/>
  <c r="M579" i="9"/>
  <c r="O579" i="9"/>
  <c r="P579" i="9"/>
  <c r="I580" i="9"/>
  <c r="K580" i="9"/>
  <c r="M580" i="9"/>
  <c r="O580" i="9"/>
  <c r="P580" i="9"/>
  <c r="I581" i="9"/>
  <c r="K581" i="9"/>
  <c r="M581" i="9"/>
  <c r="O581" i="9"/>
  <c r="P581" i="9"/>
  <c r="Q577" i="9"/>
  <c r="I567" i="9"/>
  <c r="K567" i="9"/>
  <c r="M567" i="9"/>
  <c r="O567" i="9"/>
  <c r="P567" i="9"/>
  <c r="I568" i="9"/>
  <c r="K568" i="9"/>
  <c r="M568" i="9"/>
  <c r="O568" i="9"/>
  <c r="P568" i="9"/>
  <c r="I569" i="9"/>
  <c r="K569" i="9"/>
  <c r="M569" i="9"/>
  <c r="O569" i="9"/>
  <c r="P569" i="9"/>
  <c r="I570" i="9"/>
  <c r="K570" i="9"/>
  <c r="M570" i="9"/>
  <c r="O570" i="9"/>
  <c r="P570" i="9"/>
  <c r="I571" i="9"/>
  <c r="K571" i="9"/>
  <c r="M571" i="9"/>
  <c r="O571" i="9"/>
  <c r="P571" i="9"/>
  <c r="Q567" i="9"/>
  <c r="D662" i="9"/>
  <c r="E662" i="9"/>
  <c r="F662" i="9"/>
  <c r="D663" i="9"/>
  <c r="E663" i="9"/>
  <c r="F663" i="9"/>
  <c r="D664" i="9"/>
  <c r="E664" i="9"/>
  <c r="F664" i="9"/>
  <c r="D665" i="9"/>
  <c r="E665" i="9"/>
  <c r="F665" i="9"/>
  <c r="D666" i="9"/>
  <c r="E666" i="9"/>
  <c r="F666" i="9"/>
  <c r="I572" i="9"/>
  <c r="K572" i="9"/>
  <c r="M572" i="9"/>
  <c r="O572" i="9"/>
  <c r="P572" i="9"/>
  <c r="I573" i="9"/>
  <c r="K573" i="9"/>
  <c r="M573" i="9"/>
  <c r="O573" i="9"/>
  <c r="P573" i="9"/>
  <c r="I574" i="9"/>
  <c r="K574" i="9"/>
  <c r="M574" i="9"/>
  <c r="O574" i="9"/>
  <c r="P574" i="9"/>
  <c r="I575" i="9"/>
  <c r="K575" i="9"/>
  <c r="M575" i="9"/>
  <c r="O575" i="9"/>
  <c r="P575" i="9"/>
  <c r="I576" i="9"/>
  <c r="K576" i="9"/>
  <c r="M576" i="9"/>
  <c r="O576" i="9"/>
  <c r="P576" i="9"/>
  <c r="Q572" i="9"/>
  <c r="D568" i="9"/>
  <c r="E568" i="9"/>
  <c r="F568" i="9"/>
  <c r="D569" i="9"/>
  <c r="E569" i="9"/>
  <c r="F569" i="9"/>
  <c r="D570" i="9"/>
  <c r="E570" i="9"/>
  <c r="F570" i="9"/>
  <c r="D571" i="9"/>
  <c r="E571" i="9"/>
  <c r="F571" i="9"/>
  <c r="D572" i="9"/>
  <c r="E572" i="9"/>
  <c r="F572" i="9"/>
  <c r="D573" i="9"/>
  <c r="E573" i="9"/>
  <c r="F573" i="9"/>
  <c r="D574" i="9"/>
  <c r="E574" i="9"/>
  <c r="F574" i="9"/>
  <c r="D575" i="9"/>
  <c r="E575" i="9"/>
  <c r="F575" i="9"/>
  <c r="D576" i="9"/>
  <c r="E576" i="9"/>
  <c r="F576" i="9"/>
  <c r="D577" i="9"/>
  <c r="E577" i="9"/>
  <c r="F577" i="9"/>
  <c r="D578" i="9"/>
  <c r="E578" i="9"/>
  <c r="F578" i="9"/>
  <c r="D579" i="9"/>
  <c r="E579" i="9"/>
  <c r="F579" i="9"/>
  <c r="D580" i="9"/>
  <c r="E580" i="9"/>
  <c r="F580" i="9"/>
  <c r="D581" i="9"/>
  <c r="E581" i="9"/>
  <c r="F581" i="9"/>
  <c r="D582" i="9"/>
  <c r="E582" i="9"/>
  <c r="F582" i="9"/>
  <c r="D583" i="9"/>
  <c r="E583" i="9"/>
  <c r="F583" i="9"/>
  <c r="D584" i="9"/>
  <c r="E584" i="9"/>
  <c r="F584" i="9"/>
  <c r="D585" i="9"/>
  <c r="E585" i="9"/>
  <c r="F585" i="9"/>
  <c r="D586" i="9"/>
  <c r="E586" i="9"/>
  <c r="F586" i="9"/>
  <c r="D587" i="9"/>
  <c r="E587" i="9"/>
  <c r="F587" i="9"/>
  <c r="D588" i="9"/>
  <c r="E588" i="9"/>
  <c r="F588" i="9"/>
  <c r="D589" i="9"/>
  <c r="E589" i="9"/>
  <c r="F589" i="9"/>
  <c r="D590" i="9"/>
  <c r="E590" i="9"/>
  <c r="F590" i="9"/>
  <c r="D591" i="9"/>
  <c r="E591" i="9"/>
  <c r="F591" i="9"/>
  <c r="D592" i="9"/>
  <c r="E592" i="9"/>
  <c r="F592" i="9"/>
  <c r="D593" i="9"/>
  <c r="E593" i="9"/>
  <c r="F593" i="9"/>
  <c r="D594" i="9"/>
  <c r="E594" i="9"/>
  <c r="F594" i="9"/>
  <c r="D595" i="9"/>
  <c r="E595" i="9"/>
  <c r="F595" i="9"/>
  <c r="D596" i="9"/>
  <c r="E596" i="9"/>
  <c r="F596" i="9"/>
  <c r="D597" i="9"/>
  <c r="E597" i="9"/>
  <c r="F597" i="9"/>
  <c r="D598" i="9"/>
  <c r="E598" i="9"/>
  <c r="F598" i="9"/>
  <c r="D599" i="9"/>
  <c r="E599" i="9"/>
  <c r="F599" i="9"/>
  <c r="D600" i="9"/>
  <c r="E600" i="9"/>
  <c r="F600" i="9"/>
  <c r="D601" i="9"/>
  <c r="E601" i="9"/>
  <c r="F601" i="9"/>
  <c r="D602" i="9"/>
  <c r="E602" i="9"/>
  <c r="F602" i="9"/>
  <c r="D603" i="9"/>
  <c r="E603" i="9"/>
  <c r="F603" i="9"/>
  <c r="D604" i="9"/>
  <c r="E604" i="9"/>
  <c r="F604" i="9"/>
  <c r="D605" i="9"/>
  <c r="E605" i="9"/>
  <c r="F605" i="9"/>
  <c r="D606" i="9"/>
  <c r="E606" i="9"/>
  <c r="F606" i="9"/>
  <c r="D607" i="9"/>
  <c r="E607" i="9"/>
  <c r="F607" i="9"/>
  <c r="D608" i="9"/>
  <c r="E608" i="9"/>
  <c r="F608" i="9"/>
  <c r="D609" i="9"/>
  <c r="E609" i="9"/>
  <c r="F609" i="9"/>
  <c r="D610" i="9"/>
  <c r="E610" i="9"/>
  <c r="F610" i="9"/>
  <c r="D611" i="9"/>
  <c r="E611" i="9"/>
  <c r="F611" i="9"/>
  <c r="D612" i="9"/>
  <c r="E612" i="9"/>
  <c r="F612" i="9"/>
  <c r="D613" i="9"/>
  <c r="E613" i="9"/>
  <c r="F613" i="9"/>
  <c r="D614" i="9"/>
  <c r="E614" i="9"/>
  <c r="F614" i="9"/>
  <c r="D615" i="9"/>
  <c r="E615" i="9"/>
  <c r="F615" i="9"/>
  <c r="D616" i="9"/>
  <c r="E616" i="9"/>
  <c r="F616" i="9"/>
  <c r="D617" i="9"/>
  <c r="E617" i="9"/>
  <c r="F617" i="9"/>
  <c r="D618" i="9"/>
  <c r="E618" i="9"/>
  <c r="F618" i="9"/>
  <c r="D619" i="9"/>
  <c r="E619" i="9"/>
  <c r="F619" i="9"/>
  <c r="D620" i="9"/>
  <c r="E620" i="9"/>
  <c r="F620" i="9"/>
  <c r="D621" i="9"/>
  <c r="E621" i="9"/>
  <c r="F621" i="9"/>
  <c r="D622" i="9"/>
  <c r="E622" i="9"/>
  <c r="F622" i="9"/>
  <c r="D623" i="9"/>
  <c r="E623" i="9"/>
  <c r="F623" i="9"/>
  <c r="D624" i="9"/>
  <c r="E624" i="9"/>
  <c r="F624" i="9"/>
  <c r="D625" i="9"/>
  <c r="E625" i="9"/>
  <c r="F625" i="9"/>
  <c r="D626" i="9"/>
  <c r="E626" i="9"/>
  <c r="F626" i="9"/>
  <c r="D627" i="9"/>
  <c r="E627" i="9"/>
  <c r="F627" i="9"/>
  <c r="D628" i="9"/>
  <c r="E628" i="9"/>
  <c r="F628" i="9"/>
  <c r="D629" i="9"/>
  <c r="E629" i="9"/>
  <c r="F629" i="9"/>
  <c r="D630" i="9"/>
  <c r="E630" i="9"/>
  <c r="F630" i="9"/>
  <c r="D631" i="9"/>
  <c r="E631" i="9"/>
  <c r="F631" i="9"/>
  <c r="D632" i="9"/>
  <c r="E632" i="9"/>
  <c r="F632" i="9"/>
  <c r="D633" i="9"/>
  <c r="E633" i="9"/>
  <c r="F633" i="9"/>
  <c r="D634" i="9"/>
  <c r="E634" i="9"/>
  <c r="F634" i="9"/>
  <c r="D635" i="9"/>
  <c r="E635" i="9"/>
  <c r="F635" i="9"/>
  <c r="D636" i="9"/>
  <c r="E636" i="9"/>
  <c r="F636" i="9"/>
  <c r="D637" i="9"/>
  <c r="E637" i="9"/>
  <c r="F637" i="9"/>
  <c r="D638" i="9"/>
  <c r="E638" i="9"/>
  <c r="F638" i="9"/>
  <c r="D639" i="9"/>
  <c r="E639" i="9"/>
  <c r="F639" i="9"/>
  <c r="D640" i="9"/>
  <c r="E640" i="9"/>
  <c r="F640" i="9"/>
  <c r="D641" i="9"/>
  <c r="E641" i="9"/>
  <c r="F641" i="9"/>
  <c r="D642" i="9"/>
  <c r="E642" i="9"/>
  <c r="F642" i="9"/>
  <c r="D643" i="9"/>
  <c r="E643" i="9"/>
  <c r="F643" i="9"/>
  <c r="D644" i="9"/>
  <c r="E644" i="9"/>
  <c r="F644" i="9"/>
  <c r="D645" i="9"/>
  <c r="E645" i="9"/>
  <c r="F645" i="9"/>
  <c r="D646" i="9"/>
  <c r="E646" i="9"/>
  <c r="F646" i="9"/>
  <c r="D647" i="9"/>
  <c r="E647" i="9"/>
  <c r="F647" i="9"/>
  <c r="D648" i="9"/>
  <c r="E648" i="9"/>
  <c r="F648" i="9"/>
  <c r="D649" i="9"/>
  <c r="E649" i="9"/>
  <c r="F649" i="9"/>
  <c r="D650" i="9"/>
  <c r="E650" i="9"/>
  <c r="F650" i="9"/>
  <c r="D651" i="9"/>
  <c r="E651" i="9"/>
  <c r="F651" i="9"/>
  <c r="D652" i="9"/>
  <c r="E652" i="9"/>
  <c r="F652" i="9"/>
  <c r="D653" i="9"/>
  <c r="E653" i="9"/>
  <c r="F653" i="9"/>
  <c r="D654" i="9"/>
  <c r="E654" i="9"/>
  <c r="F654" i="9"/>
  <c r="D655" i="9"/>
  <c r="E655" i="9"/>
  <c r="F655" i="9"/>
  <c r="D656" i="9"/>
  <c r="E656" i="9"/>
  <c r="F656" i="9"/>
  <c r="D657" i="9"/>
  <c r="E657" i="9"/>
  <c r="F657" i="9"/>
  <c r="D658" i="9"/>
  <c r="E658" i="9"/>
  <c r="F658" i="9"/>
  <c r="D659" i="9"/>
  <c r="E659" i="9"/>
  <c r="F659" i="9"/>
  <c r="D660" i="9"/>
  <c r="E660" i="9"/>
  <c r="F660" i="9"/>
  <c r="D661" i="9"/>
  <c r="E661" i="9"/>
  <c r="F661" i="9"/>
  <c r="D667" i="9"/>
  <c r="E667" i="9"/>
  <c r="F667" i="9"/>
  <c r="D668" i="9"/>
  <c r="E668" i="9"/>
  <c r="F668" i="9"/>
  <c r="D669" i="9"/>
  <c r="E669" i="9"/>
  <c r="F669" i="9"/>
  <c r="D670" i="9"/>
  <c r="E670" i="9"/>
  <c r="F670" i="9"/>
  <c r="D671" i="9"/>
  <c r="E671" i="9"/>
  <c r="F671" i="9"/>
  <c r="F567" i="9"/>
  <c r="E567" i="9"/>
  <c r="D567" i="9"/>
  <c r="D438" i="9"/>
  <c r="I566" i="9"/>
  <c r="K566" i="9"/>
  <c r="M566" i="9"/>
  <c r="O566" i="9"/>
  <c r="P566" i="9"/>
  <c r="F566" i="9"/>
  <c r="E566" i="9"/>
  <c r="D566" i="9"/>
  <c r="I565" i="9"/>
  <c r="K565" i="9"/>
  <c r="M565" i="9"/>
  <c r="O565" i="9"/>
  <c r="P565" i="9"/>
  <c r="F565" i="9"/>
  <c r="E565" i="9"/>
  <c r="D565" i="9"/>
  <c r="B4" i="3"/>
  <c r="B5" i="3"/>
  <c r="B6" i="3"/>
  <c r="I564" i="9"/>
  <c r="B7" i="3"/>
  <c r="K564" i="9"/>
  <c r="B8" i="3"/>
  <c r="M564" i="9"/>
  <c r="D4" i="3"/>
  <c r="D5" i="3"/>
  <c r="D6" i="3"/>
  <c r="D7" i="3"/>
  <c r="O564" i="9"/>
  <c r="P564" i="9"/>
  <c r="F564" i="9"/>
  <c r="E564" i="9"/>
  <c r="D564" i="9"/>
  <c r="I563" i="9"/>
  <c r="K563" i="9"/>
  <c r="M563" i="9"/>
  <c r="O563" i="9"/>
  <c r="P563" i="9"/>
  <c r="F563" i="9"/>
  <c r="E563" i="9"/>
  <c r="D563" i="9"/>
  <c r="I562" i="9"/>
  <c r="B9" i="3"/>
  <c r="K562" i="9"/>
  <c r="M562" i="9"/>
  <c r="O562" i="9"/>
  <c r="P562" i="9"/>
  <c r="I137" i="9"/>
  <c r="K137" i="9"/>
  <c r="M137" i="9"/>
  <c r="D8" i="3"/>
  <c r="D9" i="3"/>
  <c r="O137" i="9"/>
  <c r="P137" i="9"/>
  <c r="I77" i="9"/>
  <c r="K77" i="9"/>
  <c r="M77" i="9"/>
  <c r="O77" i="9"/>
  <c r="P77" i="9"/>
  <c r="I557" i="9"/>
  <c r="K557" i="9"/>
  <c r="M557" i="9"/>
  <c r="O557" i="9"/>
  <c r="P557" i="9"/>
  <c r="I237" i="9"/>
  <c r="K237" i="9"/>
  <c r="M237" i="9"/>
  <c r="O237" i="9"/>
  <c r="P237" i="9"/>
  <c r="Q562" i="9"/>
  <c r="F562" i="9"/>
  <c r="E562" i="9"/>
  <c r="D562" i="9"/>
  <c r="F2" i="9"/>
  <c r="F3" i="9"/>
  <c r="F4" i="9"/>
  <c r="F5" i="9"/>
  <c r="F6" i="9"/>
  <c r="F7" i="9"/>
  <c r="F8" i="9"/>
  <c r="F9" i="9"/>
  <c r="F10" i="9"/>
  <c r="F11"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F305" i="9"/>
  <c r="F306" i="9"/>
  <c r="F307" i="9"/>
  <c r="F308" i="9"/>
  <c r="F309" i="9"/>
  <c r="F310" i="9"/>
  <c r="F311" i="9"/>
  <c r="F312"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376" i="9"/>
  <c r="F377" i="9"/>
  <c r="F378" i="9"/>
  <c r="F379" i="9"/>
  <c r="F380" i="9"/>
  <c r="F381" i="9"/>
  <c r="F382" i="9"/>
  <c r="F383" i="9"/>
  <c r="F384" i="9"/>
  <c r="F385" i="9"/>
  <c r="F386" i="9"/>
  <c r="F387" i="9"/>
  <c r="F388" i="9"/>
  <c r="F389" i="9"/>
  <c r="F390" i="9"/>
  <c r="F391" i="9"/>
  <c r="F392" i="9"/>
  <c r="F393" i="9"/>
  <c r="F394" i="9"/>
  <c r="F395" i="9"/>
  <c r="F396" i="9"/>
  <c r="F397" i="9"/>
  <c r="F398" i="9"/>
  <c r="F399" i="9"/>
  <c r="F400" i="9"/>
  <c r="F401" i="9"/>
  <c r="F402" i="9"/>
  <c r="F403" i="9"/>
  <c r="F404" i="9"/>
  <c r="F405" i="9"/>
  <c r="F406" i="9"/>
  <c r="F407" i="9"/>
  <c r="F408" i="9"/>
  <c r="F409" i="9"/>
  <c r="F410" i="9"/>
  <c r="F411" i="9"/>
  <c r="F412" i="9"/>
  <c r="F413" i="9"/>
  <c r="F414" i="9"/>
  <c r="F415" i="9"/>
  <c r="F416" i="9"/>
  <c r="F417" i="9"/>
  <c r="F418" i="9"/>
  <c r="F419" i="9"/>
  <c r="F420" i="9"/>
  <c r="F421" i="9"/>
  <c r="F422" i="9"/>
  <c r="F423" i="9"/>
  <c r="F424" i="9"/>
  <c r="F425" i="9"/>
  <c r="F426" i="9"/>
  <c r="F427" i="9"/>
  <c r="F428" i="9"/>
  <c r="F429" i="9"/>
  <c r="F430" i="9"/>
  <c r="F431" i="9"/>
  <c r="F432" i="9"/>
  <c r="F433" i="9"/>
  <c r="F434" i="9"/>
  <c r="F435" i="9"/>
  <c r="F436" i="9"/>
  <c r="F437" i="9"/>
  <c r="F438" i="9"/>
  <c r="F439" i="9"/>
  <c r="F440" i="9"/>
  <c r="F441" i="9"/>
  <c r="F442" i="9"/>
  <c r="F443" i="9"/>
  <c r="F444" i="9"/>
  <c r="F445" i="9"/>
  <c r="F446" i="9"/>
  <c r="F447" i="9"/>
  <c r="F448" i="9"/>
  <c r="F449" i="9"/>
  <c r="F450" i="9"/>
  <c r="F451" i="9"/>
  <c r="F452" i="9"/>
  <c r="F453" i="9"/>
  <c r="F454" i="9"/>
  <c r="F455" i="9"/>
  <c r="F456" i="9"/>
  <c r="F457" i="9"/>
  <c r="F458" i="9"/>
  <c r="F459" i="9"/>
  <c r="F460" i="9"/>
  <c r="F461" i="9"/>
  <c r="F462" i="9"/>
  <c r="F463" i="9"/>
  <c r="F464" i="9"/>
  <c r="F465" i="9"/>
  <c r="F466" i="9"/>
  <c r="F467" i="9"/>
  <c r="F468" i="9"/>
  <c r="F469" i="9"/>
  <c r="F470" i="9"/>
  <c r="F471" i="9"/>
  <c r="F472" i="9"/>
  <c r="F473" i="9"/>
  <c r="F474" i="9"/>
  <c r="F475" i="9"/>
  <c r="F476" i="9"/>
  <c r="F477" i="9"/>
  <c r="F478" i="9"/>
  <c r="F479" i="9"/>
  <c r="F480" i="9"/>
  <c r="F481" i="9"/>
  <c r="F482" i="9"/>
  <c r="F483" i="9"/>
  <c r="F484" i="9"/>
  <c r="F485" i="9"/>
  <c r="F486" i="9"/>
  <c r="F487" i="9"/>
  <c r="F488" i="9"/>
  <c r="F489" i="9"/>
  <c r="F490" i="9"/>
  <c r="F491" i="9"/>
  <c r="F492" i="9"/>
  <c r="F493" i="9"/>
  <c r="F494" i="9"/>
  <c r="F495" i="9"/>
  <c r="F496" i="9"/>
  <c r="F497" i="9"/>
  <c r="F498" i="9"/>
  <c r="F499" i="9"/>
  <c r="F500" i="9"/>
  <c r="F501" i="9"/>
  <c r="F502" i="9"/>
  <c r="F503" i="9"/>
  <c r="F504" i="9"/>
  <c r="F505" i="9"/>
  <c r="F506" i="9"/>
  <c r="F507" i="9"/>
  <c r="F508" i="9"/>
  <c r="F509" i="9"/>
  <c r="F510" i="9"/>
  <c r="F511" i="9"/>
  <c r="F512" i="9"/>
  <c r="F513" i="9"/>
  <c r="F514" i="9"/>
  <c r="F515" i="9"/>
  <c r="F516" i="9"/>
  <c r="F517" i="9"/>
  <c r="F518" i="9"/>
  <c r="F519" i="9"/>
  <c r="F520" i="9"/>
  <c r="F521" i="9"/>
  <c r="F522" i="9"/>
  <c r="F523" i="9"/>
  <c r="F524" i="9"/>
  <c r="F525" i="9"/>
  <c r="F526" i="9"/>
  <c r="F527" i="9"/>
  <c r="F528" i="9"/>
  <c r="F529" i="9"/>
  <c r="F530" i="9"/>
  <c r="F531" i="9"/>
  <c r="F532" i="9"/>
  <c r="F533" i="9"/>
  <c r="F534" i="9"/>
  <c r="F535" i="9"/>
  <c r="F536" i="9"/>
  <c r="F537" i="9"/>
  <c r="F538" i="9"/>
  <c r="F539" i="9"/>
  <c r="F540" i="9"/>
  <c r="F541" i="9"/>
  <c r="F542" i="9"/>
  <c r="F543" i="9"/>
  <c r="F544" i="9"/>
  <c r="F545" i="9"/>
  <c r="F546" i="9"/>
  <c r="F547" i="9"/>
  <c r="F548" i="9"/>
  <c r="F549" i="9"/>
  <c r="F550" i="9"/>
  <c r="F551" i="9"/>
  <c r="F552" i="9"/>
  <c r="F553" i="9"/>
  <c r="F554" i="9"/>
  <c r="F555" i="9"/>
  <c r="F556" i="9"/>
  <c r="F557" i="9"/>
  <c r="F558" i="9"/>
  <c r="F559" i="9"/>
  <c r="F560" i="9"/>
  <c r="F561" i="9"/>
  <c r="F12" i="9"/>
  <c r="I558" i="9"/>
  <c r="K558" i="9"/>
  <c r="M558" i="9"/>
  <c r="O558" i="9"/>
  <c r="P558" i="9"/>
  <c r="I559" i="9"/>
  <c r="K559" i="9"/>
  <c r="M559" i="9"/>
  <c r="O559" i="9"/>
  <c r="P559" i="9"/>
  <c r="I560" i="9"/>
  <c r="K560" i="9"/>
  <c r="M560" i="9"/>
  <c r="O560" i="9"/>
  <c r="P560" i="9"/>
  <c r="I561" i="9"/>
  <c r="K561" i="9"/>
  <c r="M561" i="9"/>
  <c r="O561" i="9"/>
  <c r="P561" i="9"/>
  <c r="P82" i="9"/>
  <c r="P83" i="9"/>
  <c r="P84" i="9"/>
  <c r="Q557" i="9"/>
  <c r="I552" i="9"/>
  <c r="K552" i="9"/>
  <c r="M552" i="9"/>
  <c r="O552" i="9"/>
  <c r="P552" i="9"/>
  <c r="I553" i="9"/>
  <c r="K553" i="9"/>
  <c r="M553" i="9"/>
  <c r="O553" i="9"/>
  <c r="P553" i="9"/>
  <c r="I554" i="9"/>
  <c r="K554" i="9"/>
  <c r="M554" i="9"/>
  <c r="O554" i="9"/>
  <c r="P554" i="9"/>
  <c r="I555" i="9"/>
  <c r="K555" i="9"/>
  <c r="M555" i="9"/>
  <c r="O555" i="9"/>
  <c r="P555" i="9"/>
  <c r="I556" i="9"/>
  <c r="K556" i="9"/>
  <c r="M556" i="9"/>
  <c r="O556" i="9"/>
  <c r="P556" i="9"/>
  <c r="Q552" i="9"/>
  <c r="I547" i="9"/>
  <c r="B10" i="3"/>
  <c r="K547" i="9"/>
  <c r="M547" i="9"/>
  <c r="O547" i="9"/>
  <c r="P547" i="9"/>
  <c r="I548" i="9"/>
  <c r="K548" i="9"/>
  <c r="M548" i="9"/>
  <c r="O548" i="9"/>
  <c r="P548" i="9"/>
  <c r="I549" i="9"/>
  <c r="K549" i="9"/>
  <c r="M549" i="9"/>
  <c r="O549" i="9"/>
  <c r="P549" i="9"/>
  <c r="I550" i="9"/>
  <c r="K550" i="9"/>
  <c r="M550" i="9"/>
  <c r="O550" i="9"/>
  <c r="P550" i="9"/>
  <c r="I551" i="9"/>
  <c r="K551" i="9"/>
  <c r="M551" i="9"/>
  <c r="O551" i="9"/>
  <c r="P551" i="9"/>
  <c r="Q547" i="9"/>
  <c r="P542" i="9"/>
  <c r="P543" i="9"/>
  <c r="P544" i="9"/>
  <c r="P545" i="9"/>
  <c r="P546" i="9"/>
  <c r="Q542" i="9"/>
  <c r="I537" i="9"/>
  <c r="K537" i="9"/>
  <c r="M537" i="9"/>
  <c r="O537" i="9"/>
  <c r="P537" i="9"/>
  <c r="I538" i="9"/>
  <c r="K538" i="9"/>
  <c r="M538" i="9"/>
  <c r="O538" i="9"/>
  <c r="P538" i="9"/>
  <c r="I539" i="9"/>
  <c r="K539" i="9"/>
  <c r="M539" i="9"/>
  <c r="O539" i="9"/>
  <c r="P539" i="9"/>
  <c r="I540" i="9"/>
  <c r="K540" i="9"/>
  <c r="M540" i="9"/>
  <c r="O540" i="9"/>
  <c r="P540" i="9"/>
  <c r="I541" i="9"/>
  <c r="K541" i="9"/>
  <c r="M541" i="9"/>
  <c r="O541" i="9"/>
  <c r="P541" i="9"/>
  <c r="I497" i="9"/>
  <c r="K497" i="9"/>
  <c r="M497" i="9"/>
  <c r="O497" i="9"/>
  <c r="P497" i="9"/>
  <c r="I357" i="9"/>
  <c r="K357" i="9"/>
  <c r="M357" i="9"/>
  <c r="O357" i="9"/>
  <c r="P357" i="9"/>
  <c r="I17" i="9"/>
  <c r="K17" i="9"/>
  <c r="M17" i="9"/>
  <c r="O17" i="9"/>
  <c r="P17" i="9"/>
  <c r="P22" i="9"/>
  <c r="Q537" i="9"/>
  <c r="I532" i="9"/>
  <c r="K532" i="9"/>
  <c r="M532" i="9"/>
  <c r="O532" i="9"/>
  <c r="P532" i="9"/>
  <c r="I533" i="9"/>
  <c r="K533" i="9"/>
  <c r="M533" i="9"/>
  <c r="O533" i="9"/>
  <c r="P533" i="9"/>
  <c r="I534" i="9"/>
  <c r="K534" i="9"/>
  <c r="M534" i="9"/>
  <c r="O534" i="9"/>
  <c r="P534" i="9"/>
  <c r="I535" i="9"/>
  <c r="K535" i="9"/>
  <c r="M535" i="9"/>
  <c r="O535" i="9"/>
  <c r="P535" i="9"/>
  <c r="I536" i="9"/>
  <c r="K536" i="9"/>
  <c r="M536" i="9"/>
  <c r="O536" i="9"/>
  <c r="P536" i="9"/>
  <c r="Q532" i="9"/>
  <c r="I527" i="9"/>
  <c r="K527" i="9"/>
  <c r="M527" i="9"/>
  <c r="O527" i="9"/>
  <c r="P527" i="9"/>
  <c r="I528" i="9"/>
  <c r="K528" i="9"/>
  <c r="M528" i="9"/>
  <c r="O528" i="9"/>
  <c r="P528" i="9"/>
  <c r="I529" i="9"/>
  <c r="K529" i="9"/>
  <c r="M529" i="9"/>
  <c r="O529" i="9"/>
  <c r="P529" i="9"/>
  <c r="I530" i="9"/>
  <c r="K530" i="9"/>
  <c r="M530" i="9"/>
  <c r="O530" i="9"/>
  <c r="P530" i="9"/>
  <c r="I531" i="9"/>
  <c r="K531" i="9"/>
  <c r="M531" i="9"/>
  <c r="O531" i="9"/>
  <c r="P531" i="9"/>
  <c r="Q527" i="9"/>
  <c r="P522" i="9"/>
  <c r="P523" i="9"/>
  <c r="P524" i="9"/>
  <c r="P525" i="9"/>
  <c r="P526" i="9"/>
  <c r="Q522" i="9"/>
  <c r="I517" i="9"/>
  <c r="K517" i="9"/>
  <c r="M517" i="9"/>
  <c r="D10" i="3"/>
  <c r="O517" i="9"/>
  <c r="P517" i="9"/>
  <c r="I518" i="9"/>
  <c r="K518" i="9"/>
  <c r="M518" i="9"/>
  <c r="O518" i="9"/>
  <c r="P518" i="9"/>
  <c r="I519" i="9"/>
  <c r="K519" i="9"/>
  <c r="M519" i="9"/>
  <c r="O519" i="9"/>
  <c r="P519" i="9"/>
  <c r="I520" i="9"/>
  <c r="K520" i="9"/>
  <c r="M520" i="9"/>
  <c r="O520" i="9"/>
  <c r="P520" i="9"/>
  <c r="I521" i="9"/>
  <c r="K521" i="9"/>
  <c r="M521" i="9"/>
  <c r="O521" i="9"/>
  <c r="P521" i="9"/>
  <c r="I97" i="9"/>
  <c r="K97" i="9"/>
  <c r="M97" i="9"/>
  <c r="O97" i="9"/>
  <c r="P97" i="9"/>
  <c r="I117" i="9"/>
  <c r="K117" i="9"/>
  <c r="M117" i="9"/>
  <c r="O117" i="9"/>
  <c r="P117" i="9"/>
  <c r="P102" i="9"/>
  <c r="P103" i="9"/>
  <c r="Q517" i="9"/>
  <c r="I512" i="9"/>
  <c r="K512" i="9"/>
  <c r="M512" i="9"/>
  <c r="O512" i="9"/>
  <c r="P512" i="9"/>
  <c r="I513" i="9"/>
  <c r="K513" i="9"/>
  <c r="M513" i="9"/>
  <c r="O513" i="9"/>
  <c r="P513" i="9"/>
  <c r="I514" i="9"/>
  <c r="K514" i="9"/>
  <c r="M514" i="9"/>
  <c r="O514" i="9"/>
  <c r="P514" i="9"/>
  <c r="I515" i="9"/>
  <c r="K515" i="9"/>
  <c r="M515" i="9"/>
  <c r="O515" i="9"/>
  <c r="P515" i="9"/>
  <c r="I516" i="9"/>
  <c r="K516" i="9"/>
  <c r="M516" i="9"/>
  <c r="O516" i="9"/>
  <c r="P516" i="9"/>
  <c r="Q512" i="9"/>
  <c r="I507" i="9"/>
  <c r="K507" i="9"/>
  <c r="M507" i="9"/>
  <c r="O507" i="9"/>
  <c r="P507" i="9"/>
  <c r="I508" i="9"/>
  <c r="K508" i="9"/>
  <c r="M508" i="9"/>
  <c r="O508" i="9"/>
  <c r="P508" i="9"/>
  <c r="I509" i="9"/>
  <c r="K509" i="9"/>
  <c r="M509" i="9"/>
  <c r="O509" i="9"/>
  <c r="P509" i="9"/>
  <c r="I510" i="9"/>
  <c r="K510" i="9"/>
  <c r="M510" i="9"/>
  <c r="O510" i="9"/>
  <c r="P510" i="9"/>
  <c r="I511" i="9"/>
  <c r="K511" i="9"/>
  <c r="M511" i="9"/>
  <c r="O511" i="9"/>
  <c r="P511" i="9"/>
  <c r="Q507" i="9"/>
  <c r="P502" i="9"/>
  <c r="P503" i="9"/>
  <c r="P504" i="9"/>
  <c r="P505" i="9"/>
  <c r="P506" i="9"/>
  <c r="Q502" i="9"/>
  <c r="I498" i="9"/>
  <c r="K498" i="9"/>
  <c r="M498" i="9"/>
  <c r="O498" i="9"/>
  <c r="P498" i="9"/>
  <c r="I499" i="9"/>
  <c r="K499" i="9"/>
  <c r="M499" i="9"/>
  <c r="O499" i="9"/>
  <c r="P499" i="9"/>
  <c r="I500" i="9"/>
  <c r="K500" i="9"/>
  <c r="M500" i="9"/>
  <c r="O500" i="9"/>
  <c r="P500" i="9"/>
  <c r="I501" i="9"/>
  <c r="K501" i="9"/>
  <c r="M501" i="9"/>
  <c r="O501" i="9"/>
  <c r="P501" i="9"/>
  <c r="P23" i="9"/>
  <c r="Q497" i="9"/>
  <c r="I492" i="9"/>
  <c r="K492" i="9"/>
  <c r="M492" i="9"/>
  <c r="O492" i="9"/>
  <c r="P492" i="9"/>
  <c r="I493" i="9"/>
  <c r="K493" i="9"/>
  <c r="M493" i="9"/>
  <c r="O493" i="9"/>
  <c r="P493" i="9"/>
  <c r="I494" i="9"/>
  <c r="K494" i="9"/>
  <c r="M494" i="9"/>
  <c r="O494" i="9"/>
  <c r="P494" i="9"/>
  <c r="I495" i="9"/>
  <c r="K495" i="9"/>
  <c r="M495" i="9"/>
  <c r="O495" i="9"/>
  <c r="P495" i="9"/>
  <c r="I496" i="9"/>
  <c r="K496" i="9"/>
  <c r="M496" i="9"/>
  <c r="O496" i="9"/>
  <c r="P496" i="9"/>
  <c r="Q492" i="9"/>
  <c r="I487" i="9"/>
  <c r="K487" i="9"/>
  <c r="M487" i="9"/>
  <c r="O487" i="9"/>
  <c r="P487" i="9"/>
  <c r="I488" i="9"/>
  <c r="K488" i="9"/>
  <c r="M488" i="9"/>
  <c r="O488" i="9"/>
  <c r="P488" i="9"/>
  <c r="I489" i="9"/>
  <c r="K489" i="9"/>
  <c r="M489" i="9"/>
  <c r="O489" i="9"/>
  <c r="P489" i="9"/>
  <c r="I490" i="9"/>
  <c r="K490" i="9"/>
  <c r="M490" i="9"/>
  <c r="O490" i="9"/>
  <c r="P490" i="9"/>
  <c r="I491" i="9"/>
  <c r="K491" i="9"/>
  <c r="M491" i="9"/>
  <c r="O491" i="9"/>
  <c r="P491" i="9"/>
  <c r="Q487" i="9"/>
  <c r="P482" i="9"/>
  <c r="P483" i="9"/>
  <c r="P484" i="9"/>
  <c r="P485" i="9"/>
  <c r="P486" i="9"/>
  <c r="Q482" i="9"/>
  <c r="I477" i="9"/>
  <c r="K477" i="9"/>
  <c r="M477" i="9"/>
  <c r="O477" i="9"/>
  <c r="P477" i="9"/>
  <c r="I478" i="9"/>
  <c r="K478" i="9"/>
  <c r="M478" i="9"/>
  <c r="O478" i="9"/>
  <c r="P478" i="9"/>
  <c r="I479" i="9"/>
  <c r="K479" i="9"/>
  <c r="M479" i="9"/>
  <c r="O479" i="9"/>
  <c r="P479" i="9"/>
  <c r="I480" i="9"/>
  <c r="K480" i="9"/>
  <c r="M480" i="9"/>
  <c r="O480" i="9"/>
  <c r="P480" i="9"/>
  <c r="I481" i="9"/>
  <c r="K481" i="9"/>
  <c r="M481" i="9"/>
  <c r="O481" i="9"/>
  <c r="P481" i="9"/>
  <c r="I18" i="9"/>
  <c r="K18" i="9"/>
  <c r="M18" i="9"/>
  <c r="O18" i="9"/>
  <c r="P18" i="9"/>
  <c r="P122" i="9"/>
  <c r="P123" i="9"/>
  <c r="P124" i="9"/>
  <c r="Q477" i="9"/>
  <c r="I472" i="9"/>
  <c r="K472" i="9"/>
  <c r="M472" i="9"/>
  <c r="O472" i="9"/>
  <c r="P472" i="9"/>
  <c r="I473" i="9"/>
  <c r="K473" i="9"/>
  <c r="M473" i="9"/>
  <c r="O473" i="9"/>
  <c r="P473" i="9"/>
  <c r="I474" i="9"/>
  <c r="K474" i="9"/>
  <c r="M474" i="9"/>
  <c r="O474" i="9"/>
  <c r="P474" i="9"/>
  <c r="I475" i="9"/>
  <c r="K475" i="9"/>
  <c r="M475" i="9"/>
  <c r="O475" i="9"/>
  <c r="P475" i="9"/>
  <c r="I476" i="9"/>
  <c r="K476" i="9"/>
  <c r="M476" i="9"/>
  <c r="O476" i="9"/>
  <c r="P476" i="9"/>
  <c r="Q472" i="9"/>
  <c r="Q467" i="9"/>
  <c r="P462" i="9"/>
  <c r="P463" i="9"/>
  <c r="P464" i="9"/>
  <c r="P465" i="9"/>
  <c r="P466" i="9"/>
  <c r="Q462" i="9"/>
  <c r="I457" i="9"/>
  <c r="K457" i="9"/>
  <c r="M457" i="9"/>
  <c r="O457" i="9"/>
  <c r="P457" i="9"/>
  <c r="I458" i="9"/>
  <c r="K458" i="9"/>
  <c r="M458" i="9"/>
  <c r="O458" i="9"/>
  <c r="P458" i="9"/>
  <c r="I459" i="9"/>
  <c r="K459" i="9"/>
  <c r="M459" i="9"/>
  <c r="O459" i="9"/>
  <c r="P459" i="9"/>
  <c r="I460" i="9"/>
  <c r="K460" i="9"/>
  <c r="M460" i="9"/>
  <c r="O460" i="9"/>
  <c r="P460" i="9"/>
  <c r="I461" i="9"/>
  <c r="K461" i="9"/>
  <c r="M461" i="9"/>
  <c r="O461" i="9"/>
  <c r="P461" i="9"/>
  <c r="I437" i="9"/>
  <c r="K437" i="9"/>
  <c r="M437" i="9"/>
  <c r="O437" i="9"/>
  <c r="P437" i="9"/>
  <c r="I317" i="9"/>
  <c r="K317" i="9"/>
  <c r="M317" i="9"/>
  <c r="O317" i="9"/>
  <c r="P317" i="9"/>
  <c r="P62" i="9"/>
  <c r="P63" i="9"/>
  <c r="Q457" i="9"/>
  <c r="I452" i="9"/>
  <c r="K452" i="9"/>
  <c r="M452" i="9"/>
  <c r="O452" i="9"/>
  <c r="P452" i="9"/>
  <c r="I453" i="9"/>
  <c r="K453" i="9"/>
  <c r="M453" i="9"/>
  <c r="O453" i="9"/>
  <c r="P453" i="9"/>
  <c r="I454" i="9"/>
  <c r="K454" i="9"/>
  <c r="M454" i="9"/>
  <c r="O454" i="9"/>
  <c r="P454" i="9"/>
  <c r="I455" i="9"/>
  <c r="K455" i="9"/>
  <c r="M455" i="9"/>
  <c r="O455" i="9"/>
  <c r="P455" i="9"/>
  <c r="I456" i="9"/>
  <c r="K456" i="9"/>
  <c r="M456" i="9"/>
  <c r="O456" i="9"/>
  <c r="P456" i="9"/>
  <c r="Q452" i="9"/>
  <c r="I447" i="9"/>
  <c r="K447" i="9"/>
  <c r="M447" i="9"/>
  <c r="O447" i="9"/>
  <c r="P447" i="9"/>
  <c r="I448" i="9"/>
  <c r="K448" i="9"/>
  <c r="M448" i="9"/>
  <c r="O448" i="9"/>
  <c r="P448" i="9"/>
  <c r="I449" i="9"/>
  <c r="K449" i="9"/>
  <c r="M449" i="9"/>
  <c r="O449" i="9"/>
  <c r="P449" i="9"/>
  <c r="I450" i="9"/>
  <c r="K450" i="9"/>
  <c r="M450" i="9"/>
  <c r="O450" i="9"/>
  <c r="P450" i="9"/>
  <c r="I451" i="9"/>
  <c r="K451" i="9"/>
  <c r="M451" i="9"/>
  <c r="O451" i="9"/>
  <c r="P451" i="9"/>
  <c r="Q447" i="9"/>
  <c r="P442" i="9"/>
  <c r="P443" i="9"/>
  <c r="P444" i="9"/>
  <c r="P445" i="9"/>
  <c r="P446" i="9"/>
  <c r="Q442" i="9"/>
  <c r="I438" i="9"/>
  <c r="K438" i="9"/>
  <c r="M438" i="9"/>
  <c r="O438" i="9"/>
  <c r="P438" i="9"/>
  <c r="I439" i="9"/>
  <c r="K439" i="9"/>
  <c r="M439" i="9"/>
  <c r="O439" i="9"/>
  <c r="P439" i="9"/>
  <c r="I440" i="9"/>
  <c r="K440" i="9"/>
  <c r="M440" i="9"/>
  <c r="O440" i="9"/>
  <c r="P440" i="9"/>
  <c r="I441" i="9"/>
  <c r="K441" i="9"/>
  <c r="M441" i="9"/>
  <c r="O441" i="9"/>
  <c r="P441" i="9"/>
  <c r="P64" i="9"/>
  <c r="Q437" i="9"/>
  <c r="I432" i="9"/>
  <c r="K432" i="9"/>
  <c r="M432" i="9"/>
  <c r="O432" i="9"/>
  <c r="P432" i="9"/>
  <c r="I433" i="9"/>
  <c r="K433" i="9"/>
  <c r="M433" i="9"/>
  <c r="O433" i="9"/>
  <c r="P433" i="9"/>
  <c r="I434" i="9"/>
  <c r="K434" i="9"/>
  <c r="M434" i="9"/>
  <c r="O434" i="9"/>
  <c r="P434" i="9"/>
  <c r="I435" i="9"/>
  <c r="K435" i="9"/>
  <c r="M435" i="9"/>
  <c r="O435" i="9"/>
  <c r="P435" i="9"/>
  <c r="I436" i="9"/>
  <c r="K436" i="9"/>
  <c r="M436" i="9"/>
  <c r="O436" i="9"/>
  <c r="P436" i="9"/>
  <c r="Q432" i="9"/>
  <c r="I427" i="9"/>
  <c r="K427" i="9"/>
  <c r="M427" i="9"/>
  <c r="O427" i="9"/>
  <c r="P427" i="9"/>
  <c r="I428" i="9"/>
  <c r="K428" i="9"/>
  <c r="M428" i="9"/>
  <c r="O428" i="9"/>
  <c r="P428" i="9"/>
  <c r="I429" i="9"/>
  <c r="K429" i="9"/>
  <c r="M429" i="9"/>
  <c r="O429" i="9"/>
  <c r="P429" i="9"/>
  <c r="I430" i="9"/>
  <c r="K430" i="9"/>
  <c r="M430" i="9"/>
  <c r="O430" i="9"/>
  <c r="P430" i="9"/>
  <c r="I431" i="9"/>
  <c r="K431" i="9"/>
  <c r="M431" i="9"/>
  <c r="O431" i="9"/>
  <c r="P431" i="9"/>
  <c r="Q427" i="9"/>
  <c r="P422" i="9"/>
  <c r="P423" i="9"/>
  <c r="P424" i="9"/>
  <c r="P425" i="9"/>
  <c r="P426" i="9"/>
  <c r="Q422" i="9"/>
  <c r="I417" i="9"/>
  <c r="K417" i="9"/>
  <c r="M417" i="9"/>
  <c r="O417" i="9"/>
  <c r="P417" i="9"/>
  <c r="I418" i="9"/>
  <c r="K418" i="9"/>
  <c r="M418" i="9"/>
  <c r="O418" i="9"/>
  <c r="P418" i="9"/>
  <c r="I419" i="9"/>
  <c r="K419" i="9"/>
  <c r="M419" i="9"/>
  <c r="O419" i="9"/>
  <c r="P419" i="9"/>
  <c r="I420" i="9"/>
  <c r="K420" i="9"/>
  <c r="M420" i="9"/>
  <c r="O420" i="9"/>
  <c r="P420" i="9"/>
  <c r="I421" i="9"/>
  <c r="K421" i="9"/>
  <c r="M421" i="9"/>
  <c r="O421" i="9"/>
  <c r="P421" i="9"/>
  <c r="I337" i="9"/>
  <c r="K337" i="9"/>
  <c r="M337" i="9"/>
  <c r="O337" i="9"/>
  <c r="P337" i="9"/>
  <c r="I157" i="9"/>
  <c r="K157" i="9"/>
  <c r="M157" i="9"/>
  <c r="O157" i="9"/>
  <c r="P157" i="9"/>
  <c r="I277" i="9"/>
  <c r="K277" i="9"/>
  <c r="M277" i="9"/>
  <c r="O277" i="9"/>
  <c r="P277" i="9"/>
  <c r="I297" i="9"/>
  <c r="K297" i="9"/>
  <c r="M297" i="9"/>
  <c r="O297" i="9"/>
  <c r="P297" i="9"/>
  <c r="Q417" i="9"/>
  <c r="I412" i="9"/>
  <c r="K412" i="9"/>
  <c r="M412" i="9"/>
  <c r="O412" i="9"/>
  <c r="P412" i="9"/>
  <c r="I413" i="9"/>
  <c r="K413" i="9"/>
  <c r="M413" i="9"/>
  <c r="O413" i="9"/>
  <c r="P413" i="9"/>
  <c r="I414" i="9"/>
  <c r="K414" i="9"/>
  <c r="M414" i="9"/>
  <c r="O414" i="9"/>
  <c r="P414" i="9"/>
  <c r="I415" i="9"/>
  <c r="K415" i="9"/>
  <c r="M415" i="9"/>
  <c r="O415" i="9"/>
  <c r="P415" i="9"/>
  <c r="I416" i="9"/>
  <c r="K416" i="9"/>
  <c r="M416" i="9"/>
  <c r="O416" i="9"/>
  <c r="P416" i="9"/>
  <c r="Q412" i="9"/>
  <c r="I407" i="9"/>
  <c r="K407" i="9"/>
  <c r="M407" i="9"/>
  <c r="O407" i="9"/>
  <c r="P407" i="9"/>
  <c r="I408" i="9"/>
  <c r="K408" i="9"/>
  <c r="M408" i="9"/>
  <c r="O408" i="9"/>
  <c r="P408" i="9"/>
  <c r="I409" i="9"/>
  <c r="K409" i="9"/>
  <c r="M409" i="9"/>
  <c r="O409" i="9"/>
  <c r="P409" i="9"/>
  <c r="I410" i="9"/>
  <c r="K410" i="9"/>
  <c r="M410" i="9"/>
  <c r="O410" i="9"/>
  <c r="P410" i="9"/>
  <c r="I411" i="9"/>
  <c r="K411" i="9"/>
  <c r="M411" i="9"/>
  <c r="O411" i="9"/>
  <c r="P411" i="9"/>
  <c r="Q407" i="9"/>
  <c r="P402" i="9"/>
  <c r="P403" i="9"/>
  <c r="P404" i="9"/>
  <c r="P405" i="9"/>
  <c r="P406" i="9"/>
  <c r="Q402" i="9"/>
  <c r="I397" i="9"/>
  <c r="K397" i="9"/>
  <c r="M397" i="9"/>
  <c r="O397" i="9"/>
  <c r="P397" i="9"/>
  <c r="I398" i="9"/>
  <c r="K398" i="9"/>
  <c r="M398" i="9"/>
  <c r="O398" i="9"/>
  <c r="P398" i="9"/>
  <c r="I399" i="9"/>
  <c r="K399" i="9"/>
  <c r="M399" i="9"/>
  <c r="O399" i="9"/>
  <c r="P399" i="9"/>
  <c r="I400" i="9"/>
  <c r="K400" i="9"/>
  <c r="M400" i="9"/>
  <c r="O400" i="9"/>
  <c r="P400" i="9"/>
  <c r="I401" i="9"/>
  <c r="K401" i="9"/>
  <c r="M401" i="9"/>
  <c r="O401" i="9"/>
  <c r="P401" i="9"/>
  <c r="Q397" i="9"/>
  <c r="I392" i="9"/>
  <c r="K392" i="9"/>
  <c r="M392" i="9"/>
  <c r="O392" i="9"/>
  <c r="P392" i="9"/>
  <c r="I393" i="9"/>
  <c r="K393" i="9"/>
  <c r="M393" i="9"/>
  <c r="O393" i="9"/>
  <c r="P393" i="9"/>
  <c r="I394" i="9"/>
  <c r="K394" i="9"/>
  <c r="M394" i="9"/>
  <c r="O394" i="9"/>
  <c r="P394" i="9"/>
  <c r="I395" i="9"/>
  <c r="K395" i="9"/>
  <c r="M395" i="9"/>
  <c r="O395" i="9"/>
  <c r="P395" i="9"/>
  <c r="I396" i="9"/>
  <c r="K396" i="9"/>
  <c r="M396" i="9"/>
  <c r="O396" i="9"/>
  <c r="P396" i="9"/>
  <c r="Q392" i="9"/>
  <c r="Q387" i="9"/>
  <c r="P382" i="9"/>
  <c r="P383" i="9"/>
  <c r="P384" i="9"/>
  <c r="P385" i="9"/>
  <c r="P386" i="9"/>
  <c r="Q382" i="9"/>
  <c r="I377" i="9"/>
  <c r="K377" i="9"/>
  <c r="M377" i="9"/>
  <c r="O377" i="9"/>
  <c r="P377" i="9"/>
  <c r="I378" i="9"/>
  <c r="K378" i="9"/>
  <c r="M378" i="9"/>
  <c r="O378" i="9"/>
  <c r="P378" i="9"/>
  <c r="I379" i="9"/>
  <c r="K379" i="9"/>
  <c r="M379" i="9"/>
  <c r="O379" i="9"/>
  <c r="P379" i="9"/>
  <c r="I380" i="9"/>
  <c r="K380" i="9"/>
  <c r="M380" i="9"/>
  <c r="O380" i="9"/>
  <c r="P380" i="9"/>
  <c r="I381" i="9"/>
  <c r="K381" i="9"/>
  <c r="M381" i="9"/>
  <c r="O381" i="9"/>
  <c r="P381" i="9"/>
  <c r="Q377" i="9"/>
  <c r="I372" i="9"/>
  <c r="K372" i="9"/>
  <c r="M372" i="9"/>
  <c r="O372" i="9"/>
  <c r="P372" i="9"/>
  <c r="I373" i="9"/>
  <c r="K373" i="9"/>
  <c r="M373" i="9"/>
  <c r="O373" i="9"/>
  <c r="P373" i="9"/>
  <c r="I374" i="9"/>
  <c r="K374" i="9"/>
  <c r="M374" i="9"/>
  <c r="O374" i="9"/>
  <c r="P374" i="9"/>
  <c r="I375" i="9"/>
  <c r="K375" i="9"/>
  <c r="M375" i="9"/>
  <c r="O375" i="9"/>
  <c r="P375" i="9"/>
  <c r="I376" i="9"/>
  <c r="K376" i="9"/>
  <c r="M376" i="9"/>
  <c r="O376" i="9"/>
  <c r="P376" i="9"/>
  <c r="Q372" i="9"/>
  <c r="I367" i="9"/>
  <c r="K367" i="9"/>
  <c r="M367" i="9"/>
  <c r="O367" i="9"/>
  <c r="P367" i="9"/>
  <c r="I368" i="9"/>
  <c r="K368" i="9"/>
  <c r="M368" i="9"/>
  <c r="O368" i="9"/>
  <c r="P368" i="9"/>
  <c r="I369" i="9"/>
  <c r="K369" i="9"/>
  <c r="M369" i="9"/>
  <c r="O369" i="9"/>
  <c r="P369" i="9"/>
  <c r="I370" i="9"/>
  <c r="K370" i="9"/>
  <c r="M370" i="9"/>
  <c r="O370" i="9"/>
  <c r="P370" i="9"/>
  <c r="I371" i="9"/>
  <c r="K371" i="9"/>
  <c r="M371" i="9"/>
  <c r="O371" i="9"/>
  <c r="P371" i="9"/>
  <c r="Q367" i="9"/>
  <c r="P362" i="9"/>
  <c r="P363" i="9"/>
  <c r="P364" i="9"/>
  <c r="P365" i="9"/>
  <c r="P366" i="9"/>
  <c r="Q362" i="9"/>
  <c r="I358" i="9"/>
  <c r="K358" i="9"/>
  <c r="M358" i="9"/>
  <c r="O358" i="9"/>
  <c r="P358" i="9"/>
  <c r="I359" i="9"/>
  <c r="K359" i="9"/>
  <c r="M359" i="9"/>
  <c r="O359" i="9"/>
  <c r="P359" i="9"/>
  <c r="I360" i="9"/>
  <c r="K360" i="9"/>
  <c r="M360" i="9"/>
  <c r="O360" i="9"/>
  <c r="P360" i="9"/>
  <c r="I361" i="9"/>
  <c r="K361" i="9"/>
  <c r="M361" i="9"/>
  <c r="O361" i="9"/>
  <c r="P361" i="9"/>
  <c r="P24" i="9"/>
  <c r="Q357" i="9"/>
  <c r="I352" i="9"/>
  <c r="K352" i="9"/>
  <c r="M352" i="9"/>
  <c r="O352" i="9"/>
  <c r="P352" i="9"/>
  <c r="I353" i="9"/>
  <c r="K353" i="9"/>
  <c r="M353" i="9"/>
  <c r="O353" i="9"/>
  <c r="P353" i="9"/>
  <c r="I354" i="9"/>
  <c r="K354" i="9"/>
  <c r="M354" i="9"/>
  <c r="O354" i="9"/>
  <c r="P354" i="9"/>
  <c r="I355" i="9"/>
  <c r="K355" i="9"/>
  <c r="M355" i="9"/>
  <c r="O355" i="9"/>
  <c r="P355" i="9"/>
  <c r="I356" i="9"/>
  <c r="K356" i="9"/>
  <c r="M356" i="9"/>
  <c r="O356" i="9"/>
  <c r="P356" i="9"/>
  <c r="Q352" i="9"/>
  <c r="I347" i="9"/>
  <c r="K347" i="9"/>
  <c r="M347" i="9"/>
  <c r="O347" i="9"/>
  <c r="P347" i="9"/>
  <c r="I348" i="9"/>
  <c r="K348" i="9"/>
  <c r="M348" i="9"/>
  <c r="O348" i="9"/>
  <c r="P348" i="9"/>
  <c r="I349" i="9"/>
  <c r="K349" i="9"/>
  <c r="M349" i="9"/>
  <c r="O349" i="9"/>
  <c r="P349" i="9"/>
  <c r="I350" i="9"/>
  <c r="K350" i="9"/>
  <c r="M350" i="9"/>
  <c r="O350" i="9"/>
  <c r="P350" i="9"/>
  <c r="I351" i="9"/>
  <c r="K351" i="9"/>
  <c r="M351" i="9"/>
  <c r="O351" i="9"/>
  <c r="P351" i="9"/>
  <c r="Q347" i="9"/>
  <c r="P342" i="9"/>
  <c r="P343" i="9"/>
  <c r="P344" i="9"/>
  <c r="P345" i="9"/>
  <c r="P346" i="9"/>
  <c r="Q342" i="9"/>
  <c r="I338" i="9"/>
  <c r="K338" i="9"/>
  <c r="M338" i="9"/>
  <c r="O338" i="9"/>
  <c r="P338" i="9"/>
  <c r="I339" i="9"/>
  <c r="K339" i="9"/>
  <c r="M339" i="9"/>
  <c r="O339" i="9"/>
  <c r="P339" i="9"/>
  <c r="I340" i="9"/>
  <c r="K340" i="9"/>
  <c r="M340" i="9"/>
  <c r="O340" i="9"/>
  <c r="P340" i="9"/>
  <c r="I341" i="9"/>
  <c r="K341" i="9"/>
  <c r="M341" i="9"/>
  <c r="O341" i="9"/>
  <c r="P341" i="9"/>
  <c r="P42" i="9"/>
  <c r="Q337" i="9"/>
  <c r="I332" i="9"/>
  <c r="K332" i="9"/>
  <c r="M332" i="9"/>
  <c r="O332" i="9"/>
  <c r="P332" i="9"/>
  <c r="I333" i="9"/>
  <c r="K333" i="9"/>
  <c r="M333" i="9"/>
  <c r="O333" i="9"/>
  <c r="P333" i="9"/>
  <c r="I334" i="9"/>
  <c r="K334" i="9"/>
  <c r="M334" i="9"/>
  <c r="O334" i="9"/>
  <c r="P334" i="9"/>
  <c r="I335" i="9"/>
  <c r="K335" i="9"/>
  <c r="M335" i="9"/>
  <c r="O335" i="9"/>
  <c r="P335" i="9"/>
  <c r="I336" i="9"/>
  <c r="K336" i="9"/>
  <c r="M336" i="9"/>
  <c r="O336" i="9"/>
  <c r="P336" i="9"/>
  <c r="Q332" i="9"/>
  <c r="I327" i="9"/>
  <c r="K327" i="9"/>
  <c r="M327" i="9"/>
  <c r="O327" i="9"/>
  <c r="P327" i="9"/>
  <c r="I328" i="9"/>
  <c r="K328" i="9"/>
  <c r="M328" i="9"/>
  <c r="O328" i="9"/>
  <c r="P328" i="9"/>
  <c r="I329" i="9"/>
  <c r="K329" i="9"/>
  <c r="M329" i="9"/>
  <c r="O329" i="9"/>
  <c r="P329" i="9"/>
  <c r="I330" i="9"/>
  <c r="K330" i="9"/>
  <c r="M330" i="9"/>
  <c r="O330" i="9"/>
  <c r="P330" i="9"/>
  <c r="I331" i="9"/>
  <c r="K331" i="9"/>
  <c r="M331" i="9"/>
  <c r="O331" i="9"/>
  <c r="P331" i="9"/>
  <c r="Q327" i="9"/>
  <c r="P322" i="9"/>
  <c r="P323" i="9"/>
  <c r="P324" i="9"/>
  <c r="P325" i="9"/>
  <c r="P326" i="9"/>
  <c r="Q322" i="9"/>
  <c r="I318" i="9"/>
  <c r="K318" i="9"/>
  <c r="M318" i="9"/>
  <c r="O318" i="9"/>
  <c r="P318" i="9"/>
  <c r="I319" i="9"/>
  <c r="K319" i="9"/>
  <c r="M319" i="9"/>
  <c r="O319" i="9"/>
  <c r="P319" i="9"/>
  <c r="I320" i="9"/>
  <c r="K320" i="9"/>
  <c r="M320" i="9"/>
  <c r="O320" i="9"/>
  <c r="P320" i="9"/>
  <c r="I321" i="9"/>
  <c r="K321" i="9"/>
  <c r="M321" i="9"/>
  <c r="O321" i="9"/>
  <c r="P321" i="9"/>
  <c r="P65" i="9"/>
  <c r="Q317" i="9"/>
  <c r="I312" i="9"/>
  <c r="K312" i="9"/>
  <c r="M312" i="9"/>
  <c r="O312" i="9"/>
  <c r="P312" i="9"/>
  <c r="I313" i="9"/>
  <c r="K313" i="9"/>
  <c r="M313" i="9"/>
  <c r="O313" i="9"/>
  <c r="P313" i="9"/>
  <c r="I314" i="9"/>
  <c r="K314" i="9"/>
  <c r="M314" i="9"/>
  <c r="O314" i="9"/>
  <c r="P314" i="9"/>
  <c r="I315" i="9"/>
  <c r="K315" i="9"/>
  <c r="M315" i="9"/>
  <c r="O315" i="9"/>
  <c r="P315" i="9"/>
  <c r="I316" i="9"/>
  <c r="K316" i="9"/>
  <c r="M316" i="9"/>
  <c r="O316" i="9"/>
  <c r="P316" i="9"/>
  <c r="Q312" i="9"/>
  <c r="I307" i="9"/>
  <c r="K307" i="9"/>
  <c r="M307" i="9"/>
  <c r="O307" i="9"/>
  <c r="P307" i="9"/>
  <c r="I308" i="9"/>
  <c r="K308" i="9"/>
  <c r="M308" i="9"/>
  <c r="O308" i="9"/>
  <c r="P308" i="9"/>
  <c r="I309" i="9"/>
  <c r="K309" i="9"/>
  <c r="M309" i="9"/>
  <c r="O309" i="9"/>
  <c r="P309" i="9"/>
  <c r="I310" i="9"/>
  <c r="K310" i="9"/>
  <c r="M310" i="9"/>
  <c r="O310" i="9"/>
  <c r="P310" i="9"/>
  <c r="I311" i="9"/>
  <c r="K311" i="9"/>
  <c r="M311" i="9"/>
  <c r="O311" i="9"/>
  <c r="P311" i="9"/>
  <c r="Q307" i="9"/>
  <c r="P302" i="9"/>
  <c r="P303" i="9"/>
  <c r="P304" i="9"/>
  <c r="P305" i="9"/>
  <c r="P306" i="9"/>
  <c r="Q302" i="9"/>
  <c r="I298" i="9"/>
  <c r="K298" i="9"/>
  <c r="M298" i="9"/>
  <c r="O298" i="9"/>
  <c r="P298" i="9"/>
  <c r="I299" i="9"/>
  <c r="K299" i="9"/>
  <c r="M299" i="9"/>
  <c r="O299" i="9"/>
  <c r="P299" i="9"/>
  <c r="I300" i="9"/>
  <c r="K300" i="9"/>
  <c r="M300" i="9"/>
  <c r="O300" i="9"/>
  <c r="P300" i="9"/>
  <c r="I301" i="9"/>
  <c r="K301" i="9"/>
  <c r="M301" i="9"/>
  <c r="O301" i="9"/>
  <c r="P301" i="9"/>
  <c r="P43" i="9"/>
  <c r="P44" i="9"/>
  <c r="P45" i="9"/>
  <c r="Q297" i="9"/>
  <c r="I292" i="9"/>
  <c r="K292" i="9"/>
  <c r="M292" i="9"/>
  <c r="O292" i="9"/>
  <c r="P292" i="9"/>
  <c r="I293" i="9"/>
  <c r="K293" i="9"/>
  <c r="M293" i="9"/>
  <c r="O293" i="9"/>
  <c r="P293" i="9"/>
  <c r="I294" i="9"/>
  <c r="K294" i="9"/>
  <c r="M294" i="9"/>
  <c r="O294" i="9"/>
  <c r="P294" i="9"/>
  <c r="I295" i="9"/>
  <c r="K295" i="9"/>
  <c r="M295" i="9"/>
  <c r="O295" i="9"/>
  <c r="P295" i="9"/>
  <c r="I296" i="9"/>
  <c r="K296" i="9"/>
  <c r="M296" i="9"/>
  <c r="O296" i="9"/>
  <c r="P296" i="9"/>
  <c r="Q292" i="9"/>
  <c r="I287" i="9"/>
  <c r="K287" i="9"/>
  <c r="M287" i="9"/>
  <c r="O287" i="9"/>
  <c r="P287" i="9"/>
  <c r="I288" i="9"/>
  <c r="K288" i="9"/>
  <c r="M288" i="9"/>
  <c r="O288" i="9"/>
  <c r="P288" i="9"/>
  <c r="I289" i="9"/>
  <c r="K289" i="9"/>
  <c r="M289" i="9"/>
  <c r="O289" i="9"/>
  <c r="P289" i="9"/>
  <c r="I290" i="9"/>
  <c r="K290" i="9"/>
  <c r="M290" i="9"/>
  <c r="O290" i="9"/>
  <c r="P290" i="9"/>
  <c r="I291" i="9"/>
  <c r="K291" i="9"/>
  <c r="M291" i="9"/>
  <c r="O291" i="9"/>
  <c r="P291" i="9"/>
  <c r="Q287" i="9"/>
  <c r="P282" i="9"/>
  <c r="P283" i="9"/>
  <c r="P284" i="9"/>
  <c r="P285" i="9"/>
  <c r="P286" i="9"/>
  <c r="Q282" i="9"/>
  <c r="I278" i="9"/>
  <c r="K278" i="9"/>
  <c r="M278" i="9"/>
  <c r="O278" i="9"/>
  <c r="P278" i="9"/>
  <c r="I279" i="9"/>
  <c r="K279" i="9"/>
  <c r="M279" i="9"/>
  <c r="O279" i="9"/>
  <c r="P279" i="9"/>
  <c r="I280" i="9"/>
  <c r="K280" i="9"/>
  <c r="M280" i="9"/>
  <c r="O280" i="9"/>
  <c r="P280" i="9"/>
  <c r="I281" i="9"/>
  <c r="K281" i="9"/>
  <c r="M281" i="9"/>
  <c r="O281" i="9"/>
  <c r="P281" i="9"/>
  <c r="Q277" i="9"/>
  <c r="I272" i="9"/>
  <c r="K272" i="9"/>
  <c r="M272" i="9"/>
  <c r="O272" i="9"/>
  <c r="P272" i="9"/>
  <c r="I273" i="9"/>
  <c r="K273" i="9"/>
  <c r="M273" i="9"/>
  <c r="O273" i="9"/>
  <c r="P273" i="9"/>
  <c r="I274" i="9"/>
  <c r="K274" i="9"/>
  <c r="M274" i="9"/>
  <c r="O274" i="9"/>
  <c r="P274" i="9"/>
  <c r="I275" i="9"/>
  <c r="K275" i="9"/>
  <c r="M275" i="9"/>
  <c r="O275" i="9"/>
  <c r="P275" i="9"/>
  <c r="I276" i="9"/>
  <c r="K276" i="9"/>
  <c r="M276" i="9"/>
  <c r="O276" i="9"/>
  <c r="P276" i="9"/>
  <c r="Q272" i="9"/>
  <c r="I267" i="9"/>
  <c r="K267" i="9"/>
  <c r="M267" i="9"/>
  <c r="O267" i="9"/>
  <c r="P267" i="9"/>
  <c r="I268" i="9"/>
  <c r="K268" i="9"/>
  <c r="M268" i="9"/>
  <c r="O268" i="9"/>
  <c r="P268" i="9"/>
  <c r="I269" i="9"/>
  <c r="K269" i="9"/>
  <c r="M269" i="9"/>
  <c r="O269" i="9"/>
  <c r="P269" i="9"/>
  <c r="I270" i="9"/>
  <c r="K270" i="9"/>
  <c r="M270" i="9"/>
  <c r="O270" i="9"/>
  <c r="P270" i="9"/>
  <c r="I271" i="9"/>
  <c r="K271" i="9"/>
  <c r="M271" i="9"/>
  <c r="O271" i="9"/>
  <c r="P271" i="9"/>
  <c r="Q267" i="9"/>
  <c r="P262" i="9"/>
  <c r="P263" i="9"/>
  <c r="P264" i="9"/>
  <c r="P265" i="9"/>
  <c r="P266" i="9"/>
  <c r="Q262" i="9"/>
  <c r="I257" i="9"/>
  <c r="K257" i="9"/>
  <c r="M257" i="9"/>
  <c r="O257" i="9"/>
  <c r="P257" i="9"/>
  <c r="I258" i="9"/>
  <c r="K258" i="9"/>
  <c r="M258" i="9"/>
  <c r="O258" i="9"/>
  <c r="P258" i="9"/>
  <c r="I259" i="9"/>
  <c r="K259" i="9"/>
  <c r="M259" i="9"/>
  <c r="O259" i="9"/>
  <c r="P259" i="9"/>
  <c r="I260" i="9"/>
  <c r="K260" i="9"/>
  <c r="M260" i="9"/>
  <c r="O260" i="9"/>
  <c r="P260" i="9"/>
  <c r="I261" i="9"/>
  <c r="K261" i="9"/>
  <c r="M261" i="9"/>
  <c r="O261" i="9"/>
  <c r="P261" i="9"/>
  <c r="Q257" i="9"/>
  <c r="I252" i="9"/>
  <c r="K252" i="9"/>
  <c r="M252" i="9"/>
  <c r="O252" i="9"/>
  <c r="P252" i="9"/>
  <c r="I253" i="9"/>
  <c r="K253" i="9"/>
  <c r="M253" i="9"/>
  <c r="O253" i="9"/>
  <c r="P253" i="9"/>
  <c r="I254" i="9"/>
  <c r="K254" i="9"/>
  <c r="M254" i="9"/>
  <c r="O254" i="9"/>
  <c r="P254" i="9"/>
  <c r="I255" i="9"/>
  <c r="K255" i="9"/>
  <c r="M255" i="9"/>
  <c r="O255" i="9"/>
  <c r="P255" i="9"/>
  <c r="I256" i="9"/>
  <c r="K256" i="9"/>
  <c r="M256" i="9"/>
  <c r="O256" i="9"/>
  <c r="P256" i="9"/>
  <c r="Q252" i="9"/>
  <c r="I247" i="9"/>
  <c r="K247" i="9"/>
  <c r="M247" i="9"/>
  <c r="O247" i="9"/>
  <c r="P247" i="9"/>
  <c r="I248" i="9"/>
  <c r="K248" i="9"/>
  <c r="M248" i="9"/>
  <c r="O248" i="9"/>
  <c r="P248" i="9"/>
  <c r="I249" i="9"/>
  <c r="K249" i="9"/>
  <c r="M249" i="9"/>
  <c r="O249" i="9"/>
  <c r="P249" i="9"/>
  <c r="I250" i="9"/>
  <c r="K250" i="9"/>
  <c r="M250" i="9"/>
  <c r="O250" i="9"/>
  <c r="P250" i="9"/>
  <c r="I251" i="9"/>
  <c r="K251" i="9"/>
  <c r="M251" i="9"/>
  <c r="O251" i="9"/>
  <c r="P251" i="9"/>
  <c r="Q247" i="9"/>
  <c r="P242" i="9"/>
  <c r="P243" i="9"/>
  <c r="P244" i="9"/>
  <c r="P245" i="9"/>
  <c r="P246" i="9"/>
  <c r="Q242" i="9"/>
  <c r="I238" i="9"/>
  <c r="K238" i="9"/>
  <c r="M238" i="9"/>
  <c r="O238" i="9"/>
  <c r="P238" i="9"/>
  <c r="I239" i="9"/>
  <c r="K239" i="9"/>
  <c r="M239" i="9"/>
  <c r="O239" i="9"/>
  <c r="P239" i="9"/>
  <c r="I240" i="9"/>
  <c r="K240" i="9"/>
  <c r="M240" i="9"/>
  <c r="O240" i="9"/>
  <c r="P240" i="9"/>
  <c r="I241" i="9"/>
  <c r="K241" i="9"/>
  <c r="M241" i="9"/>
  <c r="O241" i="9"/>
  <c r="P241" i="9"/>
  <c r="P85" i="9"/>
  <c r="Q237" i="9"/>
  <c r="I232" i="9"/>
  <c r="K232" i="9"/>
  <c r="M232" i="9"/>
  <c r="O232" i="9"/>
  <c r="P232" i="9"/>
  <c r="I233" i="9"/>
  <c r="K233" i="9"/>
  <c r="M233" i="9"/>
  <c r="O233" i="9"/>
  <c r="P233" i="9"/>
  <c r="I234" i="9"/>
  <c r="K234" i="9"/>
  <c r="M234" i="9"/>
  <c r="O234" i="9"/>
  <c r="P234" i="9"/>
  <c r="I235" i="9"/>
  <c r="K235" i="9"/>
  <c r="M235" i="9"/>
  <c r="O235" i="9"/>
  <c r="P235" i="9"/>
  <c r="I236" i="9"/>
  <c r="K236" i="9"/>
  <c r="M236" i="9"/>
  <c r="O236" i="9"/>
  <c r="P236" i="9"/>
  <c r="Q232" i="9"/>
  <c r="I227" i="9"/>
  <c r="K227" i="9"/>
  <c r="M227" i="9"/>
  <c r="O227" i="9"/>
  <c r="P227" i="9"/>
  <c r="I228" i="9"/>
  <c r="K228" i="9"/>
  <c r="M228" i="9"/>
  <c r="O228" i="9"/>
  <c r="P228" i="9"/>
  <c r="I229" i="9"/>
  <c r="K229" i="9"/>
  <c r="M229" i="9"/>
  <c r="O229" i="9"/>
  <c r="P229" i="9"/>
  <c r="I230" i="9"/>
  <c r="K230" i="9"/>
  <c r="M230" i="9"/>
  <c r="O230" i="9"/>
  <c r="P230" i="9"/>
  <c r="I231" i="9"/>
  <c r="K231" i="9"/>
  <c r="M231" i="9"/>
  <c r="O231" i="9"/>
  <c r="P231" i="9"/>
  <c r="Q227" i="9"/>
  <c r="P222" i="9"/>
  <c r="P223" i="9"/>
  <c r="P224" i="9"/>
  <c r="P225" i="9"/>
  <c r="P226" i="9"/>
  <c r="Q222" i="9"/>
  <c r="I217" i="9"/>
  <c r="K217" i="9"/>
  <c r="M217" i="9"/>
  <c r="O217" i="9"/>
  <c r="P217" i="9"/>
  <c r="I218" i="9"/>
  <c r="K218" i="9"/>
  <c r="M218" i="9"/>
  <c r="O218" i="9"/>
  <c r="P218" i="9"/>
  <c r="I219" i="9"/>
  <c r="K219" i="9"/>
  <c r="M219" i="9"/>
  <c r="O219" i="9"/>
  <c r="P219" i="9"/>
  <c r="I220" i="9"/>
  <c r="K220" i="9"/>
  <c r="M220" i="9"/>
  <c r="O220" i="9"/>
  <c r="P220" i="9"/>
  <c r="I221" i="9"/>
  <c r="K221" i="9"/>
  <c r="M221" i="9"/>
  <c r="O221" i="9"/>
  <c r="P221" i="9"/>
  <c r="Q217" i="9"/>
  <c r="I212" i="9"/>
  <c r="K212" i="9"/>
  <c r="M212" i="9"/>
  <c r="O212" i="9"/>
  <c r="P212" i="9"/>
  <c r="I213" i="9"/>
  <c r="K213" i="9"/>
  <c r="M213" i="9"/>
  <c r="O213" i="9"/>
  <c r="P213" i="9"/>
  <c r="I214" i="9"/>
  <c r="K214" i="9"/>
  <c r="M214" i="9"/>
  <c r="O214" i="9"/>
  <c r="P214" i="9"/>
  <c r="I215" i="9"/>
  <c r="K215" i="9"/>
  <c r="M215" i="9"/>
  <c r="O215" i="9"/>
  <c r="P215" i="9"/>
  <c r="I216" i="9"/>
  <c r="K216" i="9"/>
  <c r="M216" i="9"/>
  <c r="O216" i="9"/>
  <c r="P216" i="9"/>
  <c r="Q212" i="9"/>
  <c r="I207" i="9"/>
  <c r="K207" i="9"/>
  <c r="M207" i="9"/>
  <c r="O207" i="9"/>
  <c r="P207" i="9"/>
  <c r="I208" i="9"/>
  <c r="K208" i="9"/>
  <c r="M208" i="9"/>
  <c r="O208" i="9"/>
  <c r="P208" i="9"/>
  <c r="I209" i="9"/>
  <c r="K209" i="9"/>
  <c r="M209" i="9"/>
  <c r="O209" i="9"/>
  <c r="P209" i="9"/>
  <c r="I210" i="9"/>
  <c r="K210" i="9"/>
  <c r="M210" i="9"/>
  <c r="O210" i="9"/>
  <c r="P210" i="9"/>
  <c r="I211" i="9"/>
  <c r="K211" i="9"/>
  <c r="M211" i="9"/>
  <c r="O211" i="9"/>
  <c r="P211" i="9"/>
  <c r="Q207" i="9"/>
  <c r="P202" i="9"/>
  <c r="P203" i="9"/>
  <c r="P204" i="9"/>
  <c r="P205" i="9"/>
  <c r="P206" i="9"/>
  <c r="Q202" i="9"/>
  <c r="I197" i="9"/>
  <c r="K197" i="9"/>
  <c r="M197" i="9"/>
  <c r="O197" i="9"/>
  <c r="P197" i="9"/>
  <c r="I198" i="9"/>
  <c r="K198" i="9"/>
  <c r="M198" i="9"/>
  <c r="O198" i="9"/>
  <c r="P198" i="9"/>
  <c r="I199" i="9"/>
  <c r="K199" i="9"/>
  <c r="M199" i="9"/>
  <c r="O199" i="9"/>
  <c r="P199" i="9"/>
  <c r="I200" i="9"/>
  <c r="K200" i="9"/>
  <c r="M200" i="9"/>
  <c r="O200" i="9"/>
  <c r="P200" i="9"/>
  <c r="I201" i="9"/>
  <c r="K201" i="9"/>
  <c r="M201" i="9"/>
  <c r="O201" i="9"/>
  <c r="P201" i="9"/>
  <c r="Q197" i="9"/>
  <c r="I192" i="9"/>
  <c r="K192" i="9"/>
  <c r="M192" i="9"/>
  <c r="O192" i="9"/>
  <c r="P192" i="9"/>
  <c r="I193" i="9"/>
  <c r="K193" i="9"/>
  <c r="M193" i="9"/>
  <c r="O193" i="9"/>
  <c r="P193" i="9"/>
  <c r="I194" i="9"/>
  <c r="K194" i="9"/>
  <c r="M194" i="9"/>
  <c r="O194" i="9"/>
  <c r="P194" i="9"/>
  <c r="I195" i="9"/>
  <c r="K195" i="9"/>
  <c r="M195" i="9"/>
  <c r="O195" i="9"/>
  <c r="P195" i="9"/>
  <c r="I196" i="9"/>
  <c r="K196" i="9"/>
  <c r="M196" i="9"/>
  <c r="O196" i="9"/>
  <c r="P196" i="9"/>
  <c r="Q192" i="9"/>
  <c r="Q187" i="9"/>
  <c r="P182" i="9"/>
  <c r="P183" i="9"/>
  <c r="P184" i="9"/>
  <c r="P185" i="9"/>
  <c r="P186" i="9"/>
  <c r="Q182" i="9"/>
  <c r="I177" i="9"/>
  <c r="K177" i="9"/>
  <c r="M177" i="9"/>
  <c r="O177" i="9"/>
  <c r="P177" i="9"/>
  <c r="I178" i="9"/>
  <c r="K178" i="9"/>
  <c r="M178" i="9"/>
  <c r="O178" i="9"/>
  <c r="P178" i="9"/>
  <c r="I179" i="9"/>
  <c r="K179" i="9"/>
  <c r="M179" i="9"/>
  <c r="O179" i="9"/>
  <c r="P179" i="9"/>
  <c r="I180" i="9"/>
  <c r="K180" i="9"/>
  <c r="M180" i="9"/>
  <c r="O180" i="9"/>
  <c r="P180" i="9"/>
  <c r="I181" i="9"/>
  <c r="K181" i="9"/>
  <c r="M181" i="9"/>
  <c r="O181" i="9"/>
  <c r="P181" i="9"/>
  <c r="Q177" i="9"/>
  <c r="I172" i="9"/>
  <c r="K172" i="9"/>
  <c r="M172" i="9"/>
  <c r="O172" i="9"/>
  <c r="P172" i="9"/>
  <c r="I173" i="9"/>
  <c r="K173" i="9"/>
  <c r="M173" i="9"/>
  <c r="O173" i="9"/>
  <c r="P173" i="9"/>
  <c r="I174" i="9"/>
  <c r="K174" i="9"/>
  <c r="M174" i="9"/>
  <c r="O174" i="9"/>
  <c r="P174" i="9"/>
  <c r="I175" i="9"/>
  <c r="K175" i="9"/>
  <c r="M175" i="9"/>
  <c r="O175" i="9"/>
  <c r="P175" i="9"/>
  <c r="I176" i="9"/>
  <c r="K176" i="9"/>
  <c r="M176" i="9"/>
  <c r="O176" i="9"/>
  <c r="P176" i="9"/>
  <c r="Q172" i="9"/>
  <c r="Q167" i="9"/>
  <c r="P162" i="9"/>
  <c r="P163" i="9"/>
  <c r="P164" i="9"/>
  <c r="P165" i="9"/>
  <c r="P166" i="9"/>
  <c r="Q162" i="9"/>
  <c r="I158" i="9"/>
  <c r="K158" i="9"/>
  <c r="M158" i="9"/>
  <c r="O158" i="9"/>
  <c r="P158" i="9"/>
  <c r="I159" i="9"/>
  <c r="K159" i="9"/>
  <c r="M159" i="9"/>
  <c r="O159" i="9"/>
  <c r="P159" i="9"/>
  <c r="I160" i="9"/>
  <c r="K160" i="9"/>
  <c r="M160" i="9"/>
  <c r="O160" i="9"/>
  <c r="P160" i="9"/>
  <c r="I161" i="9"/>
  <c r="K161" i="9"/>
  <c r="M161" i="9"/>
  <c r="O161" i="9"/>
  <c r="P161" i="9"/>
  <c r="Q157" i="9"/>
  <c r="I152" i="9"/>
  <c r="K152" i="9"/>
  <c r="M152" i="9"/>
  <c r="O152" i="9"/>
  <c r="P152" i="9"/>
  <c r="I153" i="9"/>
  <c r="K153" i="9"/>
  <c r="M153" i="9"/>
  <c r="O153" i="9"/>
  <c r="P153" i="9"/>
  <c r="I154" i="9"/>
  <c r="K154" i="9"/>
  <c r="M154" i="9"/>
  <c r="O154" i="9"/>
  <c r="P154" i="9"/>
  <c r="I155" i="9"/>
  <c r="K155" i="9"/>
  <c r="M155" i="9"/>
  <c r="O155" i="9"/>
  <c r="P155" i="9"/>
  <c r="I156" i="9"/>
  <c r="K156" i="9"/>
  <c r="M156" i="9"/>
  <c r="O156" i="9"/>
  <c r="P156" i="9"/>
  <c r="Q152" i="9"/>
  <c r="I147" i="9"/>
  <c r="K147" i="9"/>
  <c r="M147" i="9"/>
  <c r="O147" i="9"/>
  <c r="P147" i="9"/>
  <c r="I148" i="9"/>
  <c r="K148" i="9"/>
  <c r="M148" i="9"/>
  <c r="O148" i="9"/>
  <c r="P148" i="9"/>
  <c r="I149" i="9"/>
  <c r="K149" i="9"/>
  <c r="M149" i="9"/>
  <c r="O149" i="9"/>
  <c r="P149" i="9"/>
  <c r="I150" i="9"/>
  <c r="K150" i="9"/>
  <c r="M150" i="9"/>
  <c r="O150" i="9"/>
  <c r="P150" i="9"/>
  <c r="I151" i="9"/>
  <c r="K151" i="9"/>
  <c r="M151" i="9"/>
  <c r="O151" i="9"/>
  <c r="P151" i="9"/>
  <c r="Q147" i="9"/>
  <c r="P142" i="9"/>
  <c r="P143" i="9"/>
  <c r="P144" i="9"/>
  <c r="P145" i="9"/>
  <c r="P146" i="9"/>
  <c r="Q142" i="9"/>
  <c r="I138" i="9"/>
  <c r="K138" i="9"/>
  <c r="M138" i="9"/>
  <c r="O138" i="9"/>
  <c r="P138" i="9"/>
  <c r="I139" i="9"/>
  <c r="K139" i="9"/>
  <c r="M139" i="9"/>
  <c r="O139" i="9"/>
  <c r="P139" i="9"/>
  <c r="I140" i="9"/>
  <c r="K140" i="9"/>
  <c r="M140" i="9"/>
  <c r="O140" i="9"/>
  <c r="P140" i="9"/>
  <c r="I141" i="9"/>
  <c r="K141" i="9"/>
  <c r="M141" i="9"/>
  <c r="O141" i="9"/>
  <c r="P141" i="9"/>
  <c r="Q137" i="9"/>
  <c r="I132" i="9"/>
  <c r="K132" i="9"/>
  <c r="M132" i="9"/>
  <c r="O132" i="9"/>
  <c r="P132" i="9"/>
  <c r="I133" i="9"/>
  <c r="K133" i="9"/>
  <c r="M133" i="9"/>
  <c r="O133" i="9"/>
  <c r="P133" i="9"/>
  <c r="I134" i="9"/>
  <c r="K134" i="9"/>
  <c r="M134" i="9"/>
  <c r="O134" i="9"/>
  <c r="P134" i="9"/>
  <c r="I135" i="9"/>
  <c r="K135" i="9"/>
  <c r="M135" i="9"/>
  <c r="O135" i="9"/>
  <c r="P135" i="9"/>
  <c r="I136" i="9"/>
  <c r="K136" i="9"/>
  <c r="M136" i="9"/>
  <c r="O136" i="9"/>
  <c r="P136" i="9"/>
  <c r="Q132" i="9"/>
  <c r="I127" i="9"/>
  <c r="K127" i="9"/>
  <c r="M127" i="9"/>
  <c r="O127" i="9"/>
  <c r="P127" i="9"/>
  <c r="I128" i="9"/>
  <c r="K128" i="9"/>
  <c r="M128" i="9"/>
  <c r="O128" i="9"/>
  <c r="P128" i="9"/>
  <c r="I129" i="9"/>
  <c r="K129" i="9"/>
  <c r="M129" i="9"/>
  <c r="O129" i="9"/>
  <c r="P129" i="9"/>
  <c r="I130" i="9"/>
  <c r="K130" i="9"/>
  <c r="M130" i="9"/>
  <c r="O130" i="9"/>
  <c r="P130" i="9"/>
  <c r="I131" i="9"/>
  <c r="K131" i="9"/>
  <c r="M131" i="9"/>
  <c r="O131" i="9"/>
  <c r="P131" i="9"/>
  <c r="Q127" i="9"/>
  <c r="P125" i="9"/>
  <c r="P126" i="9"/>
  <c r="Q122" i="9"/>
  <c r="I118" i="9"/>
  <c r="K118" i="9"/>
  <c r="M118" i="9"/>
  <c r="O118" i="9"/>
  <c r="P118" i="9"/>
  <c r="I119" i="9"/>
  <c r="K119" i="9"/>
  <c r="M119" i="9"/>
  <c r="O119" i="9"/>
  <c r="P119" i="9"/>
  <c r="I120" i="9"/>
  <c r="K120" i="9"/>
  <c r="M120" i="9"/>
  <c r="O120" i="9"/>
  <c r="P120" i="9"/>
  <c r="I121" i="9"/>
  <c r="K121" i="9"/>
  <c r="M121" i="9"/>
  <c r="O121" i="9"/>
  <c r="P121" i="9"/>
  <c r="P104" i="9"/>
  <c r="P105" i="9"/>
  <c r="Q117" i="9"/>
  <c r="I112" i="9"/>
  <c r="K112" i="9"/>
  <c r="M112" i="9"/>
  <c r="O112" i="9"/>
  <c r="P112" i="9"/>
  <c r="I113" i="9"/>
  <c r="K113" i="9"/>
  <c r="M113" i="9"/>
  <c r="O113" i="9"/>
  <c r="P113" i="9"/>
  <c r="I114" i="9"/>
  <c r="K114" i="9"/>
  <c r="M114" i="9"/>
  <c r="O114" i="9"/>
  <c r="P114" i="9"/>
  <c r="I115" i="9"/>
  <c r="K115" i="9"/>
  <c r="M115" i="9"/>
  <c r="O115" i="9"/>
  <c r="P115" i="9"/>
  <c r="I116" i="9"/>
  <c r="K116" i="9"/>
  <c r="M116" i="9"/>
  <c r="O116" i="9"/>
  <c r="P116" i="9"/>
  <c r="Q112" i="9"/>
  <c r="Q107" i="9"/>
  <c r="P106" i="9"/>
  <c r="Q102" i="9"/>
  <c r="I98" i="9"/>
  <c r="K98" i="9"/>
  <c r="M98" i="9"/>
  <c r="O98" i="9"/>
  <c r="P98" i="9"/>
  <c r="I99" i="9"/>
  <c r="K99" i="9"/>
  <c r="M99" i="9"/>
  <c r="O99" i="9"/>
  <c r="P99" i="9"/>
  <c r="I100" i="9"/>
  <c r="K100" i="9"/>
  <c r="M100" i="9"/>
  <c r="O100" i="9"/>
  <c r="P100" i="9"/>
  <c r="I101" i="9"/>
  <c r="K101" i="9"/>
  <c r="M101" i="9"/>
  <c r="O101" i="9"/>
  <c r="P101" i="9"/>
  <c r="Q97" i="9"/>
  <c r="I92" i="9"/>
  <c r="K92" i="9"/>
  <c r="M92" i="9"/>
  <c r="O92" i="9"/>
  <c r="P92" i="9"/>
  <c r="I93" i="9"/>
  <c r="K93" i="9"/>
  <c r="M93" i="9"/>
  <c r="O93" i="9"/>
  <c r="P93" i="9"/>
  <c r="I94" i="9"/>
  <c r="K94" i="9"/>
  <c r="M94" i="9"/>
  <c r="O94" i="9"/>
  <c r="P94" i="9"/>
  <c r="I95" i="9"/>
  <c r="K95" i="9"/>
  <c r="M95" i="9"/>
  <c r="O95" i="9"/>
  <c r="P95" i="9"/>
  <c r="I96" i="9"/>
  <c r="K96" i="9"/>
  <c r="M96" i="9"/>
  <c r="O96" i="9"/>
  <c r="P96" i="9"/>
  <c r="Q92" i="9"/>
  <c r="Q87" i="9"/>
  <c r="P86" i="9"/>
  <c r="Q82" i="9"/>
  <c r="I78" i="9"/>
  <c r="K78" i="9"/>
  <c r="M78" i="9"/>
  <c r="O78" i="9"/>
  <c r="P78" i="9"/>
  <c r="I79" i="9"/>
  <c r="K79" i="9"/>
  <c r="M79" i="9"/>
  <c r="O79" i="9"/>
  <c r="P79" i="9"/>
  <c r="I80" i="9"/>
  <c r="K80" i="9"/>
  <c r="M80" i="9"/>
  <c r="O80" i="9"/>
  <c r="P80" i="9"/>
  <c r="I81" i="9"/>
  <c r="K81" i="9"/>
  <c r="M81" i="9"/>
  <c r="O81" i="9"/>
  <c r="P81" i="9"/>
  <c r="Q77" i="9"/>
  <c r="I72" i="9"/>
  <c r="K72" i="9"/>
  <c r="M72" i="9"/>
  <c r="O72" i="9"/>
  <c r="P72" i="9"/>
  <c r="I73" i="9"/>
  <c r="K73" i="9"/>
  <c r="M73" i="9"/>
  <c r="O73" i="9"/>
  <c r="P73" i="9"/>
  <c r="I74" i="9"/>
  <c r="K74" i="9"/>
  <c r="M74" i="9"/>
  <c r="O74" i="9"/>
  <c r="P74" i="9"/>
  <c r="I75" i="9"/>
  <c r="K75" i="9"/>
  <c r="M75" i="9"/>
  <c r="O75" i="9"/>
  <c r="P75" i="9"/>
  <c r="I76" i="9"/>
  <c r="K76" i="9"/>
  <c r="M76" i="9"/>
  <c r="O76" i="9"/>
  <c r="P76" i="9"/>
  <c r="Q72" i="9"/>
  <c r="I67" i="9"/>
  <c r="K67" i="9"/>
  <c r="M67" i="9"/>
  <c r="O67" i="9"/>
  <c r="P67" i="9"/>
  <c r="I68" i="9"/>
  <c r="K68" i="9"/>
  <c r="M68" i="9"/>
  <c r="O68" i="9"/>
  <c r="P68" i="9"/>
  <c r="I69" i="9"/>
  <c r="K69" i="9"/>
  <c r="M69" i="9"/>
  <c r="O69" i="9"/>
  <c r="P69" i="9"/>
  <c r="I70" i="9"/>
  <c r="K70" i="9"/>
  <c r="M70" i="9"/>
  <c r="O70" i="9"/>
  <c r="P70" i="9"/>
  <c r="I71" i="9"/>
  <c r="K71" i="9"/>
  <c r="M71" i="9"/>
  <c r="O71" i="9"/>
  <c r="P71" i="9"/>
  <c r="Q67" i="9"/>
  <c r="P66" i="9"/>
  <c r="Q62" i="9"/>
  <c r="I57" i="9"/>
  <c r="K57" i="9"/>
  <c r="M57" i="9"/>
  <c r="O57" i="9"/>
  <c r="P57" i="9"/>
  <c r="I58" i="9"/>
  <c r="K58" i="9"/>
  <c r="M58" i="9"/>
  <c r="O58" i="9"/>
  <c r="P58" i="9"/>
  <c r="I59" i="9"/>
  <c r="K59" i="9"/>
  <c r="M59" i="9"/>
  <c r="O59" i="9"/>
  <c r="P59" i="9"/>
  <c r="I60" i="9"/>
  <c r="K60" i="9"/>
  <c r="M60" i="9"/>
  <c r="O60" i="9"/>
  <c r="P60" i="9"/>
  <c r="I61" i="9"/>
  <c r="K61" i="9"/>
  <c r="M61" i="9"/>
  <c r="O61" i="9"/>
  <c r="P61" i="9"/>
  <c r="Q57" i="9"/>
  <c r="I52" i="9"/>
  <c r="K52" i="9"/>
  <c r="M52" i="9"/>
  <c r="O52" i="9"/>
  <c r="P52" i="9"/>
  <c r="I53" i="9"/>
  <c r="K53" i="9"/>
  <c r="M53" i="9"/>
  <c r="O53" i="9"/>
  <c r="P53" i="9"/>
  <c r="I54" i="9"/>
  <c r="K54" i="9"/>
  <c r="M54" i="9"/>
  <c r="O54" i="9"/>
  <c r="P54" i="9"/>
  <c r="I55" i="9"/>
  <c r="K55" i="9"/>
  <c r="M55" i="9"/>
  <c r="O55" i="9"/>
  <c r="P55" i="9"/>
  <c r="I56" i="9"/>
  <c r="K56" i="9"/>
  <c r="M56" i="9"/>
  <c r="O56" i="9"/>
  <c r="P56" i="9"/>
  <c r="Q52" i="9"/>
  <c r="Q47" i="9"/>
  <c r="P46" i="9"/>
  <c r="Q42" i="9"/>
  <c r="I37" i="9"/>
  <c r="K37" i="9"/>
  <c r="M37" i="9"/>
  <c r="O37" i="9"/>
  <c r="P37" i="9"/>
  <c r="I38" i="9"/>
  <c r="K38" i="9"/>
  <c r="M38" i="9"/>
  <c r="O38" i="9"/>
  <c r="P38" i="9"/>
  <c r="I39" i="9"/>
  <c r="K39" i="9"/>
  <c r="M39" i="9"/>
  <c r="O39" i="9"/>
  <c r="P39" i="9"/>
  <c r="I40" i="9"/>
  <c r="K40" i="9"/>
  <c r="M40" i="9"/>
  <c r="O40" i="9"/>
  <c r="P40" i="9"/>
  <c r="I41" i="9"/>
  <c r="K41" i="9"/>
  <c r="M41" i="9"/>
  <c r="O41" i="9"/>
  <c r="P41" i="9"/>
  <c r="Q37" i="9"/>
  <c r="I32" i="9"/>
  <c r="K32" i="9"/>
  <c r="M32" i="9"/>
  <c r="O32" i="9"/>
  <c r="P32" i="9"/>
  <c r="I33" i="9"/>
  <c r="K33" i="9"/>
  <c r="M33" i="9"/>
  <c r="O33" i="9"/>
  <c r="P33" i="9"/>
  <c r="I34" i="9"/>
  <c r="K34" i="9"/>
  <c r="M34" i="9"/>
  <c r="O34" i="9"/>
  <c r="P34" i="9"/>
  <c r="I35" i="9"/>
  <c r="K35" i="9"/>
  <c r="M35" i="9"/>
  <c r="O35" i="9"/>
  <c r="P35" i="9"/>
  <c r="I36" i="9"/>
  <c r="K36" i="9"/>
  <c r="M36" i="9"/>
  <c r="O36" i="9"/>
  <c r="P36" i="9"/>
  <c r="Q32" i="9"/>
  <c r="I27" i="9"/>
  <c r="K27" i="9"/>
  <c r="M27" i="9"/>
  <c r="O27" i="9"/>
  <c r="P27" i="9"/>
  <c r="I28" i="9"/>
  <c r="K28" i="9"/>
  <c r="M28" i="9"/>
  <c r="O28" i="9"/>
  <c r="P28" i="9"/>
  <c r="I29" i="9"/>
  <c r="K29" i="9"/>
  <c r="M29" i="9"/>
  <c r="O29" i="9"/>
  <c r="P29" i="9"/>
  <c r="I30" i="9"/>
  <c r="K30" i="9"/>
  <c r="M30" i="9"/>
  <c r="O30" i="9"/>
  <c r="P30" i="9"/>
  <c r="I31" i="9"/>
  <c r="K31" i="9"/>
  <c r="M31" i="9"/>
  <c r="O31" i="9"/>
  <c r="P31" i="9"/>
  <c r="Q27" i="9"/>
  <c r="P25" i="9"/>
  <c r="P26" i="9"/>
  <c r="Q22" i="9"/>
  <c r="I19" i="9"/>
  <c r="K19" i="9"/>
  <c r="M19" i="9"/>
  <c r="O19" i="9"/>
  <c r="P19" i="9"/>
  <c r="I20" i="9"/>
  <c r="K20" i="9"/>
  <c r="M20" i="9"/>
  <c r="O20" i="9"/>
  <c r="P20" i="9"/>
  <c r="I21" i="9"/>
  <c r="K21" i="9"/>
  <c r="M21" i="9"/>
  <c r="O21" i="9"/>
  <c r="P21" i="9"/>
  <c r="Q17" i="9"/>
  <c r="I12" i="9"/>
  <c r="K12" i="9"/>
  <c r="M12" i="9"/>
  <c r="O12" i="9"/>
  <c r="P12" i="9"/>
  <c r="I13" i="9"/>
  <c r="K13" i="9"/>
  <c r="M13" i="9"/>
  <c r="O13" i="9"/>
  <c r="P13" i="9"/>
  <c r="I14" i="9"/>
  <c r="K14" i="9"/>
  <c r="M14" i="9"/>
  <c r="O14" i="9"/>
  <c r="P14" i="9"/>
  <c r="I15" i="9"/>
  <c r="K15" i="9"/>
  <c r="M15" i="9"/>
  <c r="O15" i="9"/>
  <c r="P15" i="9"/>
  <c r="I16" i="9"/>
  <c r="K16" i="9"/>
  <c r="M16" i="9"/>
  <c r="O16" i="9"/>
  <c r="P16" i="9"/>
  <c r="Q12" i="9"/>
  <c r="I7" i="9"/>
  <c r="K7" i="9"/>
  <c r="M7" i="9"/>
  <c r="O7" i="9"/>
  <c r="P7" i="9"/>
  <c r="I8" i="9"/>
  <c r="K8" i="9"/>
  <c r="M8" i="9"/>
  <c r="O8" i="9"/>
  <c r="P8" i="9"/>
  <c r="I9" i="9"/>
  <c r="K9" i="9"/>
  <c r="M9" i="9"/>
  <c r="O9" i="9"/>
  <c r="P9" i="9"/>
  <c r="I10" i="9"/>
  <c r="K10" i="9"/>
  <c r="M10" i="9"/>
  <c r="O10" i="9"/>
  <c r="P10" i="9"/>
  <c r="I11" i="9"/>
  <c r="K11" i="9"/>
  <c r="M11" i="9"/>
  <c r="O11" i="9"/>
  <c r="P11" i="9"/>
  <c r="Q7" i="9"/>
  <c r="D9" i="9"/>
  <c r="E9" i="9"/>
  <c r="E561" i="9"/>
  <c r="D561" i="9"/>
  <c r="E560" i="9"/>
  <c r="D560" i="9"/>
  <c r="E559" i="9"/>
  <c r="D559" i="9"/>
  <c r="E558" i="9"/>
  <c r="D558" i="9"/>
  <c r="E557" i="9"/>
  <c r="D557" i="9"/>
  <c r="E554" i="9"/>
  <c r="D554" i="9"/>
  <c r="E552" i="9"/>
  <c r="D552" i="9"/>
  <c r="E553" i="9"/>
  <c r="D553" i="9"/>
  <c r="E555" i="9"/>
  <c r="D555" i="9"/>
  <c r="E556" i="9"/>
  <c r="D556" i="9"/>
  <c r="E541" i="9"/>
  <c r="D541" i="9"/>
  <c r="E540" i="9"/>
  <c r="D540" i="9"/>
  <c r="E539" i="9"/>
  <c r="D539" i="9"/>
  <c r="E538" i="9"/>
  <c r="D538" i="9"/>
  <c r="E537" i="9"/>
  <c r="D537" i="9"/>
  <c r="E534" i="9"/>
  <c r="D534" i="9"/>
  <c r="E532" i="9"/>
  <c r="D532" i="9"/>
  <c r="E533" i="9"/>
  <c r="D533" i="9"/>
  <c r="E535" i="9"/>
  <c r="D535" i="9"/>
  <c r="E536" i="9"/>
  <c r="D536" i="9"/>
  <c r="E521" i="9"/>
  <c r="D521" i="9"/>
  <c r="E520" i="9"/>
  <c r="D520" i="9"/>
  <c r="E519" i="9"/>
  <c r="D519" i="9"/>
  <c r="E518" i="9"/>
  <c r="D518" i="9"/>
  <c r="E517" i="9"/>
  <c r="D517" i="9"/>
  <c r="E514" i="9"/>
  <c r="D514" i="9"/>
  <c r="E512" i="9"/>
  <c r="D512" i="9"/>
  <c r="E513" i="9"/>
  <c r="D513" i="9"/>
  <c r="E515" i="9"/>
  <c r="D515" i="9"/>
  <c r="E516" i="9"/>
  <c r="D516" i="9"/>
  <c r="E501" i="9"/>
  <c r="D501" i="9"/>
  <c r="E500" i="9"/>
  <c r="D500" i="9"/>
  <c r="E499" i="9"/>
  <c r="D499" i="9"/>
  <c r="E498" i="9"/>
  <c r="D498" i="9"/>
  <c r="E497" i="9"/>
  <c r="D497" i="9"/>
  <c r="E494" i="9"/>
  <c r="D494" i="9"/>
  <c r="E492" i="9"/>
  <c r="D492" i="9"/>
  <c r="E493" i="9"/>
  <c r="D493" i="9"/>
  <c r="E495" i="9"/>
  <c r="D495" i="9"/>
  <c r="E496" i="9"/>
  <c r="D496" i="9"/>
  <c r="E481" i="9"/>
  <c r="D481" i="9"/>
  <c r="E480" i="9"/>
  <c r="D480" i="9"/>
  <c r="E479" i="9"/>
  <c r="D479" i="9"/>
  <c r="E478" i="9"/>
  <c r="D478" i="9"/>
  <c r="E477" i="9"/>
  <c r="D477" i="9"/>
  <c r="E474" i="9"/>
  <c r="D474" i="9"/>
  <c r="E472" i="9"/>
  <c r="D472" i="9"/>
  <c r="E473" i="9"/>
  <c r="D473" i="9"/>
  <c r="E475" i="9"/>
  <c r="D475" i="9"/>
  <c r="E476" i="9"/>
  <c r="D476" i="9"/>
  <c r="E461" i="9"/>
  <c r="D461" i="9"/>
  <c r="E460" i="9"/>
  <c r="D460" i="9"/>
  <c r="E459" i="9"/>
  <c r="D459" i="9"/>
  <c r="E458" i="9"/>
  <c r="D458" i="9"/>
  <c r="E457" i="9"/>
  <c r="D457" i="9"/>
  <c r="E454" i="9"/>
  <c r="D454" i="9"/>
  <c r="E452" i="9"/>
  <c r="D452" i="9"/>
  <c r="E453" i="9"/>
  <c r="D453" i="9"/>
  <c r="E455" i="9"/>
  <c r="D455" i="9"/>
  <c r="E456" i="9"/>
  <c r="D456" i="9"/>
  <c r="E441" i="9"/>
  <c r="D441" i="9"/>
  <c r="E440" i="9"/>
  <c r="D440" i="9"/>
  <c r="E439" i="9"/>
  <c r="D439" i="9"/>
  <c r="E438" i="9"/>
  <c r="E437" i="9"/>
  <c r="D437" i="9"/>
  <c r="E434" i="9"/>
  <c r="D434" i="9"/>
  <c r="E432" i="9"/>
  <c r="D432" i="9"/>
  <c r="E433" i="9"/>
  <c r="D433" i="9"/>
  <c r="E435" i="9"/>
  <c r="D435" i="9"/>
  <c r="E436" i="9"/>
  <c r="D436" i="9"/>
  <c r="E421" i="9"/>
  <c r="D421" i="9"/>
  <c r="E420" i="9"/>
  <c r="D420" i="9"/>
  <c r="E419" i="9"/>
  <c r="D419" i="9"/>
  <c r="E418" i="9"/>
  <c r="D418" i="9"/>
  <c r="E417" i="9"/>
  <c r="D417" i="9"/>
  <c r="E414" i="9"/>
  <c r="D414" i="9"/>
  <c r="E412" i="9"/>
  <c r="D412" i="9"/>
  <c r="E413" i="9"/>
  <c r="D413" i="9"/>
  <c r="E415" i="9"/>
  <c r="D415" i="9"/>
  <c r="E416" i="9"/>
  <c r="D416" i="9"/>
  <c r="E401" i="9"/>
  <c r="D401" i="9"/>
  <c r="E400" i="9"/>
  <c r="D400" i="9"/>
  <c r="E399" i="9"/>
  <c r="D399" i="9"/>
  <c r="E398" i="9"/>
  <c r="D398" i="9"/>
  <c r="E397" i="9"/>
  <c r="D397" i="9"/>
  <c r="E394" i="9"/>
  <c r="D394" i="9"/>
  <c r="E392" i="9"/>
  <c r="D392" i="9"/>
  <c r="E393" i="9"/>
  <c r="D393" i="9"/>
  <c r="E395" i="9"/>
  <c r="D395" i="9"/>
  <c r="E396" i="9"/>
  <c r="D396" i="9"/>
  <c r="E381" i="9"/>
  <c r="D381" i="9"/>
  <c r="E380" i="9"/>
  <c r="D380" i="9"/>
  <c r="E379" i="9"/>
  <c r="D379" i="9"/>
  <c r="E378" i="9"/>
  <c r="D378" i="9"/>
  <c r="E377" i="9"/>
  <c r="D377" i="9"/>
  <c r="E374" i="9"/>
  <c r="D374" i="9"/>
  <c r="E372" i="9"/>
  <c r="D372" i="9"/>
  <c r="E373" i="9"/>
  <c r="D373" i="9"/>
  <c r="E375" i="9"/>
  <c r="D375" i="9"/>
  <c r="E376" i="9"/>
  <c r="D376" i="9"/>
  <c r="E361" i="9"/>
  <c r="D361" i="9"/>
  <c r="E360" i="9"/>
  <c r="D360" i="9"/>
  <c r="E359" i="9"/>
  <c r="D359" i="9"/>
  <c r="E358" i="9"/>
  <c r="D358" i="9"/>
  <c r="E357" i="9"/>
  <c r="D357" i="9"/>
  <c r="E354" i="9"/>
  <c r="D354" i="9"/>
  <c r="E352" i="9"/>
  <c r="D352" i="9"/>
  <c r="E353" i="9"/>
  <c r="D353" i="9"/>
  <c r="E355" i="9"/>
  <c r="D355" i="9"/>
  <c r="E356" i="9"/>
  <c r="D356" i="9"/>
  <c r="E341" i="9"/>
  <c r="D341" i="9"/>
  <c r="E340" i="9"/>
  <c r="D340" i="9"/>
  <c r="E339" i="9"/>
  <c r="D339" i="9"/>
  <c r="E338" i="9"/>
  <c r="D338" i="9"/>
  <c r="E337" i="9"/>
  <c r="D337" i="9"/>
  <c r="E334" i="9"/>
  <c r="D334" i="9"/>
  <c r="E332" i="9"/>
  <c r="D332" i="9"/>
  <c r="E333" i="9"/>
  <c r="D333" i="9"/>
  <c r="E335" i="9"/>
  <c r="D335" i="9"/>
  <c r="E336" i="9"/>
  <c r="D336" i="9"/>
  <c r="E321" i="9"/>
  <c r="D321" i="9"/>
  <c r="E320" i="9"/>
  <c r="D320" i="9"/>
  <c r="E319" i="9"/>
  <c r="D319" i="9"/>
  <c r="E318" i="9"/>
  <c r="D318" i="9"/>
  <c r="E317" i="9"/>
  <c r="D317" i="9"/>
  <c r="E314" i="9"/>
  <c r="D314" i="9"/>
  <c r="E312" i="9"/>
  <c r="D312" i="9"/>
  <c r="E313" i="9"/>
  <c r="D313" i="9"/>
  <c r="E315" i="9"/>
  <c r="D315" i="9"/>
  <c r="E316" i="9"/>
  <c r="D316" i="9"/>
  <c r="E301" i="9"/>
  <c r="D301" i="9"/>
  <c r="E300" i="9"/>
  <c r="D300" i="9"/>
  <c r="E299" i="9"/>
  <c r="D299" i="9"/>
  <c r="E298" i="9"/>
  <c r="D298" i="9"/>
  <c r="E297" i="9"/>
  <c r="D297" i="9"/>
  <c r="E294" i="9"/>
  <c r="D294" i="9"/>
  <c r="E292" i="9"/>
  <c r="D292" i="9"/>
  <c r="E293" i="9"/>
  <c r="D293" i="9"/>
  <c r="E295" i="9"/>
  <c r="D295" i="9"/>
  <c r="E296" i="9"/>
  <c r="D296" i="9"/>
  <c r="E281" i="9"/>
  <c r="D281" i="9"/>
  <c r="E280" i="9"/>
  <c r="D280" i="9"/>
  <c r="E279" i="9"/>
  <c r="D279" i="9"/>
  <c r="E278" i="9"/>
  <c r="D278" i="9"/>
  <c r="E277" i="9"/>
  <c r="D277" i="9"/>
  <c r="E274" i="9"/>
  <c r="D274" i="9"/>
  <c r="E272" i="9"/>
  <c r="D272" i="9"/>
  <c r="E273" i="9"/>
  <c r="D273" i="9"/>
  <c r="E275" i="9"/>
  <c r="D275" i="9"/>
  <c r="E276" i="9"/>
  <c r="D276" i="9"/>
  <c r="E261" i="9"/>
  <c r="D261" i="9"/>
  <c r="E260" i="9"/>
  <c r="D260" i="9"/>
  <c r="E259" i="9"/>
  <c r="D259" i="9"/>
  <c r="E258" i="9"/>
  <c r="D258" i="9"/>
  <c r="E257" i="9"/>
  <c r="D257" i="9"/>
  <c r="E254" i="9"/>
  <c r="D254" i="9"/>
  <c r="E252" i="9"/>
  <c r="D252" i="9"/>
  <c r="E253" i="9"/>
  <c r="D253" i="9"/>
  <c r="E255" i="9"/>
  <c r="D255" i="9"/>
  <c r="E256" i="9"/>
  <c r="D256" i="9"/>
  <c r="E241" i="9"/>
  <c r="D241" i="9"/>
  <c r="E240" i="9"/>
  <c r="D240" i="9"/>
  <c r="E239" i="9"/>
  <c r="D239" i="9"/>
  <c r="E238" i="9"/>
  <c r="D238" i="9"/>
  <c r="E237" i="9"/>
  <c r="D237" i="9"/>
  <c r="E234" i="9"/>
  <c r="D234" i="9"/>
  <c r="E232" i="9"/>
  <c r="D232" i="9"/>
  <c r="E233" i="9"/>
  <c r="D233" i="9"/>
  <c r="E235" i="9"/>
  <c r="D235" i="9"/>
  <c r="E236" i="9"/>
  <c r="D236" i="9"/>
  <c r="E221" i="9"/>
  <c r="D221" i="9"/>
  <c r="E220" i="9"/>
  <c r="D220" i="9"/>
  <c r="E219" i="9"/>
  <c r="D219" i="9"/>
  <c r="E218" i="9"/>
  <c r="D218" i="9"/>
  <c r="E217" i="9"/>
  <c r="D217" i="9"/>
  <c r="E214" i="9"/>
  <c r="D214" i="9"/>
  <c r="E212" i="9"/>
  <c r="D212" i="9"/>
  <c r="E213" i="9"/>
  <c r="D213" i="9"/>
  <c r="E215" i="9"/>
  <c r="D215" i="9"/>
  <c r="E216" i="9"/>
  <c r="D216" i="9"/>
  <c r="E201" i="9"/>
  <c r="D201" i="9"/>
  <c r="E200" i="9"/>
  <c r="D200" i="9"/>
  <c r="E199" i="9"/>
  <c r="D199" i="9"/>
  <c r="E198" i="9"/>
  <c r="D198" i="9"/>
  <c r="E197" i="9"/>
  <c r="D197" i="9"/>
  <c r="E194" i="9"/>
  <c r="D194" i="9"/>
  <c r="E192" i="9"/>
  <c r="D192" i="9"/>
  <c r="E193" i="9"/>
  <c r="D193" i="9"/>
  <c r="E195" i="9"/>
  <c r="D195" i="9"/>
  <c r="E196" i="9"/>
  <c r="D196" i="9"/>
  <c r="E181" i="9"/>
  <c r="D181" i="9"/>
  <c r="E180" i="9"/>
  <c r="D180" i="9"/>
  <c r="E179" i="9"/>
  <c r="D179" i="9"/>
  <c r="E178" i="9"/>
  <c r="D178" i="9"/>
  <c r="E177" i="9"/>
  <c r="D177" i="9"/>
  <c r="E174" i="9"/>
  <c r="D174" i="9"/>
  <c r="E172" i="9"/>
  <c r="D172" i="9"/>
  <c r="E173" i="9"/>
  <c r="D173" i="9"/>
  <c r="E175" i="9"/>
  <c r="D175" i="9"/>
  <c r="E176" i="9"/>
  <c r="D176" i="9"/>
  <c r="E161" i="9"/>
  <c r="D161" i="9"/>
  <c r="E160" i="9"/>
  <c r="D160" i="9"/>
  <c r="E159" i="9"/>
  <c r="D159" i="9"/>
  <c r="E158" i="9"/>
  <c r="D158" i="9"/>
  <c r="E157" i="9"/>
  <c r="D157" i="9"/>
  <c r="E154" i="9"/>
  <c r="D154" i="9"/>
  <c r="E152" i="9"/>
  <c r="D152" i="9"/>
  <c r="E153" i="9"/>
  <c r="D153" i="9"/>
  <c r="E155" i="9"/>
  <c r="D155" i="9"/>
  <c r="E156" i="9"/>
  <c r="D156" i="9"/>
  <c r="E141" i="9"/>
  <c r="D141" i="9"/>
  <c r="E140" i="9"/>
  <c r="D140" i="9"/>
  <c r="E139" i="9"/>
  <c r="D139" i="9"/>
  <c r="E138" i="9"/>
  <c r="D138" i="9"/>
  <c r="E137" i="9"/>
  <c r="D137" i="9"/>
  <c r="E134" i="9"/>
  <c r="D134" i="9"/>
  <c r="E132" i="9"/>
  <c r="D132" i="9"/>
  <c r="E133" i="9"/>
  <c r="D133" i="9"/>
  <c r="E135" i="9"/>
  <c r="D135" i="9"/>
  <c r="E136" i="9"/>
  <c r="D136" i="9"/>
  <c r="E121" i="9"/>
  <c r="D121" i="9"/>
  <c r="E120" i="9"/>
  <c r="D120" i="9"/>
  <c r="E119" i="9"/>
  <c r="D119" i="9"/>
  <c r="E118" i="9"/>
  <c r="D118" i="9"/>
  <c r="E117" i="9"/>
  <c r="D117" i="9"/>
  <c r="E114" i="9"/>
  <c r="D114" i="9"/>
  <c r="E112" i="9"/>
  <c r="D112" i="9"/>
  <c r="E113" i="9"/>
  <c r="D113" i="9"/>
  <c r="E115" i="9"/>
  <c r="D115" i="9"/>
  <c r="E116" i="9"/>
  <c r="D116" i="9"/>
  <c r="E101" i="9"/>
  <c r="D101" i="9"/>
  <c r="E100" i="9"/>
  <c r="D100" i="9"/>
  <c r="E99" i="9"/>
  <c r="D99" i="9"/>
  <c r="E98" i="9"/>
  <c r="D98" i="9"/>
  <c r="E97" i="9"/>
  <c r="D97" i="9"/>
  <c r="E94" i="9"/>
  <c r="D94" i="9"/>
  <c r="E92" i="9"/>
  <c r="D92" i="9"/>
  <c r="E93" i="9"/>
  <c r="D93" i="9"/>
  <c r="E95" i="9"/>
  <c r="D95" i="9"/>
  <c r="E96" i="9"/>
  <c r="D96" i="9"/>
  <c r="E81" i="9"/>
  <c r="D81" i="9"/>
  <c r="E80" i="9"/>
  <c r="D80" i="9"/>
  <c r="E79" i="9"/>
  <c r="D79" i="9"/>
  <c r="E78" i="9"/>
  <c r="D78" i="9"/>
  <c r="E77" i="9"/>
  <c r="D77" i="9"/>
  <c r="E74" i="9"/>
  <c r="D74" i="9"/>
  <c r="E72" i="9"/>
  <c r="D72" i="9"/>
  <c r="E73" i="9"/>
  <c r="D73" i="9"/>
  <c r="E75" i="9"/>
  <c r="D75" i="9"/>
  <c r="E76" i="9"/>
  <c r="D76" i="9"/>
  <c r="E61" i="9"/>
  <c r="D61" i="9"/>
  <c r="E60" i="9"/>
  <c r="D60" i="9"/>
  <c r="E59" i="9"/>
  <c r="D59" i="9"/>
  <c r="E58" i="9"/>
  <c r="D58" i="9"/>
  <c r="E57" i="9"/>
  <c r="D57" i="9"/>
  <c r="E54" i="9"/>
  <c r="D54" i="9"/>
  <c r="E52" i="9"/>
  <c r="D52" i="9"/>
  <c r="E53" i="9"/>
  <c r="D53" i="9"/>
  <c r="E55" i="9"/>
  <c r="D55" i="9"/>
  <c r="E56" i="9"/>
  <c r="D56" i="9"/>
  <c r="E41" i="9"/>
  <c r="D41" i="9"/>
  <c r="E40" i="9"/>
  <c r="D40" i="9"/>
  <c r="E39" i="9"/>
  <c r="D39" i="9"/>
  <c r="E38" i="9"/>
  <c r="D38" i="9"/>
  <c r="E37" i="9"/>
  <c r="D37" i="9"/>
  <c r="E34" i="9"/>
  <c r="D34" i="9"/>
  <c r="E32" i="9"/>
  <c r="D32" i="9"/>
  <c r="E33" i="9"/>
  <c r="D33" i="9"/>
  <c r="E35" i="9"/>
  <c r="D35" i="9"/>
  <c r="E36" i="9"/>
  <c r="D36" i="9"/>
  <c r="D16" i="9"/>
  <c r="E16" i="9"/>
  <c r="D15" i="9"/>
  <c r="E15" i="9"/>
  <c r="D13" i="9"/>
  <c r="E13" i="9"/>
  <c r="D12" i="9"/>
  <c r="E12" i="9"/>
  <c r="D14" i="9"/>
  <c r="E14" i="9"/>
  <c r="D17" i="9"/>
  <c r="E17" i="9"/>
  <c r="D18" i="9"/>
  <c r="E18" i="9"/>
  <c r="D19" i="9"/>
  <c r="E19" i="9"/>
  <c r="D20" i="9"/>
  <c r="E20" i="9"/>
  <c r="D21" i="9"/>
  <c r="E21" i="9"/>
  <c r="O51" i="9"/>
  <c r="O50" i="9"/>
  <c r="O49" i="9"/>
  <c r="O48" i="9"/>
  <c r="O47" i="9"/>
  <c r="O91" i="9"/>
  <c r="O90" i="9"/>
  <c r="O89" i="9"/>
  <c r="O88" i="9"/>
  <c r="O87" i="9"/>
  <c r="O111" i="9"/>
  <c r="O110" i="9"/>
  <c r="O109" i="9"/>
  <c r="O108" i="9"/>
  <c r="O107" i="9"/>
  <c r="O171" i="9"/>
  <c r="O170" i="9"/>
  <c r="O169" i="9"/>
  <c r="O168" i="9"/>
  <c r="O167" i="9"/>
  <c r="O191" i="9"/>
  <c r="O190" i="9"/>
  <c r="O189" i="9"/>
  <c r="O188" i="9"/>
  <c r="O187" i="9"/>
  <c r="O391" i="9"/>
  <c r="O390" i="9"/>
  <c r="O389" i="9"/>
  <c r="O388" i="9"/>
  <c r="O387" i="9"/>
  <c r="O471" i="9"/>
  <c r="O470" i="9"/>
  <c r="O469" i="9"/>
  <c r="O468" i="9"/>
  <c r="O467" i="9"/>
  <c r="M51" i="9"/>
  <c r="M50" i="9"/>
  <c r="M49" i="9"/>
  <c r="M48" i="9"/>
  <c r="M47" i="9"/>
  <c r="M91" i="9"/>
  <c r="M90" i="9"/>
  <c r="M89" i="9"/>
  <c r="M88" i="9"/>
  <c r="M87" i="9"/>
  <c r="M111" i="9"/>
  <c r="M110" i="9"/>
  <c r="M109" i="9"/>
  <c r="M108" i="9"/>
  <c r="M107" i="9"/>
  <c r="M171" i="9"/>
  <c r="M170" i="9"/>
  <c r="M169" i="9"/>
  <c r="M168" i="9"/>
  <c r="M167" i="9"/>
  <c r="M191" i="9"/>
  <c r="M190" i="9"/>
  <c r="M189" i="9"/>
  <c r="M188" i="9"/>
  <c r="M187" i="9"/>
  <c r="M391" i="9"/>
  <c r="M390" i="9"/>
  <c r="M389" i="9"/>
  <c r="M388" i="9"/>
  <c r="M387" i="9"/>
  <c r="M471" i="9"/>
  <c r="M470" i="9"/>
  <c r="M469" i="9"/>
  <c r="M468" i="9"/>
  <c r="M467" i="9"/>
  <c r="K51" i="9"/>
  <c r="K50" i="9"/>
  <c r="K49" i="9"/>
  <c r="K48" i="9"/>
  <c r="K47" i="9"/>
  <c r="K91" i="9"/>
  <c r="K90" i="9"/>
  <c r="K89" i="9"/>
  <c r="K88" i="9"/>
  <c r="K87" i="9"/>
  <c r="K111" i="9"/>
  <c r="K110" i="9"/>
  <c r="K109" i="9"/>
  <c r="K108" i="9"/>
  <c r="K107" i="9"/>
  <c r="K171" i="9"/>
  <c r="K170" i="9"/>
  <c r="K169" i="9"/>
  <c r="K168" i="9"/>
  <c r="K167" i="9"/>
  <c r="K191" i="9"/>
  <c r="K190" i="9"/>
  <c r="K189" i="9"/>
  <c r="K188" i="9"/>
  <c r="K187" i="9"/>
  <c r="K391" i="9"/>
  <c r="K390" i="9"/>
  <c r="K389" i="9"/>
  <c r="K388" i="9"/>
  <c r="K387" i="9"/>
  <c r="K471" i="9"/>
  <c r="K470" i="9"/>
  <c r="K469" i="9"/>
  <c r="K468" i="9"/>
  <c r="K467" i="9"/>
  <c r="I51" i="9"/>
  <c r="I50" i="9"/>
  <c r="I49" i="9"/>
  <c r="I48" i="9"/>
  <c r="I47" i="9"/>
  <c r="I91" i="9"/>
  <c r="I90" i="9"/>
  <c r="I89" i="9"/>
  <c r="I88" i="9"/>
  <c r="I87" i="9"/>
  <c r="I111" i="9"/>
  <c r="I110" i="9"/>
  <c r="I109" i="9"/>
  <c r="I108" i="9"/>
  <c r="I107" i="9"/>
  <c r="I171" i="9"/>
  <c r="I170" i="9"/>
  <c r="I169" i="9"/>
  <c r="I168" i="9"/>
  <c r="I167" i="9"/>
  <c r="I191" i="9"/>
  <c r="I190" i="9"/>
  <c r="I189" i="9"/>
  <c r="I188" i="9"/>
  <c r="I187" i="9"/>
  <c r="I391" i="9"/>
  <c r="I390" i="9"/>
  <c r="I389" i="9"/>
  <c r="I388" i="9"/>
  <c r="I387" i="9"/>
  <c r="I471" i="9"/>
  <c r="I470" i="9"/>
  <c r="I469" i="9"/>
  <c r="I468" i="9"/>
  <c r="I467" i="9"/>
  <c r="E7" i="9"/>
  <c r="E8" i="9"/>
  <c r="E10" i="9"/>
  <c r="E11" i="9"/>
  <c r="E29" i="9"/>
  <c r="E27" i="9"/>
  <c r="E28" i="9"/>
  <c r="E30" i="9"/>
  <c r="E31" i="9"/>
  <c r="E51" i="9"/>
  <c r="E50" i="9"/>
  <c r="E49" i="9"/>
  <c r="E48" i="9"/>
  <c r="E47" i="9"/>
  <c r="E69" i="9"/>
  <c r="E67" i="9"/>
  <c r="E68" i="9"/>
  <c r="E70" i="9"/>
  <c r="E71" i="9"/>
  <c r="E91" i="9"/>
  <c r="E90" i="9"/>
  <c r="E89" i="9"/>
  <c r="E88" i="9"/>
  <c r="E87" i="9"/>
  <c r="E111" i="9"/>
  <c r="E110" i="9"/>
  <c r="E109" i="9"/>
  <c r="E108" i="9"/>
  <c r="E107" i="9"/>
  <c r="E129" i="9"/>
  <c r="E127" i="9"/>
  <c r="E128" i="9"/>
  <c r="E130" i="9"/>
  <c r="E131" i="9"/>
  <c r="E149" i="9"/>
  <c r="E147" i="9"/>
  <c r="E148" i="9"/>
  <c r="E150" i="9"/>
  <c r="E151" i="9"/>
  <c r="E171" i="9"/>
  <c r="E170" i="9"/>
  <c r="E169" i="9"/>
  <c r="E168" i="9"/>
  <c r="E167" i="9"/>
  <c r="E191" i="9"/>
  <c r="E190" i="9"/>
  <c r="E189" i="9"/>
  <c r="E188" i="9"/>
  <c r="E187" i="9"/>
  <c r="E209" i="9"/>
  <c r="E207" i="9"/>
  <c r="E208" i="9"/>
  <c r="E210" i="9"/>
  <c r="E211" i="9"/>
  <c r="E229" i="9"/>
  <c r="E227" i="9"/>
  <c r="E228" i="9"/>
  <c r="E230" i="9"/>
  <c r="E231" i="9"/>
  <c r="E249" i="9"/>
  <c r="E247" i="9"/>
  <c r="E248" i="9"/>
  <c r="E250" i="9"/>
  <c r="E251" i="9"/>
  <c r="E269" i="9"/>
  <c r="E267" i="9"/>
  <c r="E268" i="9"/>
  <c r="E270" i="9"/>
  <c r="E271" i="9"/>
  <c r="E289" i="9"/>
  <c r="E287" i="9"/>
  <c r="E288" i="9"/>
  <c r="E290" i="9"/>
  <c r="E291" i="9"/>
  <c r="E309" i="9"/>
  <c r="E307" i="9"/>
  <c r="E308" i="9"/>
  <c r="E310" i="9"/>
  <c r="E311" i="9"/>
  <c r="E329" i="9"/>
  <c r="E327" i="9"/>
  <c r="E328" i="9"/>
  <c r="E330" i="9"/>
  <c r="E331" i="9"/>
  <c r="E349" i="9"/>
  <c r="E347" i="9"/>
  <c r="E348" i="9"/>
  <c r="E350" i="9"/>
  <c r="E351" i="9"/>
  <c r="E369" i="9"/>
  <c r="E367" i="9"/>
  <c r="E368" i="9"/>
  <c r="E370" i="9"/>
  <c r="E371" i="9"/>
  <c r="E391" i="9"/>
  <c r="E390" i="9"/>
  <c r="E389" i="9"/>
  <c r="E388" i="9"/>
  <c r="E387" i="9"/>
  <c r="E409" i="9"/>
  <c r="E407" i="9"/>
  <c r="E408" i="9"/>
  <c r="E410" i="9"/>
  <c r="E411" i="9"/>
  <c r="E429" i="9"/>
  <c r="E427" i="9"/>
  <c r="E428" i="9"/>
  <c r="E430" i="9"/>
  <c r="E431" i="9"/>
  <c r="E449" i="9"/>
  <c r="E447" i="9"/>
  <c r="E448" i="9"/>
  <c r="E450" i="9"/>
  <c r="E451" i="9"/>
  <c r="E471" i="9"/>
  <c r="E470" i="9"/>
  <c r="E469" i="9"/>
  <c r="E468" i="9"/>
  <c r="E467" i="9"/>
  <c r="E489" i="9"/>
  <c r="E487" i="9"/>
  <c r="E488" i="9"/>
  <c r="E490" i="9"/>
  <c r="E491" i="9"/>
  <c r="E509" i="9"/>
  <c r="E507" i="9"/>
  <c r="E508" i="9"/>
  <c r="E510" i="9"/>
  <c r="E511" i="9"/>
  <c r="D7" i="9"/>
  <c r="D8" i="9"/>
  <c r="D10" i="9"/>
  <c r="D11" i="9"/>
  <c r="D29" i="9"/>
  <c r="D27" i="9"/>
  <c r="D28" i="9"/>
  <c r="D30" i="9"/>
  <c r="D31" i="9"/>
  <c r="D51" i="9"/>
  <c r="D50" i="9"/>
  <c r="D49" i="9"/>
  <c r="D48" i="9"/>
  <c r="D47" i="9"/>
  <c r="D69" i="9"/>
  <c r="D67" i="9"/>
  <c r="D68" i="9"/>
  <c r="D70" i="9"/>
  <c r="D71" i="9"/>
  <c r="D91" i="9"/>
  <c r="D90" i="9"/>
  <c r="D89" i="9"/>
  <c r="D88" i="9"/>
  <c r="D87" i="9"/>
  <c r="D111" i="9"/>
  <c r="D110" i="9"/>
  <c r="D109" i="9"/>
  <c r="D108" i="9"/>
  <c r="D107" i="9"/>
  <c r="D129" i="9"/>
  <c r="D127" i="9"/>
  <c r="D128" i="9"/>
  <c r="D130" i="9"/>
  <c r="D131" i="9"/>
  <c r="D149" i="9"/>
  <c r="D147" i="9"/>
  <c r="D148" i="9"/>
  <c r="D150" i="9"/>
  <c r="D151" i="9"/>
  <c r="D171" i="9"/>
  <c r="D170" i="9"/>
  <c r="D169" i="9"/>
  <c r="D168" i="9"/>
  <c r="D167" i="9"/>
  <c r="D191" i="9"/>
  <c r="D190" i="9"/>
  <c r="D189" i="9"/>
  <c r="D188" i="9"/>
  <c r="D187" i="9"/>
  <c r="D209" i="9"/>
  <c r="D207" i="9"/>
  <c r="D208" i="9"/>
  <c r="D210" i="9"/>
  <c r="D211" i="9"/>
  <c r="D229" i="9"/>
  <c r="D227" i="9"/>
  <c r="D228" i="9"/>
  <c r="D230" i="9"/>
  <c r="D231" i="9"/>
  <c r="D249" i="9"/>
  <c r="D247" i="9"/>
  <c r="D248" i="9"/>
  <c r="D250" i="9"/>
  <c r="D251" i="9"/>
  <c r="D269" i="9"/>
  <c r="D267" i="9"/>
  <c r="D268" i="9"/>
  <c r="D270" i="9"/>
  <c r="D271" i="9"/>
  <c r="D289" i="9"/>
  <c r="D287" i="9"/>
  <c r="D288" i="9"/>
  <c r="D290" i="9"/>
  <c r="D291" i="9"/>
  <c r="D309" i="9"/>
  <c r="D307" i="9"/>
  <c r="D308" i="9"/>
  <c r="D310" i="9"/>
  <c r="D311" i="9"/>
  <c r="D329" i="9"/>
  <c r="D327" i="9"/>
  <c r="D328" i="9"/>
  <c r="D330" i="9"/>
  <c r="D331" i="9"/>
  <c r="D349" i="9"/>
  <c r="D347" i="9"/>
  <c r="D348" i="9"/>
  <c r="D350" i="9"/>
  <c r="D351" i="9"/>
  <c r="D369" i="9"/>
  <c r="D367" i="9"/>
  <c r="D368" i="9"/>
  <c r="D370" i="9"/>
  <c r="D371" i="9"/>
  <c r="D391" i="9"/>
  <c r="D390" i="9"/>
  <c r="D389" i="9"/>
  <c r="D388" i="9"/>
  <c r="D387" i="9"/>
  <c r="D409" i="9"/>
  <c r="D407" i="9"/>
  <c r="D408" i="9"/>
  <c r="D410" i="9"/>
  <c r="D411" i="9"/>
  <c r="D429" i="9"/>
  <c r="D427" i="9"/>
  <c r="D428" i="9"/>
  <c r="D430" i="9"/>
  <c r="D431" i="9"/>
  <c r="D449" i="9"/>
  <c r="D447" i="9"/>
  <c r="D448" i="9"/>
  <c r="D450" i="9"/>
  <c r="D451" i="9"/>
  <c r="D471" i="9"/>
  <c r="D470" i="9"/>
  <c r="D469" i="9"/>
  <c r="D468" i="9"/>
  <c r="D467" i="9"/>
  <c r="D489" i="9"/>
  <c r="D487" i="9"/>
  <c r="D488" i="9"/>
  <c r="D490" i="9"/>
  <c r="D491" i="9"/>
  <c r="D509" i="9"/>
  <c r="D507" i="9"/>
  <c r="D508" i="9"/>
  <c r="D510" i="9"/>
  <c r="D511" i="9"/>
  <c r="E530" i="9"/>
  <c r="E528" i="9"/>
  <c r="E527" i="9"/>
  <c r="E529" i="9"/>
  <c r="E531" i="9"/>
  <c r="D530" i="9"/>
  <c r="D528" i="9"/>
  <c r="D527" i="9"/>
  <c r="D529" i="9"/>
  <c r="D531" i="9"/>
  <c r="E550" i="9"/>
  <c r="E548" i="9"/>
  <c r="E547" i="9"/>
  <c r="E549" i="9"/>
  <c r="E551" i="9"/>
  <c r="D550" i="9"/>
  <c r="D548" i="9"/>
  <c r="D547" i="9"/>
  <c r="D549" i="9"/>
  <c r="D551" i="9"/>
  <c r="D502" i="9" a="1"/>
  <c r="D502" i="9"/>
  <c r="E502" i="9"/>
  <c r="L2807" i="5"/>
  <c r="H2807" i="5"/>
  <c r="I2807" i="5"/>
  <c r="J2807" i="5"/>
  <c r="F2807" i="5"/>
  <c r="L2806" i="5"/>
  <c r="H2806" i="5"/>
  <c r="I2806" i="5"/>
  <c r="J2806" i="5"/>
  <c r="F2806" i="5"/>
  <c r="L2805" i="5"/>
  <c r="H2805" i="5"/>
  <c r="I2805" i="5"/>
  <c r="J2805" i="5"/>
  <c r="F2805" i="5"/>
  <c r="L2804" i="5"/>
  <c r="H2804" i="5"/>
  <c r="I2804" i="5"/>
  <c r="J2804" i="5"/>
  <c r="F2804" i="5"/>
  <c r="L2803" i="5"/>
  <c r="H2803" i="5"/>
  <c r="I2803" i="5"/>
  <c r="J2803" i="5"/>
  <c r="F2803" i="5"/>
  <c r="L2802" i="5"/>
  <c r="H2802" i="5"/>
  <c r="I2802" i="5"/>
  <c r="J2802" i="5"/>
  <c r="F2802" i="5"/>
  <c r="L2801" i="5"/>
  <c r="H2801" i="5"/>
  <c r="I2801" i="5"/>
  <c r="J2801" i="5"/>
  <c r="F2801" i="5"/>
  <c r="L2800" i="5"/>
  <c r="H2800" i="5"/>
  <c r="I2800" i="5"/>
  <c r="J2800" i="5"/>
  <c r="F2800" i="5"/>
  <c r="L2799" i="5"/>
  <c r="H2799" i="5"/>
  <c r="I2799" i="5"/>
  <c r="J2799" i="5"/>
  <c r="F2799" i="5"/>
  <c r="L2798" i="5"/>
  <c r="H2798" i="5"/>
  <c r="I2798" i="5"/>
  <c r="J2798" i="5"/>
  <c r="F2798" i="5"/>
  <c r="L2797" i="5"/>
  <c r="H2797" i="5"/>
  <c r="I2797" i="5"/>
  <c r="J2797" i="5"/>
  <c r="F2797" i="5"/>
  <c r="L2796" i="5"/>
  <c r="H2796" i="5"/>
  <c r="I2796" i="5"/>
  <c r="J2796" i="5"/>
  <c r="F2796" i="5"/>
  <c r="L2795" i="5"/>
  <c r="H2795" i="5"/>
  <c r="I2795" i="5"/>
  <c r="J2795" i="5"/>
  <c r="F2795" i="5"/>
  <c r="L2794" i="5"/>
  <c r="H2794" i="5"/>
  <c r="I2794" i="5"/>
  <c r="J2794" i="5"/>
  <c r="F2794" i="5"/>
  <c r="L2793" i="5"/>
  <c r="H2793" i="5"/>
  <c r="I2793" i="5"/>
  <c r="J2793" i="5"/>
  <c r="F2793" i="5"/>
  <c r="L2792" i="5"/>
  <c r="H2792" i="5"/>
  <c r="I2792" i="5"/>
  <c r="J2792" i="5"/>
  <c r="F2792" i="5"/>
  <c r="L2791" i="5"/>
  <c r="H2791" i="5"/>
  <c r="I2791" i="5"/>
  <c r="J2791" i="5"/>
  <c r="F2791" i="5"/>
  <c r="L2790" i="5"/>
  <c r="H2790" i="5"/>
  <c r="I2790" i="5"/>
  <c r="J2790" i="5"/>
  <c r="F2790" i="5"/>
  <c r="L2789" i="5"/>
  <c r="H2789" i="5"/>
  <c r="I2789" i="5"/>
  <c r="J2789" i="5"/>
  <c r="F2789" i="5"/>
  <c r="L2788" i="5"/>
  <c r="H2788" i="5"/>
  <c r="I2788" i="5"/>
  <c r="J2788" i="5"/>
  <c r="F2788" i="5"/>
  <c r="L2787" i="5"/>
  <c r="H2787" i="5"/>
  <c r="I2787" i="5"/>
  <c r="J2787" i="5"/>
  <c r="F2787" i="5"/>
  <c r="L2786" i="5"/>
  <c r="H2786" i="5"/>
  <c r="I2786" i="5"/>
  <c r="J2786" i="5"/>
  <c r="F2786" i="5"/>
  <c r="L2785" i="5"/>
  <c r="H2785" i="5"/>
  <c r="I2785" i="5"/>
  <c r="J2785" i="5"/>
  <c r="F2785" i="5"/>
  <c r="L2784" i="5"/>
  <c r="H2784" i="5"/>
  <c r="I2784" i="5"/>
  <c r="J2784" i="5"/>
  <c r="F2784" i="5"/>
  <c r="L2783" i="5"/>
  <c r="H2783" i="5"/>
  <c r="I2783" i="5"/>
  <c r="J2783" i="5"/>
  <c r="F2783" i="5"/>
  <c r="L2782" i="5"/>
  <c r="H2782" i="5"/>
  <c r="I2782" i="5"/>
  <c r="J2782" i="5"/>
  <c r="F2782" i="5"/>
  <c r="L2781" i="5"/>
  <c r="H2781" i="5"/>
  <c r="I2781" i="5"/>
  <c r="J2781" i="5"/>
  <c r="F2781" i="5"/>
  <c r="L2780" i="5"/>
  <c r="H2780" i="5"/>
  <c r="I2780" i="5"/>
  <c r="J2780" i="5"/>
  <c r="F2780" i="5"/>
  <c r="L2779" i="5"/>
  <c r="H2779" i="5"/>
  <c r="I2779" i="5"/>
  <c r="J2779" i="5"/>
  <c r="F2779" i="5"/>
  <c r="L2778" i="5"/>
  <c r="H2778" i="5"/>
  <c r="I2778" i="5"/>
  <c r="J2778" i="5"/>
  <c r="F2778" i="5"/>
  <c r="L2777" i="5"/>
  <c r="H2777" i="5"/>
  <c r="I2777" i="5"/>
  <c r="J2777" i="5"/>
  <c r="F2777" i="5"/>
  <c r="L2776" i="5"/>
  <c r="H2776" i="5"/>
  <c r="I2776" i="5"/>
  <c r="J2776" i="5"/>
  <c r="F2776" i="5"/>
  <c r="L2775" i="5"/>
  <c r="H2775" i="5"/>
  <c r="I2775" i="5"/>
  <c r="J2775" i="5"/>
  <c r="F2775" i="5"/>
  <c r="L2774" i="5"/>
  <c r="H2774" i="5"/>
  <c r="I2774" i="5"/>
  <c r="J2774" i="5"/>
  <c r="F2774" i="5"/>
  <c r="L2773" i="5"/>
  <c r="H2773" i="5"/>
  <c r="I2773" i="5"/>
  <c r="J2773" i="5"/>
  <c r="F2773" i="5"/>
  <c r="L2772" i="5"/>
  <c r="H2772" i="5"/>
  <c r="I2772" i="5"/>
  <c r="J2772" i="5"/>
  <c r="F2772" i="5"/>
  <c r="L2771" i="5"/>
  <c r="H2771" i="5"/>
  <c r="I2771" i="5"/>
  <c r="J2771" i="5"/>
  <c r="F2771" i="5"/>
  <c r="L2770" i="5"/>
  <c r="H2770" i="5"/>
  <c r="I2770" i="5"/>
  <c r="J2770" i="5"/>
  <c r="F2770" i="5"/>
  <c r="L2769" i="5"/>
  <c r="H2769" i="5"/>
  <c r="I2769" i="5"/>
  <c r="J2769" i="5"/>
  <c r="F2769" i="5"/>
  <c r="L2768" i="5"/>
  <c r="H2768" i="5"/>
  <c r="I2768" i="5"/>
  <c r="J2768" i="5"/>
  <c r="F2768" i="5"/>
  <c r="L2767" i="5"/>
  <c r="H2767" i="5"/>
  <c r="I2767" i="5"/>
  <c r="J2767" i="5"/>
  <c r="F2767" i="5"/>
  <c r="L2766" i="5"/>
  <c r="H2766" i="5"/>
  <c r="I2766" i="5"/>
  <c r="J2766" i="5"/>
  <c r="F2766" i="5"/>
  <c r="L2765" i="5"/>
  <c r="H2765" i="5"/>
  <c r="I2765" i="5"/>
  <c r="J2765" i="5"/>
  <c r="F2765" i="5"/>
  <c r="L2764" i="5"/>
  <c r="H2764" i="5"/>
  <c r="I2764" i="5"/>
  <c r="J2764" i="5"/>
  <c r="F2764" i="5"/>
  <c r="L2763" i="5"/>
  <c r="H2763" i="5"/>
  <c r="I2763" i="5"/>
  <c r="J2763" i="5"/>
  <c r="F2763" i="5"/>
  <c r="L2762" i="5"/>
  <c r="H2762" i="5"/>
  <c r="I2762" i="5"/>
  <c r="J2762" i="5"/>
  <c r="F2762" i="5"/>
  <c r="L2761" i="5"/>
  <c r="H2761" i="5"/>
  <c r="I2761" i="5"/>
  <c r="J2761" i="5"/>
  <c r="F2761" i="5"/>
  <c r="L2760" i="5"/>
  <c r="H2760" i="5"/>
  <c r="I2760" i="5"/>
  <c r="J2760" i="5"/>
  <c r="F2760" i="5"/>
  <c r="L2759" i="5"/>
  <c r="H2759" i="5"/>
  <c r="I2759" i="5"/>
  <c r="J2759" i="5"/>
  <c r="F2759" i="5"/>
  <c r="L2758" i="5"/>
  <c r="H2758" i="5"/>
  <c r="I2758" i="5"/>
  <c r="J2758" i="5"/>
  <c r="F2758" i="5"/>
  <c r="L2757" i="5"/>
  <c r="H2757" i="5"/>
  <c r="I2757" i="5"/>
  <c r="J2757" i="5"/>
  <c r="F2757" i="5"/>
  <c r="L2756" i="5"/>
  <c r="H2756" i="5"/>
  <c r="I2756" i="5"/>
  <c r="J2756" i="5"/>
  <c r="F2756" i="5"/>
  <c r="L2755" i="5"/>
  <c r="H2755" i="5"/>
  <c r="I2755" i="5"/>
  <c r="J2755" i="5"/>
  <c r="F2755" i="5"/>
  <c r="L2754" i="5"/>
  <c r="H2754" i="5"/>
  <c r="I2754" i="5"/>
  <c r="J2754" i="5"/>
  <c r="F2754" i="5"/>
  <c r="L2753" i="5"/>
  <c r="H2753" i="5"/>
  <c r="I2753" i="5"/>
  <c r="J2753" i="5"/>
  <c r="F2753" i="5"/>
  <c r="L2752" i="5"/>
  <c r="H2752" i="5"/>
  <c r="I2752" i="5"/>
  <c r="J2752" i="5"/>
  <c r="F2752" i="5"/>
  <c r="L2751" i="5"/>
  <c r="H2751" i="5"/>
  <c r="I2751" i="5"/>
  <c r="J2751" i="5"/>
  <c r="F2751" i="5"/>
  <c r="L2750" i="5"/>
  <c r="H2750" i="5"/>
  <c r="I2750" i="5"/>
  <c r="J2750" i="5"/>
  <c r="F2750" i="5"/>
  <c r="L2749" i="5"/>
  <c r="H2749" i="5"/>
  <c r="I2749" i="5"/>
  <c r="J2749" i="5"/>
  <c r="F2749" i="5"/>
  <c r="L2748" i="5"/>
  <c r="H2748" i="5"/>
  <c r="I2748" i="5"/>
  <c r="J2748" i="5"/>
  <c r="F2748" i="5"/>
  <c r="L2747" i="5"/>
  <c r="H2747" i="5"/>
  <c r="I2747" i="5"/>
  <c r="J2747" i="5"/>
  <c r="F2747" i="5"/>
  <c r="L2746" i="5"/>
  <c r="H2746" i="5"/>
  <c r="I2746" i="5"/>
  <c r="J2746" i="5"/>
  <c r="F2746" i="5"/>
  <c r="L2745" i="5"/>
  <c r="H2745" i="5"/>
  <c r="I2745" i="5"/>
  <c r="J2745" i="5"/>
  <c r="F2745" i="5"/>
  <c r="L2744" i="5"/>
  <c r="H2744" i="5"/>
  <c r="I2744" i="5"/>
  <c r="J2744" i="5"/>
  <c r="F2744" i="5"/>
  <c r="L2743" i="5"/>
  <c r="H2743" i="5"/>
  <c r="I2743" i="5"/>
  <c r="J2743" i="5"/>
  <c r="F2743" i="5"/>
  <c r="L2742" i="5"/>
  <c r="H2742" i="5"/>
  <c r="I2742" i="5"/>
  <c r="J2742" i="5"/>
  <c r="F2742" i="5"/>
  <c r="L2741" i="5"/>
  <c r="H2741" i="5"/>
  <c r="I2741" i="5"/>
  <c r="J2741" i="5"/>
  <c r="F2741" i="5"/>
  <c r="L2740" i="5"/>
  <c r="H2740" i="5"/>
  <c r="I2740" i="5"/>
  <c r="J2740" i="5"/>
  <c r="F2740" i="5"/>
  <c r="L2739" i="5"/>
  <c r="H2739" i="5"/>
  <c r="I2739" i="5"/>
  <c r="J2739" i="5"/>
  <c r="F2739" i="5"/>
  <c r="L2738" i="5"/>
  <c r="H2738" i="5"/>
  <c r="I2738" i="5"/>
  <c r="J2738" i="5"/>
  <c r="F2738" i="5"/>
  <c r="L2737" i="5"/>
  <c r="H2737" i="5"/>
  <c r="I2737" i="5"/>
  <c r="J2737" i="5"/>
  <c r="F2737" i="5"/>
  <c r="L2736" i="5"/>
  <c r="H2736" i="5"/>
  <c r="I2736" i="5"/>
  <c r="J2736" i="5"/>
  <c r="F2736" i="5"/>
  <c r="L2735" i="5"/>
  <c r="H2735" i="5"/>
  <c r="I2735" i="5"/>
  <c r="J2735" i="5"/>
  <c r="F2735" i="5"/>
  <c r="L2734" i="5"/>
  <c r="H2734" i="5"/>
  <c r="I2734" i="5"/>
  <c r="J2734" i="5"/>
  <c r="F2734" i="5"/>
  <c r="L2733" i="5"/>
  <c r="H2733" i="5"/>
  <c r="I2733" i="5"/>
  <c r="J2733" i="5"/>
  <c r="F2733" i="5"/>
  <c r="L2732" i="5"/>
  <c r="H2732" i="5"/>
  <c r="I2732" i="5"/>
  <c r="J2732" i="5"/>
  <c r="F2732" i="5"/>
  <c r="L2731" i="5"/>
  <c r="H2731" i="5"/>
  <c r="I2731" i="5"/>
  <c r="J2731" i="5"/>
  <c r="F2731" i="5"/>
  <c r="L2730" i="5"/>
  <c r="H2730" i="5"/>
  <c r="I2730" i="5"/>
  <c r="J2730" i="5"/>
  <c r="F2730" i="5"/>
  <c r="L2729" i="5"/>
  <c r="H2729" i="5"/>
  <c r="I2729" i="5"/>
  <c r="J2729" i="5"/>
  <c r="F2729" i="5"/>
  <c r="L2728" i="5"/>
  <c r="H2728" i="5"/>
  <c r="I2728" i="5"/>
  <c r="J2728" i="5"/>
  <c r="F2728" i="5"/>
  <c r="L2727" i="5"/>
  <c r="H2727" i="5"/>
  <c r="I2727" i="5"/>
  <c r="J2727" i="5"/>
  <c r="F2727" i="5"/>
  <c r="L2726" i="5"/>
  <c r="H2726" i="5"/>
  <c r="I2726" i="5"/>
  <c r="J2726" i="5"/>
  <c r="F2726" i="5"/>
  <c r="L2725" i="5"/>
  <c r="H2725" i="5"/>
  <c r="I2725" i="5"/>
  <c r="J2725" i="5"/>
  <c r="F2725" i="5"/>
  <c r="L2724" i="5"/>
  <c r="H2724" i="5"/>
  <c r="I2724" i="5"/>
  <c r="J2724" i="5"/>
  <c r="F2724" i="5"/>
  <c r="L2723" i="5"/>
  <c r="H2723" i="5"/>
  <c r="I2723" i="5"/>
  <c r="J2723" i="5"/>
  <c r="F2723" i="5"/>
  <c r="L2722" i="5"/>
  <c r="H2722" i="5"/>
  <c r="I2722" i="5"/>
  <c r="J2722" i="5"/>
  <c r="F2722" i="5"/>
  <c r="L2721" i="5"/>
  <c r="H2721" i="5"/>
  <c r="I2721" i="5"/>
  <c r="J2721" i="5"/>
  <c r="F2721" i="5"/>
  <c r="L2720" i="5"/>
  <c r="H2720" i="5"/>
  <c r="I2720" i="5"/>
  <c r="J2720" i="5"/>
  <c r="F2720" i="5"/>
  <c r="L2719" i="5"/>
  <c r="H2719" i="5"/>
  <c r="I2719" i="5"/>
  <c r="J2719" i="5"/>
  <c r="F2719" i="5"/>
  <c r="L2718" i="5"/>
  <c r="H2718" i="5"/>
  <c r="I2718" i="5"/>
  <c r="J2718" i="5"/>
  <c r="F2718" i="5"/>
  <c r="L2717" i="5"/>
  <c r="H2717" i="5"/>
  <c r="I2717" i="5"/>
  <c r="J2717" i="5"/>
  <c r="F2717" i="5"/>
  <c r="L2716" i="5"/>
  <c r="H2716" i="5"/>
  <c r="I2716" i="5"/>
  <c r="J2716" i="5"/>
  <c r="F2716" i="5"/>
  <c r="L2715" i="5"/>
  <c r="H2715" i="5"/>
  <c r="I2715" i="5"/>
  <c r="J2715" i="5"/>
  <c r="F2715" i="5"/>
  <c r="L2714" i="5"/>
  <c r="H2714" i="5"/>
  <c r="I2714" i="5"/>
  <c r="J2714" i="5"/>
  <c r="F2714" i="5"/>
  <c r="L2713" i="5"/>
  <c r="H2713" i="5"/>
  <c r="I2713" i="5"/>
  <c r="J2713" i="5"/>
  <c r="F2713" i="5"/>
  <c r="L2712" i="5"/>
  <c r="H2712" i="5"/>
  <c r="I2712" i="5"/>
  <c r="J2712" i="5"/>
  <c r="F2712" i="5"/>
  <c r="L2711" i="5"/>
  <c r="H2711" i="5"/>
  <c r="I2711" i="5"/>
  <c r="J2711" i="5"/>
  <c r="F2711" i="5"/>
  <c r="L2710" i="5"/>
  <c r="H2710" i="5"/>
  <c r="I2710" i="5"/>
  <c r="J2710" i="5"/>
  <c r="F2710" i="5"/>
  <c r="L2709" i="5"/>
  <c r="H2709" i="5"/>
  <c r="I2709" i="5"/>
  <c r="J2709" i="5"/>
  <c r="F2709" i="5"/>
  <c r="L2708" i="5"/>
  <c r="H2708" i="5"/>
  <c r="I2708" i="5"/>
  <c r="J2708" i="5"/>
  <c r="F2708" i="5"/>
  <c r="L2707" i="5"/>
  <c r="H2707" i="5"/>
  <c r="I2707" i="5"/>
  <c r="J2707" i="5"/>
  <c r="F2707" i="5"/>
  <c r="L2706" i="5"/>
  <c r="H2706" i="5"/>
  <c r="I2706" i="5"/>
  <c r="J2706" i="5"/>
  <c r="F2706" i="5"/>
  <c r="L2705" i="5"/>
  <c r="H2705" i="5"/>
  <c r="I2705" i="5"/>
  <c r="J2705" i="5"/>
  <c r="F2705" i="5"/>
  <c r="L2704" i="5"/>
  <c r="H2704" i="5"/>
  <c r="I2704" i="5"/>
  <c r="J2704" i="5"/>
  <c r="F2704" i="5"/>
  <c r="L2703" i="5"/>
  <c r="H2703" i="5"/>
  <c r="I2703" i="5"/>
  <c r="J2703" i="5"/>
  <c r="F2703" i="5"/>
  <c r="L2702" i="5"/>
  <c r="H2702" i="5"/>
  <c r="I2702" i="5"/>
  <c r="J2702" i="5"/>
  <c r="F2702" i="5"/>
  <c r="L2701" i="5"/>
  <c r="H2701" i="5"/>
  <c r="I2701" i="5"/>
  <c r="J2701" i="5"/>
  <c r="F2701" i="5"/>
  <c r="L2700" i="5"/>
  <c r="H2700" i="5"/>
  <c r="I2700" i="5"/>
  <c r="J2700" i="5"/>
  <c r="F2700" i="5"/>
  <c r="L2699" i="5"/>
  <c r="H2699" i="5"/>
  <c r="I2699" i="5"/>
  <c r="J2699" i="5"/>
  <c r="F2699" i="5"/>
  <c r="L2698" i="5"/>
  <c r="H2698" i="5"/>
  <c r="I2698" i="5"/>
  <c r="J2698" i="5"/>
  <c r="F2698" i="5"/>
  <c r="L2697" i="5"/>
  <c r="H2697" i="5"/>
  <c r="I2697" i="5"/>
  <c r="J2697" i="5"/>
  <c r="F2697" i="5"/>
  <c r="L2696" i="5"/>
  <c r="H2696" i="5"/>
  <c r="I2696" i="5"/>
  <c r="J2696" i="5"/>
  <c r="F2696" i="5"/>
  <c r="L2695" i="5"/>
  <c r="H2695" i="5"/>
  <c r="I2695" i="5"/>
  <c r="J2695" i="5"/>
  <c r="F2695" i="5"/>
  <c r="L2694" i="5"/>
  <c r="H2694" i="5"/>
  <c r="I2694" i="5"/>
  <c r="J2694" i="5"/>
  <c r="F2694" i="5"/>
  <c r="L2693" i="5"/>
  <c r="H2693" i="5"/>
  <c r="I2693" i="5"/>
  <c r="J2693" i="5"/>
  <c r="F2693" i="5"/>
  <c r="L2692" i="5"/>
  <c r="H2692" i="5"/>
  <c r="I2692" i="5"/>
  <c r="J2692" i="5"/>
  <c r="F2692" i="5"/>
  <c r="L2691" i="5"/>
  <c r="H2691" i="5"/>
  <c r="I2691" i="5"/>
  <c r="J2691" i="5"/>
  <c r="F2691" i="5"/>
  <c r="L2690" i="5"/>
  <c r="H2690" i="5"/>
  <c r="I2690" i="5"/>
  <c r="J2690" i="5"/>
  <c r="F2690" i="5"/>
  <c r="L2689" i="5"/>
  <c r="H2689" i="5"/>
  <c r="I2689" i="5"/>
  <c r="J2689" i="5"/>
  <c r="F2689" i="5"/>
  <c r="L2688" i="5"/>
  <c r="H2688" i="5"/>
  <c r="I2688" i="5"/>
  <c r="J2688" i="5"/>
  <c r="F2688" i="5"/>
  <c r="L2687" i="5"/>
  <c r="H2687" i="5"/>
  <c r="I2687" i="5"/>
  <c r="J2687" i="5"/>
  <c r="F2687" i="5"/>
  <c r="L2686" i="5"/>
  <c r="H2686" i="5"/>
  <c r="I2686" i="5"/>
  <c r="J2686" i="5"/>
  <c r="F2686" i="5"/>
  <c r="L2685" i="5"/>
  <c r="H2685" i="5"/>
  <c r="I2685" i="5"/>
  <c r="J2685" i="5"/>
  <c r="F2685" i="5"/>
  <c r="L2684" i="5"/>
  <c r="H2684" i="5"/>
  <c r="I2684" i="5"/>
  <c r="J2684" i="5"/>
  <c r="F2684" i="5"/>
  <c r="L2683" i="5"/>
  <c r="H2683" i="5"/>
  <c r="I2683" i="5"/>
  <c r="J2683" i="5"/>
  <c r="F2683" i="5"/>
  <c r="L2682" i="5"/>
  <c r="H2682" i="5"/>
  <c r="I2682" i="5"/>
  <c r="J2682" i="5"/>
  <c r="F2682" i="5"/>
  <c r="L2681" i="5"/>
  <c r="H2681" i="5"/>
  <c r="I2681" i="5"/>
  <c r="J2681" i="5"/>
  <c r="F2681" i="5"/>
  <c r="L2680" i="5"/>
  <c r="H2680" i="5"/>
  <c r="I2680" i="5"/>
  <c r="J2680" i="5"/>
  <c r="F2680" i="5"/>
  <c r="L2679" i="5"/>
  <c r="H2679" i="5"/>
  <c r="I2679" i="5"/>
  <c r="J2679" i="5"/>
  <c r="F2679" i="5"/>
  <c r="L2678" i="5"/>
  <c r="H2678" i="5"/>
  <c r="I2678" i="5"/>
  <c r="J2678" i="5"/>
  <c r="F2678" i="5"/>
  <c r="L2677" i="5"/>
  <c r="H2677" i="5"/>
  <c r="I2677" i="5"/>
  <c r="J2677" i="5"/>
  <c r="F2677" i="5"/>
  <c r="L2676" i="5"/>
  <c r="H2676" i="5"/>
  <c r="I2676" i="5"/>
  <c r="J2676" i="5"/>
  <c r="F2676" i="5"/>
  <c r="L2675" i="5"/>
  <c r="H2675" i="5"/>
  <c r="I2675" i="5"/>
  <c r="J2675" i="5"/>
  <c r="F2675" i="5"/>
  <c r="L2674" i="5"/>
  <c r="H2674" i="5"/>
  <c r="I2674" i="5"/>
  <c r="J2674" i="5"/>
  <c r="F2674" i="5"/>
  <c r="L2673" i="5"/>
  <c r="H2673" i="5"/>
  <c r="I2673" i="5"/>
  <c r="J2673" i="5"/>
  <c r="F2673" i="5"/>
  <c r="L2672" i="5"/>
  <c r="H2672" i="5"/>
  <c r="I2672" i="5"/>
  <c r="J2672" i="5"/>
  <c r="F2672" i="5"/>
  <c r="L2671" i="5"/>
  <c r="H2671" i="5"/>
  <c r="I2671" i="5"/>
  <c r="J2671" i="5"/>
  <c r="F2671" i="5"/>
  <c r="L2670" i="5"/>
  <c r="H2670" i="5"/>
  <c r="I2670" i="5"/>
  <c r="J2670" i="5"/>
  <c r="F2670" i="5"/>
  <c r="L2669" i="5"/>
  <c r="H2669" i="5"/>
  <c r="I2669" i="5"/>
  <c r="J2669" i="5"/>
  <c r="F2669" i="5"/>
  <c r="L2668" i="5"/>
  <c r="H2668" i="5"/>
  <c r="I2668" i="5"/>
  <c r="J2668" i="5"/>
  <c r="F2668" i="5"/>
  <c r="L2667" i="5"/>
  <c r="H2667" i="5"/>
  <c r="I2667" i="5"/>
  <c r="J2667" i="5"/>
  <c r="F2667" i="5"/>
  <c r="L2666" i="5"/>
  <c r="H2666" i="5"/>
  <c r="I2666" i="5"/>
  <c r="J2666" i="5"/>
  <c r="F2666" i="5"/>
  <c r="L2665" i="5"/>
  <c r="H2665" i="5"/>
  <c r="I2665" i="5"/>
  <c r="J2665" i="5"/>
  <c r="F2665" i="5"/>
  <c r="L2664" i="5"/>
  <c r="H2664" i="5"/>
  <c r="I2664" i="5"/>
  <c r="J2664" i="5"/>
  <c r="F2664" i="5"/>
  <c r="L2663" i="5"/>
  <c r="H2663" i="5"/>
  <c r="I2663" i="5"/>
  <c r="J2663" i="5"/>
  <c r="F2663" i="5"/>
  <c r="L2662" i="5"/>
  <c r="H2662" i="5"/>
  <c r="I2662" i="5"/>
  <c r="J2662" i="5"/>
  <c r="F2662" i="5"/>
  <c r="L2661" i="5"/>
  <c r="H2661" i="5"/>
  <c r="I2661" i="5"/>
  <c r="J2661" i="5"/>
  <c r="F2661" i="5"/>
  <c r="L2660" i="5"/>
  <c r="H2660" i="5"/>
  <c r="I2660" i="5"/>
  <c r="J2660" i="5"/>
  <c r="F2660" i="5"/>
  <c r="N76" i="4"/>
  <c r="H4" i="4"/>
  <c r="J4" i="4"/>
  <c r="L4" i="4"/>
  <c r="N4" i="4"/>
  <c r="O4" i="4"/>
  <c r="H5" i="4"/>
  <c r="J5" i="4"/>
  <c r="L5" i="4"/>
  <c r="N5" i="4"/>
  <c r="O5" i="4"/>
  <c r="H6" i="4"/>
  <c r="J6" i="4"/>
  <c r="L6" i="4"/>
  <c r="N6" i="4"/>
  <c r="O6" i="4"/>
  <c r="H7" i="4"/>
  <c r="J7" i="4"/>
  <c r="L7" i="4"/>
  <c r="N7" i="4"/>
  <c r="O7" i="4"/>
  <c r="H8" i="4"/>
  <c r="J8" i="4"/>
  <c r="L8" i="4"/>
  <c r="N8" i="4"/>
  <c r="O8" i="4"/>
  <c r="P4" i="4"/>
  <c r="C46" i="4"/>
  <c r="D46" i="4"/>
  <c r="C47" i="4"/>
  <c r="D47" i="4"/>
  <c r="C48" i="4"/>
  <c r="D48" i="4"/>
  <c r="D224" i="4"/>
  <c r="C224" i="4"/>
  <c r="D223" i="4"/>
  <c r="C223" i="4"/>
  <c r="D222" i="4"/>
  <c r="C222" i="4"/>
  <c r="D221" i="4"/>
  <c r="C221" i="4"/>
  <c r="D220" i="4"/>
  <c r="C220" i="4"/>
  <c r="D216" i="4"/>
  <c r="C216" i="4"/>
  <c r="D215" i="4"/>
  <c r="C215" i="4"/>
  <c r="D214" i="4"/>
  <c r="C214" i="4"/>
  <c r="D213" i="4"/>
  <c r="C213" i="4"/>
  <c r="D212" i="4"/>
  <c r="C212" i="4"/>
  <c r="D208" i="4"/>
  <c r="C208" i="4"/>
  <c r="D207" i="4"/>
  <c r="C207" i="4"/>
  <c r="D206" i="4"/>
  <c r="C206" i="4"/>
  <c r="D205" i="4"/>
  <c r="C205" i="4"/>
  <c r="D204" i="4"/>
  <c r="C204" i="4"/>
  <c r="D200" i="4"/>
  <c r="C200" i="4"/>
  <c r="D199" i="4"/>
  <c r="C199" i="4"/>
  <c r="D198" i="4"/>
  <c r="C198" i="4"/>
  <c r="D197" i="4"/>
  <c r="C197" i="4"/>
  <c r="D196" i="4"/>
  <c r="C196" i="4"/>
  <c r="D192" i="4"/>
  <c r="C192" i="4"/>
  <c r="D191" i="4"/>
  <c r="C191" i="4"/>
  <c r="D190" i="4"/>
  <c r="C190" i="4"/>
  <c r="D189" i="4"/>
  <c r="C189" i="4"/>
  <c r="D188" i="4"/>
  <c r="C188" i="4"/>
  <c r="D184" i="4"/>
  <c r="C184" i="4"/>
  <c r="D183" i="4"/>
  <c r="C183" i="4"/>
  <c r="D182" i="4"/>
  <c r="C182" i="4"/>
  <c r="D181" i="4"/>
  <c r="C181" i="4"/>
  <c r="D180" i="4"/>
  <c r="C180" i="4"/>
  <c r="D176" i="4"/>
  <c r="C176" i="4"/>
  <c r="D175" i="4"/>
  <c r="C175" i="4"/>
  <c r="D174" i="4"/>
  <c r="C174" i="4"/>
  <c r="D173" i="4"/>
  <c r="C173" i="4"/>
  <c r="D172" i="4"/>
  <c r="C172" i="4"/>
  <c r="D168" i="4"/>
  <c r="C168" i="4"/>
  <c r="D167" i="4"/>
  <c r="C167" i="4"/>
  <c r="D166" i="4"/>
  <c r="C166" i="4"/>
  <c r="D165" i="4"/>
  <c r="C165" i="4"/>
  <c r="D164" i="4"/>
  <c r="C164" i="4"/>
  <c r="D160" i="4"/>
  <c r="C160" i="4"/>
  <c r="D159" i="4"/>
  <c r="C159" i="4"/>
  <c r="D158" i="4"/>
  <c r="C158" i="4"/>
  <c r="D157" i="4"/>
  <c r="C157" i="4"/>
  <c r="D156" i="4"/>
  <c r="C156" i="4"/>
  <c r="D152" i="4"/>
  <c r="C152" i="4"/>
  <c r="D151" i="4"/>
  <c r="C151" i="4"/>
  <c r="D150" i="4"/>
  <c r="C150" i="4"/>
  <c r="D149" i="4"/>
  <c r="C149" i="4"/>
  <c r="D148" i="4"/>
  <c r="C148" i="4"/>
  <c r="D144" i="4"/>
  <c r="C144" i="4"/>
  <c r="D143" i="4"/>
  <c r="C143" i="4"/>
  <c r="D142" i="4"/>
  <c r="C142" i="4"/>
  <c r="D141" i="4"/>
  <c r="C141" i="4"/>
  <c r="D140" i="4"/>
  <c r="C140" i="4"/>
  <c r="D136" i="4"/>
  <c r="C136" i="4"/>
  <c r="D135" i="4"/>
  <c r="C135" i="4"/>
  <c r="D134" i="4"/>
  <c r="C134" i="4"/>
  <c r="D133" i="4"/>
  <c r="C133" i="4"/>
  <c r="D132" i="4"/>
  <c r="C132" i="4"/>
  <c r="D128" i="4"/>
  <c r="C128" i="4"/>
  <c r="D127" i="4"/>
  <c r="C127" i="4"/>
  <c r="D126" i="4"/>
  <c r="C126" i="4"/>
  <c r="D125" i="4"/>
  <c r="C125" i="4"/>
  <c r="D124" i="4"/>
  <c r="C124" i="4"/>
  <c r="D120" i="4"/>
  <c r="C120" i="4"/>
  <c r="D119" i="4"/>
  <c r="C119" i="4"/>
  <c r="D118" i="4"/>
  <c r="C118" i="4"/>
  <c r="D117" i="4"/>
  <c r="C117" i="4"/>
  <c r="D116" i="4"/>
  <c r="C116" i="4"/>
  <c r="D112" i="4"/>
  <c r="C112" i="4"/>
  <c r="D111" i="4"/>
  <c r="C111" i="4"/>
  <c r="D110" i="4"/>
  <c r="C110" i="4"/>
  <c r="D109" i="4"/>
  <c r="C109" i="4"/>
  <c r="D108" i="4"/>
  <c r="C108" i="4"/>
  <c r="D104" i="4"/>
  <c r="C104" i="4"/>
  <c r="D103" i="4"/>
  <c r="C103" i="4"/>
  <c r="D102" i="4"/>
  <c r="C102" i="4"/>
  <c r="D101" i="4"/>
  <c r="C101" i="4"/>
  <c r="D100" i="4"/>
  <c r="C100" i="4"/>
  <c r="D96" i="4"/>
  <c r="C96" i="4"/>
  <c r="D95" i="4"/>
  <c r="C95" i="4"/>
  <c r="D94" i="4"/>
  <c r="C94" i="4"/>
  <c r="D93" i="4"/>
  <c r="C93" i="4"/>
  <c r="D92" i="4"/>
  <c r="C92" i="4"/>
  <c r="D88" i="4"/>
  <c r="C88" i="4"/>
  <c r="D87" i="4"/>
  <c r="C87" i="4"/>
  <c r="D86" i="4"/>
  <c r="C86" i="4"/>
  <c r="D85" i="4"/>
  <c r="C85" i="4"/>
  <c r="D84" i="4"/>
  <c r="C84" i="4"/>
  <c r="D80" i="4"/>
  <c r="C80" i="4"/>
  <c r="D79" i="4"/>
  <c r="C79" i="4"/>
  <c r="D78" i="4"/>
  <c r="C78" i="4"/>
  <c r="D77" i="4"/>
  <c r="C77" i="4"/>
  <c r="D76" i="4"/>
  <c r="C76" i="4"/>
  <c r="D72" i="4"/>
  <c r="C72" i="4"/>
  <c r="D71" i="4"/>
  <c r="C71" i="4"/>
  <c r="D70" i="4"/>
  <c r="C70" i="4"/>
  <c r="D69" i="4"/>
  <c r="C69" i="4"/>
  <c r="D68" i="4"/>
  <c r="C68" i="4"/>
  <c r="D64" i="4"/>
  <c r="C64" i="4"/>
  <c r="D63" i="4"/>
  <c r="C63" i="4"/>
  <c r="D62" i="4"/>
  <c r="C62" i="4"/>
  <c r="D61" i="4"/>
  <c r="C61" i="4"/>
  <c r="D60" i="4"/>
  <c r="C60" i="4"/>
  <c r="D56" i="4"/>
  <c r="C56" i="4"/>
  <c r="D55" i="4"/>
  <c r="C55" i="4"/>
  <c r="D54" i="4"/>
  <c r="C54" i="4"/>
  <c r="D53" i="4"/>
  <c r="C53" i="4"/>
  <c r="D52" i="4"/>
  <c r="C52" i="4"/>
  <c r="D45" i="4"/>
  <c r="C45" i="4"/>
  <c r="D44" i="4"/>
  <c r="C44" i="4"/>
  <c r="D40" i="4"/>
  <c r="C40" i="4"/>
  <c r="D39" i="4"/>
  <c r="C39" i="4"/>
  <c r="D38" i="4"/>
  <c r="C38" i="4"/>
  <c r="D37" i="4"/>
  <c r="C37" i="4"/>
  <c r="D36" i="4"/>
  <c r="C36" i="4"/>
  <c r="D16" i="4"/>
  <c r="C16" i="4"/>
  <c r="D15" i="4"/>
  <c r="C15" i="4"/>
  <c r="D14" i="4"/>
  <c r="C14" i="4"/>
  <c r="D13" i="4"/>
  <c r="C13" i="4"/>
  <c r="D12" i="4"/>
  <c r="C12" i="4"/>
  <c r="D8" i="4"/>
  <c r="C8" i="4"/>
  <c r="D7" i="4"/>
  <c r="C7" i="4"/>
  <c r="D6" i="4"/>
  <c r="C6" i="4"/>
  <c r="D5" i="4"/>
  <c r="C5" i="4"/>
  <c r="D4" i="4"/>
  <c r="C4" i="4"/>
  <c r="D24" i="4"/>
  <c r="C24" i="4"/>
  <c r="D23" i="4"/>
  <c r="C23" i="4"/>
  <c r="D22" i="4"/>
  <c r="C22" i="4"/>
  <c r="D21" i="4"/>
  <c r="C21" i="4"/>
  <c r="D20" i="4"/>
  <c r="C20" i="4"/>
  <c r="C30" i="4"/>
  <c r="C28" i="4"/>
  <c r="D28" i="4"/>
  <c r="D30" i="4"/>
  <c r="C31" i="4"/>
  <c r="D31" i="4"/>
  <c r="C32" i="4"/>
  <c r="D32" i="4"/>
  <c r="D29" i="4"/>
  <c r="C29" i="4"/>
  <c r="N224" i="4"/>
  <c r="L224" i="4"/>
  <c r="J224" i="4"/>
  <c r="H224" i="4"/>
  <c r="O224" i="4"/>
  <c r="N223" i="4"/>
  <c r="L223" i="4"/>
  <c r="J223" i="4"/>
  <c r="H223" i="4"/>
  <c r="O223" i="4"/>
  <c r="N222" i="4"/>
  <c r="L222" i="4"/>
  <c r="J222" i="4"/>
  <c r="H222" i="4"/>
  <c r="O222" i="4"/>
  <c r="N221" i="4"/>
  <c r="L221" i="4"/>
  <c r="J221" i="4"/>
  <c r="H221" i="4"/>
  <c r="O221" i="4"/>
  <c r="N220" i="4"/>
  <c r="L220" i="4"/>
  <c r="J220" i="4"/>
  <c r="H220" i="4"/>
  <c r="O220" i="4"/>
  <c r="P220" i="4"/>
  <c r="N216" i="4"/>
  <c r="L216" i="4"/>
  <c r="J216" i="4"/>
  <c r="H216" i="4"/>
  <c r="O216" i="4"/>
  <c r="N215" i="4"/>
  <c r="L215" i="4"/>
  <c r="J215" i="4"/>
  <c r="H215" i="4"/>
  <c r="O215" i="4"/>
  <c r="N214" i="4"/>
  <c r="L214" i="4"/>
  <c r="J214" i="4"/>
  <c r="H214" i="4"/>
  <c r="O214" i="4"/>
  <c r="N213" i="4"/>
  <c r="L213" i="4"/>
  <c r="J213" i="4"/>
  <c r="H213" i="4"/>
  <c r="O213" i="4"/>
  <c r="N212" i="4"/>
  <c r="L212" i="4"/>
  <c r="J212" i="4"/>
  <c r="H212" i="4"/>
  <c r="O212" i="4"/>
  <c r="N208" i="4"/>
  <c r="L208" i="4"/>
  <c r="J208" i="4"/>
  <c r="H208" i="4"/>
  <c r="O208" i="4"/>
  <c r="N207" i="4"/>
  <c r="L207" i="4"/>
  <c r="J207" i="4"/>
  <c r="H207" i="4"/>
  <c r="O207" i="4"/>
  <c r="N206" i="4"/>
  <c r="L206" i="4"/>
  <c r="J206" i="4"/>
  <c r="H206" i="4"/>
  <c r="O206" i="4"/>
  <c r="N205" i="4"/>
  <c r="L205" i="4"/>
  <c r="J205" i="4"/>
  <c r="H205" i="4"/>
  <c r="O205" i="4"/>
  <c r="N204" i="4"/>
  <c r="L204" i="4"/>
  <c r="J204" i="4"/>
  <c r="H204" i="4"/>
  <c r="O204" i="4"/>
  <c r="P204" i="4"/>
  <c r="N200" i="4"/>
  <c r="L200" i="4"/>
  <c r="J200" i="4"/>
  <c r="H200" i="4"/>
  <c r="O200" i="4"/>
  <c r="N199" i="4"/>
  <c r="L199" i="4"/>
  <c r="J199" i="4"/>
  <c r="H199" i="4"/>
  <c r="O199" i="4"/>
  <c r="N198" i="4"/>
  <c r="L198" i="4"/>
  <c r="J198" i="4"/>
  <c r="H198" i="4"/>
  <c r="O198" i="4"/>
  <c r="N197" i="4"/>
  <c r="L197" i="4"/>
  <c r="J197" i="4"/>
  <c r="H197" i="4"/>
  <c r="O197" i="4"/>
  <c r="N196" i="4"/>
  <c r="L196" i="4"/>
  <c r="J196" i="4"/>
  <c r="H196" i="4"/>
  <c r="O196" i="4"/>
  <c r="P196" i="4"/>
  <c r="N192" i="4"/>
  <c r="L192" i="4"/>
  <c r="J192" i="4"/>
  <c r="H192" i="4"/>
  <c r="O192" i="4"/>
  <c r="N191" i="4"/>
  <c r="L191" i="4"/>
  <c r="J191" i="4"/>
  <c r="H191" i="4"/>
  <c r="O191" i="4"/>
  <c r="N190" i="4"/>
  <c r="L190" i="4"/>
  <c r="J190" i="4"/>
  <c r="H190" i="4"/>
  <c r="O190" i="4"/>
  <c r="N189" i="4"/>
  <c r="L189" i="4"/>
  <c r="J189" i="4"/>
  <c r="H189" i="4"/>
  <c r="O189" i="4"/>
  <c r="N188" i="4"/>
  <c r="L188" i="4"/>
  <c r="J188" i="4"/>
  <c r="H188" i="4"/>
  <c r="O188" i="4"/>
  <c r="N184" i="4"/>
  <c r="L184" i="4"/>
  <c r="J184" i="4"/>
  <c r="H184" i="4"/>
  <c r="O184" i="4"/>
  <c r="N183" i="4"/>
  <c r="L183" i="4"/>
  <c r="J183" i="4"/>
  <c r="H183" i="4"/>
  <c r="O183" i="4"/>
  <c r="N182" i="4"/>
  <c r="L182" i="4"/>
  <c r="J182" i="4"/>
  <c r="H182" i="4"/>
  <c r="O182" i="4"/>
  <c r="N181" i="4"/>
  <c r="L181" i="4"/>
  <c r="J181" i="4"/>
  <c r="H181" i="4"/>
  <c r="N180" i="4"/>
  <c r="L180" i="4"/>
  <c r="J180" i="4"/>
  <c r="H180" i="4"/>
  <c r="N176" i="4"/>
  <c r="L176" i="4"/>
  <c r="J176" i="4"/>
  <c r="H176" i="4"/>
  <c r="O176" i="4"/>
  <c r="N175" i="4"/>
  <c r="L175" i="4"/>
  <c r="J175" i="4"/>
  <c r="H175" i="4"/>
  <c r="O175" i="4"/>
  <c r="N174" i="4"/>
  <c r="L174" i="4"/>
  <c r="J174" i="4"/>
  <c r="H174" i="4"/>
  <c r="N173" i="4"/>
  <c r="L173" i="4"/>
  <c r="J173" i="4"/>
  <c r="H173" i="4"/>
  <c r="N172" i="4"/>
  <c r="L172" i="4"/>
  <c r="J172" i="4"/>
  <c r="H172" i="4"/>
  <c r="N168" i="4"/>
  <c r="L168" i="4"/>
  <c r="J168" i="4"/>
  <c r="H168" i="4"/>
  <c r="N167" i="4"/>
  <c r="L167" i="4"/>
  <c r="J167" i="4"/>
  <c r="H167" i="4"/>
  <c r="N166" i="4"/>
  <c r="L166" i="4"/>
  <c r="J166" i="4"/>
  <c r="H166" i="4"/>
  <c r="N165" i="4"/>
  <c r="L165" i="4"/>
  <c r="J165" i="4"/>
  <c r="H165" i="4"/>
  <c r="N164" i="4"/>
  <c r="L164" i="4"/>
  <c r="J164" i="4"/>
  <c r="H164" i="4"/>
  <c r="N160" i="4"/>
  <c r="L160" i="4"/>
  <c r="J160" i="4"/>
  <c r="H160" i="4"/>
  <c r="N159" i="4"/>
  <c r="L159" i="4"/>
  <c r="J159" i="4"/>
  <c r="H159" i="4"/>
  <c r="N158" i="4"/>
  <c r="L158" i="4"/>
  <c r="J158" i="4"/>
  <c r="H158" i="4"/>
  <c r="N157" i="4"/>
  <c r="L157" i="4"/>
  <c r="J157" i="4"/>
  <c r="H157" i="4"/>
  <c r="N156" i="4"/>
  <c r="L156" i="4"/>
  <c r="J156" i="4"/>
  <c r="H156" i="4"/>
  <c r="N152" i="4"/>
  <c r="L152" i="4"/>
  <c r="J152" i="4"/>
  <c r="H152" i="4"/>
  <c r="N151" i="4"/>
  <c r="L151" i="4"/>
  <c r="J151" i="4"/>
  <c r="H151" i="4"/>
  <c r="N150" i="4"/>
  <c r="L150" i="4"/>
  <c r="J150" i="4"/>
  <c r="H150" i="4"/>
  <c r="N149" i="4"/>
  <c r="L149" i="4"/>
  <c r="J149" i="4"/>
  <c r="H149" i="4"/>
  <c r="N148" i="4"/>
  <c r="L148" i="4"/>
  <c r="J148" i="4"/>
  <c r="H148" i="4"/>
  <c r="N144" i="4"/>
  <c r="L144" i="4"/>
  <c r="J144" i="4"/>
  <c r="H144" i="4"/>
  <c r="N143" i="4"/>
  <c r="L143" i="4"/>
  <c r="J143" i="4"/>
  <c r="H143" i="4"/>
  <c r="N142" i="4"/>
  <c r="L142" i="4"/>
  <c r="J142" i="4"/>
  <c r="H142" i="4"/>
  <c r="N141" i="4"/>
  <c r="L141" i="4"/>
  <c r="J141" i="4"/>
  <c r="H141" i="4"/>
  <c r="N140" i="4"/>
  <c r="L140" i="4"/>
  <c r="J140" i="4"/>
  <c r="H140" i="4"/>
  <c r="N136" i="4"/>
  <c r="L136" i="4"/>
  <c r="J136" i="4"/>
  <c r="H136" i="4"/>
  <c r="N135" i="4"/>
  <c r="L135" i="4"/>
  <c r="J135" i="4"/>
  <c r="H135" i="4"/>
  <c r="N134" i="4"/>
  <c r="L134" i="4"/>
  <c r="J134" i="4"/>
  <c r="H134" i="4"/>
  <c r="N133" i="4"/>
  <c r="L133" i="4"/>
  <c r="J133" i="4"/>
  <c r="H133" i="4"/>
  <c r="N132" i="4"/>
  <c r="L132" i="4"/>
  <c r="J132" i="4"/>
  <c r="H132" i="4"/>
  <c r="N128" i="4"/>
  <c r="L128" i="4"/>
  <c r="J128" i="4"/>
  <c r="H128" i="4"/>
  <c r="N127" i="4"/>
  <c r="L127" i="4"/>
  <c r="J127" i="4"/>
  <c r="H127" i="4"/>
  <c r="N126" i="4"/>
  <c r="L126" i="4"/>
  <c r="J126" i="4"/>
  <c r="H126" i="4"/>
  <c r="N125" i="4"/>
  <c r="L125" i="4"/>
  <c r="J125" i="4"/>
  <c r="H125" i="4"/>
  <c r="N124" i="4"/>
  <c r="L124" i="4"/>
  <c r="J124" i="4"/>
  <c r="H124" i="4"/>
  <c r="N120" i="4"/>
  <c r="L120" i="4"/>
  <c r="J120" i="4"/>
  <c r="H120" i="4"/>
  <c r="N119" i="4"/>
  <c r="L119" i="4"/>
  <c r="J119" i="4"/>
  <c r="H119" i="4"/>
  <c r="N118" i="4"/>
  <c r="L118" i="4"/>
  <c r="J118" i="4"/>
  <c r="H118" i="4"/>
  <c r="N117" i="4"/>
  <c r="L117" i="4"/>
  <c r="J117" i="4"/>
  <c r="H117" i="4"/>
  <c r="N116" i="4"/>
  <c r="L116" i="4"/>
  <c r="J116" i="4"/>
  <c r="H116" i="4"/>
  <c r="N112" i="4"/>
  <c r="L112" i="4"/>
  <c r="J112" i="4"/>
  <c r="H112" i="4"/>
  <c r="N111" i="4"/>
  <c r="L111" i="4"/>
  <c r="J111" i="4"/>
  <c r="H111" i="4"/>
  <c r="N110" i="4"/>
  <c r="L110" i="4"/>
  <c r="J110" i="4"/>
  <c r="H110" i="4"/>
  <c r="N109" i="4"/>
  <c r="L109" i="4"/>
  <c r="J109" i="4"/>
  <c r="H109" i="4"/>
  <c r="N108" i="4"/>
  <c r="L108" i="4"/>
  <c r="J108" i="4"/>
  <c r="H108" i="4"/>
  <c r="N104" i="4"/>
  <c r="L104" i="4"/>
  <c r="J104" i="4"/>
  <c r="H104" i="4"/>
  <c r="N103" i="4"/>
  <c r="L103" i="4"/>
  <c r="J103" i="4"/>
  <c r="H103" i="4"/>
  <c r="N102" i="4"/>
  <c r="L102" i="4"/>
  <c r="J102" i="4"/>
  <c r="H102" i="4"/>
  <c r="N101" i="4"/>
  <c r="L101" i="4"/>
  <c r="J101" i="4"/>
  <c r="H101" i="4"/>
  <c r="N100" i="4"/>
  <c r="L100" i="4"/>
  <c r="J100" i="4"/>
  <c r="H100" i="4"/>
  <c r="N96" i="4"/>
  <c r="L96" i="4"/>
  <c r="J96" i="4"/>
  <c r="H96" i="4"/>
  <c r="N95" i="4"/>
  <c r="L95" i="4"/>
  <c r="J95" i="4"/>
  <c r="H95" i="4"/>
  <c r="N94" i="4"/>
  <c r="L94" i="4"/>
  <c r="J94" i="4"/>
  <c r="H94" i="4"/>
  <c r="N93" i="4"/>
  <c r="L93" i="4"/>
  <c r="J93" i="4"/>
  <c r="H93" i="4"/>
  <c r="N92" i="4"/>
  <c r="L92" i="4"/>
  <c r="J92" i="4"/>
  <c r="H92" i="4"/>
  <c r="N88" i="4"/>
  <c r="L88" i="4"/>
  <c r="J88" i="4"/>
  <c r="H88" i="4"/>
  <c r="N87" i="4"/>
  <c r="L87" i="4"/>
  <c r="J87" i="4"/>
  <c r="H87" i="4"/>
  <c r="N86" i="4"/>
  <c r="L86" i="4"/>
  <c r="J86" i="4"/>
  <c r="H86" i="4"/>
  <c r="N85" i="4"/>
  <c r="L85" i="4"/>
  <c r="J85" i="4"/>
  <c r="H85" i="4"/>
  <c r="N84" i="4"/>
  <c r="L84" i="4"/>
  <c r="J84" i="4"/>
  <c r="H84" i="4"/>
  <c r="N80" i="4"/>
  <c r="L80" i="4"/>
  <c r="J80" i="4"/>
  <c r="H80" i="4"/>
  <c r="N79" i="4"/>
  <c r="L79" i="4"/>
  <c r="J79" i="4"/>
  <c r="H79" i="4"/>
  <c r="N78" i="4"/>
  <c r="L78" i="4"/>
  <c r="J78" i="4"/>
  <c r="H78" i="4"/>
  <c r="N77" i="4"/>
  <c r="L77" i="4"/>
  <c r="J77" i="4"/>
  <c r="H77" i="4"/>
  <c r="L76" i="4"/>
  <c r="J76" i="4"/>
  <c r="H76" i="4"/>
  <c r="N72" i="4"/>
  <c r="L72" i="4"/>
  <c r="J72" i="4"/>
  <c r="H72" i="4"/>
  <c r="N71" i="4"/>
  <c r="L71" i="4"/>
  <c r="J71" i="4"/>
  <c r="H71" i="4"/>
  <c r="N70" i="4"/>
  <c r="L70" i="4"/>
  <c r="J70" i="4"/>
  <c r="H70" i="4"/>
  <c r="N69" i="4"/>
  <c r="L69" i="4"/>
  <c r="J69" i="4"/>
  <c r="H69" i="4"/>
  <c r="N68" i="4"/>
  <c r="L68" i="4"/>
  <c r="J68" i="4"/>
  <c r="H68" i="4"/>
  <c r="N64" i="4"/>
  <c r="L64" i="4"/>
  <c r="J64" i="4"/>
  <c r="H64" i="4"/>
  <c r="N63" i="4"/>
  <c r="L63" i="4"/>
  <c r="J63" i="4"/>
  <c r="H63" i="4"/>
  <c r="N62" i="4"/>
  <c r="L62" i="4"/>
  <c r="J62" i="4"/>
  <c r="H62" i="4"/>
  <c r="N61" i="4"/>
  <c r="L61" i="4"/>
  <c r="J61" i="4"/>
  <c r="H61" i="4"/>
  <c r="N60" i="4"/>
  <c r="L60" i="4"/>
  <c r="J60" i="4"/>
  <c r="H60" i="4"/>
  <c r="N56" i="4"/>
  <c r="L56" i="4"/>
  <c r="J56" i="4"/>
  <c r="H56" i="4"/>
  <c r="N55" i="4"/>
  <c r="L55" i="4"/>
  <c r="J55" i="4"/>
  <c r="H55" i="4"/>
  <c r="N54" i="4"/>
  <c r="L54" i="4"/>
  <c r="J54" i="4"/>
  <c r="H54" i="4"/>
  <c r="N53" i="4"/>
  <c r="L53" i="4"/>
  <c r="J53" i="4"/>
  <c r="H53" i="4"/>
  <c r="N52" i="4"/>
  <c r="L52" i="4"/>
  <c r="J52" i="4"/>
  <c r="H52" i="4"/>
  <c r="N48" i="4"/>
  <c r="L48" i="4"/>
  <c r="J48" i="4"/>
  <c r="H48" i="4"/>
  <c r="N47" i="4"/>
  <c r="L47" i="4"/>
  <c r="J47" i="4"/>
  <c r="H47" i="4"/>
  <c r="N46" i="4"/>
  <c r="L46" i="4"/>
  <c r="J46" i="4"/>
  <c r="H46" i="4"/>
  <c r="N45" i="4"/>
  <c r="L45" i="4"/>
  <c r="J45" i="4"/>
  <c r="H45" i="4"/>
  <c r="N44" i="4"/>
  <c r="L44" i="4"/>
  <c r="J44" i="4"/>
  <c r="H44" i="4"/>
  <c r="N40" i="4"/>
  <c r="L40" i="4"/>
  <c r="J40" i="4"/>
  <c r="H40" i="4"/>
  <c r="N39" i="4"/>
  <c r="L39" i="4"/>
  <c r="J39" i="4"/>
  <c r="H39" i="4"/>
  <c r="N38" i="4"/>
  <c r="L38" i="4"/>
  <c r="J38" i="4"/>
  <c r="H38" i="4"/>
  <c r="N37" i="4"/>
  <c r="L37" i="4"/>
  <c r="J37" i="4"/>
  <c r="H37" i="4"/>
  <c r="N36" i="4"/>
  <c r="L36" i="4"/>
  <c r="J36" i="4"/>
  <c r="H36" i="4"/>
  <c r="N32" i="4"/>
  <c r="L32" i="4"/>
  <c r="J32" i="4"/>
  <c r="H32" i="4"/>
  <c r="N31" i="4"/>
  <c r="L31" i="4"/>
  <c r="J31" i="4"/>
  <c r="H31" i="4"/>
  <c r="N30" i="4"/>
  <c r="L30" i="4"/>
  <c r="J30" i="4"/>
  <c r="H30" i="4"/>
  <c r="N29" i="4"/>
  <c r="L29" i="4"/>
  <c r="J29" i="4"/>
  <c r="H29" i="4"/>
  <c r="N28" i="4"/>
  <c r="L28" i="4"/>
  <c r="J28" i="4"/>
  <c r="H28" i="4"/>
  <c r="N24" i="4"/>
  <c r="L24" i="4"/>
  <c r="J24" i="4"/>
  <c r="H24" i="4"/>
  <c r="N23" i="4"/>
  <c r="L23" i="4"/>
  <c r="J23" i="4"/>
  <c r="H23" i="4"/>
  <c r="N22" i="4"/>
  <c r="L22" i="4"/>
  <c r="J22" i="4"/>
  <c r="H22" i="4"/>
  <c r="N21" i="4"/>
  <c r="L21" i="4"/>
  <c r="J21" i="4"/>
  <c r="H21" i="4"/>
  <c r="N20" i="4"/>
  <c r="L20" i="4"/>
  <c r="J20" i="4"/>
  <c r="H20" i="4"/>
  <c r="N16" i="4"/>
  <c r="L16" i="4"/>
  <c r="J16" i="4"/>
  <c r="H16" i="4"/>
  <c r="N15" i="4"/>
  <c r="L15" i="4"/>
  <c r="J15" i="4"/>
  <c r="H15" i="4"/>
  <c r="N14" i="4"/>
  <c r="L14" i="4"/>
  <c r="J14" i="4"/>
  <c r="H14" i="4"/>
  <c r="N13" i="4"/>
  <c r="L13" i="4"/>
  <c r="J13" i="4"/>
  <c r="H13" i="4"/>
  <c r="N12" i="4"/>
  <c r="L12" i="4"/>
  <c r="J12" i="4"/>
  <c r="H12" i="4"/>
  <c r="P188" i="4"/>
  <c r="P212" i="4"/>
  <c r="O12" i="4"/>
  <c r="O14" i="4"/>
  <c r="O16" i="4"/>
  <c r="O21" i="4"/>
  <c r="O24" i="4"/>
  <c r="O29" i="4"/>
  <c r="O31" i="4"/>
  <c r="O36" i="4"/>
  <c r="O38" i="4"/>
  <c r="O40" i="4"/>
  <c r="O45" i="4"/>
  <c r="O47" i="4"/>
  <c r="O52" i="4"/>
  <c r="O54" i="4"/>
  <c r="O56" i="4"/>
  <c r="O61" i="4"/>
  <c r="O63" i="4"/>
  <c r="O68" i="4"/>
  <c r="O70" i="4"/>
  <c r="O72" i="4"/>
  <c r="O77" i="4"/>
  <c r="O79" i="4"/>
  <c r="O84" i="4"/>
  <c r="O86" i="4"/>
  <c r="O88" i="4"/>
  <c r="O93" i="4"/>
  <c r="O96" i="4"/>
  <c r="O101" i="4"/>
  <c r="O103" i="4"/>
  <c r="O109" i="4"/>
  <c r="O111" i="4"/>
  <c r="O116" i="4"/>
  <c r="O118" i="4"/>
  <c r="O120" i="4"/>
  <c r="O125" i="4"/>
  <c r="O128" i="4"/>
  <c r="O133" i="4"/>
  <c r="O135" i="4"/>
  <c r="O140" i="4"/>
  <c r="O142" i="4"/>
  <c r="O144" i="4"/>
  <c r="O150" i="4"/>
  <c r="O152" i="4"/>
  <c r="O157" i="4"/>
  <c r="O159" i="4"/>
  <c r="O164" i="4"/>
  <c r="O166" i="4"/>
  <c r="O168" i="4"/>
  <c r="O173" i="4"/>
  <c r="O180" i="4"/>
  <c r="O13" i="4"/>
  <c r="O15" i="4"/>
  <c r="O20" i="4"/>
  <c r="O22" i="4"/>
  <c r="O23" i="4"/>
  <c r="O28" i="4"/>
  <c r="O30" i="4"/>
  <c r="O32" i="4"/>
  <c r="O37" i="4"/>
  <c r="O39" i="4"/>
  <c r="O44" i="4"/>
  <c r="O46" i="4"/>
  <c r="O48" i="4"/>
  <c r="O53" i="4"/>
  <c r="O55" i="4"/>
  <c r="O60" i="4"/>
  <c r="O62" i="4"/>
  <c r="O64" i="4"/>
  <c r="O69" i="4"/>
  <c r="O71" i="4"/>
  <c r="O76" i="4"/>
  <c r="O78" i="4"/>
  <c r="O80" i="4"/>
  <c r="O85" i="4"/>
  <c r="O87" i="4"/>
  <c r="O92" i="4"/>
  <c r="O94" i="4"/>
  <c r="O95" i="4"/>
  <c r="O100" i="4"/>
  <c r="O102" i="4"/>
  <c r="O104" i="4"/>
  <c r="O108" i="4"/>
  <c r="O110" i="4"/>
  <c r="O112" i="4"/>
  <c r="O117" i="4"/>
  <c r="O119" i="4"/>
  <c r="O124" i="4"/>
  <c r="O126" i="4"/>
  <c r="O127" i="4"/>
  <c r="O132" i="4"/>
  <c r="O134" i="4"/>
  <c r="O136" i="4"/>
  <c r="O141" i="4"/>
  <c r="O143" i="4"/>
  <c r="O148" i="4"/>
  <c r="O149" i="4"/>
  <c r="O151" i="4"/>
  <c r="O156" i="4"/>
  <c r="O158" i="4"/>
  <c r="O160" i="4"/>
  <c r="O165" i="4"/>
  <c r="O167" i="4"/>
  <c r="O172" i="4"/>
  <c r="O174" i="4"/>
  <c r="O181" i="4"/>
  <c r="O95" i="1"/>
  <c r="O94" i="1"/>
  <c r="O93" i="1"/>
  <c r="O92" i="1"/>
  <c r="O91" i="1"/>
  <c r="P172" i="4"/>
  <c r="P148" i="4"/>
  <c r="P124" i="4"/>
  <c r="P100" i="4"/>
  <c r="P76" i="4"/>
  <c r="P140" i="4"/>
  <c r="P156" i="4"/>
  <c r="P132" i="4"/>
  <c r="P108" i="4"/>
  <c r="P60" i="4"/>
  <c r="P180" i="4"/>
  <c r="P164" i="4"/>
  <c r="P68" i="4"/>
  <c r="P44" i="4"/>
  <c r="P20" i="4"/>
  <c r="P52" i="4"/>
  <c r="P12" i="4"/>
  <c r="P84" i="4"/>
  <c r="P92" i="4"/>
  <c r="P28" i="4"/>
  <c r="P116" i="4"/>
  <c r="P36" i="4"/>
  <c r="P91" i="1"/>
  <c r="O196" i="1"/>
  <c r="O197" i="1"/>
  <c r="O198" i="1"/>
  <c r="O199" i="1"/>
  <c r="O37" i="1"/>
  <c r="O38" i="1"/>
  <c r="O39" i="1"/>
  <c r="O40" i="1"/>
  <c r="O195" i="1"/>
  <c r="O36" i="1"/>
  <c r="O5" i="1"/>
  <c r="O6" i="1"/>
  <c r="O7" i="1"/>
  <c r="O8" i="1"/>
  <c r="O69" i="1"/>
  <c r="O70" i="1"/>
  <c r="O71" i="1"/>
  <c r="O72" i="1"/>
  <c r="O29" i="1"/>
  <c r="O30" i="1"/>
  <c r="O31" i="1"/>
  <c r="O32" i="1"/>
  <c r="O4" i="1"/>
  <c r="O68" i="1"/>
  <c r="O28" i="1"/>
  <c r="O76" i="1"/>
  <c r="O77" i="1"/>
  <c r="O78" i="1"/>
  <c r="O79" i="1"/>
  <c r="O220" i="1"/>
  <c r="O221" i="1"/>
  <c r="O222" i="1"/>
  <c r="O223" i="1"/>
  <c r="O45" i="1"/>
  <c r="O46" i="1"/>
  <c r="O47" i="1"/>
  <c r="O48" i="1"/>
  <c r="O75" i="1"/>
  <c r="O219" i="1"/>
  <c r="O44" i="1"/>
  <c r="O13" i="1"/>
  <c r="O14" i="1"/>
  <c r="O15" i="1"/>
  <c r="O16" i="1"/>
  <c r="O61" i="1"/>
  <c r="O62" i="1"/>
  <c r="O63" i="1"/>
  <c r="O64" i="1"/>
  <c r="O53" i="1"/>
  <c r="O54" i="1"/>
  <c r="O55" i="1"/>
  <c r="O56" i="1"/>
  <c r="O12" i="1"/>
  <c r="O60" i="1"/>
  <c r="O52" i="1"/>
  <c r="O140" i="1"/>
  <c r="O141" i="1"/>
  <c r="O142" i="1"/>
  <c r="O143" i="1"/>
  <c r="O108" i="1"/>
  <c r="O109" i="1"/>
  <c r="O110" i="1"/>
  <c r="O111" i="1"/>
  <c r="O156" i="1"/>
  <c r="O157" i="1"/>
  <c r="O158" i="1"/>
  <c r="O159" i="1"/>
  <c r="O139" i="1"/>
  <c r="O107" i="1"/>
  <c r="O155" i="1"/>
  <c r="O188" i="1"/>
  <c r="O189" i="1"/>
  <c r="O190" i="1"/>
  <c r="O191" i="1"/>
  <c r="O84" i="1"/>
  <c r="O85" i="1"/>
  <c r="O86" i="1"/>
  <c r="O87" i="1"/>
  <c r="O180" i="1"/>
  <c r="O181" i="1"/>
  <c r="O182" i="1"/>
  <c r="O183" i="1"/>
  <c r="O187" i="1"/>
  <c r="O83" i="1"/>
  <c r="O179" i="1"/>
  <c r="O148" i="1"/>
  <c r="O149" i="1"/>
  <c r="O150" i="1"/>
  <c r="O151" i="1"/>
  <c r="O147" i="1"/>
  <c r="O212" i="1"/>
  <c r="O213" i="1"/>
  <c r="O214" i="1"/>
  <c r="O215" i="1"/>
  <c r="O211" i="1"/>
  <c r="O124" i="1"/>
  <c r="O125" i="1"/>
  <c r="O126" i="1"/>
  <c r="O127" i="1"/>
  <c r="O204" i="1"/>
  <c r="O205" i="1"/>
  <c r="O206" i="1"/>
  <c r="O207" i="1"/>
  <c r="O132" i="1"/>
  <c r="O133" i="1"/>
  <c r="O134" i="1"/>
  <c r="O135" i="1"/>
  <c r="O123" i="1"/>
  <c r="O203" i="1"/>
  <c r="O131" i="1"/>
  <c r="O21" i="1"/>
  <c r="O22" i="1"/>
  <c r="O23" i="1"/>
  <c r="O24" i="1"/>
  <c r="O100" i="1"/>
  <c r="O101" i="1"/>
  <c r="O102" i="1"/>
  <c r="O103" i="1"/>
  <c r="O116" i="1"/>
  <c r="O117" i="1"/>
  <c r="O118" i="1"/>
  <c r="O119" i="1"/>
  <c r="O20" i="1"/>
  <c r="O99" i="1"/>
  <c r="O115" i="1"/>
  <c r="O172" i="1"/>
  <c r="O173" i="1"/>
  <c r="O174" i="1"/>
  <c r="O175" i="1"/>
  <c r="O171" i="1"/>
  <c r="O164" i="1"/>
  <c r="O165" i="1"/>
  <c r="O166" i="1"/>
  <c r="O167" i="1"/>
  <c r="O163" i="1"/>
  <c r="P12" i="1"/>
  <c r="P219" i="1"/>
  <c r="P179" i="1"/>
  <c r="P107" i="1"/>
  <c r="P187" i="1"/>
  <c r="P203" i="1"/>
  <c r="P147" i="1"/>
  <c r="P83" i="1"/>
  <c r="P211" i="1"/>
  <c r="P155" i="1"/>
  <c r="P75" i="1"/>
  <c r="P36" i="1"/>
  <c r="P131" i="1"/>
  <c r="P123" i="1"/>
  <c r="P28" i="1"/>
  <c r="P195" i="1"/>
  <c r="P163" i="1"/>
  <c r="P20" i="1"/>
  <c r="P139" i="1"/>
  <c r="P44" i="1"/>
  <c r="P68" i="1"/>
  <c r="P171" i="1"/>
  <c r="P52" i="1"/>
  <c r="P4" i="1"/>
  <c r="P115" i="1"/>
  <c r="P99" i="1"/>
  <c r="P60" i="1"/>
  <c r="C126" i="1" a="1"/>
  <c r="D126" i="1"/>
  <c r="C126" i="1"/>
</calcChain>
</file>

<file path=xl/sharedStrings.xml><?xml version="1.0" encoding="utf-8"?>
<sst xmlns="http://schemas.openxmlformats.org/spreadsheetml/2006/main" count="23660" uniqueCount="5550">
  <si>
    <t>RUNNERS</t>
  </si>
  <si>
    <t>NIVEL DE HABILIDAD</t>
  </si>
  <si>
    <t>NOMBRES</t>
  </si>
  <si>
    <t>APELLIDOS</t>
  </si>
  <si>
    <t>CATEGORIA</t>
  </si>
  <si>
    <t>N. PLATE</t>
  </si>
  <si>
    <t>SAMUEL</t>
  </si>
  <si>
    <t>GUTIERREZ YANES</t>
  </si>
  <si>
    <t>Principiantes</t>
  </si>
  <si>
    <t>Principiantes 15 - 16 años</t>
  </si>
  <si>
    <t>MATEO</t>
  </si>
  <si>
    <t>REGINO VASQUEZ</t>
  </si>
  <si>
    <t>Novatos</t>
  </si>
  <si>
    <t>Novatos 15 - 16 años juvenil</t>
  </si>
  <si>
    <t>FREDY TOMAS</t>
  </si>
  <si>
    <t>GIRALDO BETANCUR</t>
  </si>
  <si>
    <t>Expertos</t>
  </si>
  <si>
    <t>Expertos 17 - 24 años</t>
  </si>
  <si>
    <t>MARIA CELESTE</t>
  </si>
  <si>
    <t>RESTREPO GOMEZ</t>
  </si>
  <si>
    <t>Damas</t>
  </si>
  <si>
    <t>Damas 8 años y menos</t>
  </si>
  <si>
    <t>MATIAS</t>
  </si>
  <si>
    <t>SUAREZ HINCAPIE</t>
  </si>
  <si>
    <t>Championship 17 y mas</t>
  </si>
  <si>
    <t>R1</t>
  </si>
  <si>
    <t>R3</t>
  </si>
  <si>
    <t>PTS</t>
  </si>
  <si>
    <t xml:space="preserve">R2 </t>
  </si>
  <si>
    <t>FN</t>
  </si>
  <si>
    <t>TOTAL</t>
  </si>
  <si>
    <t>JERONIMO</t>
  </si>
  <si>
    <t>MORALES BEDOYA</t>
  </si>
  <si>
    <t>QHAWANA</t>
  </si>
  <si>
    <t>Principiantes 11 - 12 años</t>
  </si>
  <si>
    <t>ECHAVARRIA GOMEZ</t>
  </si>
  <si>
    <t>ISAZA RAMIREZ</t>
  </si>
  <si>
    <t>Expertos 13 años</t>
  </si>
  <si>
    <t>EVELIN</t>
  </si>
  <si>
    <t>SERNA RESTREPO</t>
  </si>
  <si>
    <t>Damas 13 - 14 años</t>
  </si>
  <si>
    <t>LUKAS</t>
  </si>
  <si>
    <t>CARO CALLE</t>
  </si>
  <si>
    <t>NICOLAS</t>
  </si>
  <si>
    <t>AGUDELO SOTO</t>
  </si>
  <si>
    <t>ARBELAEZ ARANGO</t>
  </si>
  <si>
    <t>CADAVID CANO</t>
  </si>
  <si>
    <t>Novatos 11 - 12 años infantil</t>
  </si>
  <si>
    <t>SARA</t>
  </si>
  <si>
    <t>GOMEZ BOLIVAR</t>
  </si>
  <si>
    <t>Damas 9 - 10 años</t>
  </si>
  <si>
    <t xml:space="preserve">JUAN DIEGO </t>
  </si>
  <si>
    <t>HINCAPIE OSORIO</t>
  </si>
  <si>
    <t>LIBRE</t>
  </si>
  <si>
    <t>PANTHERS BIKES</t>
  </si>
  <si>
    <t>LOS PAISITAS</t>
  </si>
  <si>
    <t>SANTIAGO ANDRES</t>
  </si>
  <si>
    <t>GIL RUIZ</t>
  </si>
  <si>
    <t>Novatos 17 años y mas mayores</t>
  </si>
  <si>
    <t>JUAN DAVID</t>
  </si>
  <si>
    <t>DUQUE CARVAJAL</t>
  </si>
  <si>
    <t>Expertos 16 años</t>
  </si>
  <si>
    <t>LUNA LICETH</t>
  </si>
  <si>
    <t>DIAZ RINCON</t>
  </si>
  <si>
    <t>Damas 11 - 12 años</t>
  </si>
  <si>
    <t>SERGIO IGNACIO</t>
  </si>
  <si>
    <t>SALAZAR LOPEZ</t>
  </si>
  <si>
    <t>Master 30 - 39 años</t>
  </si>
  <si>
    <t>N/A</t>
  </si>
  <si>
    <t>MAGIC BMX</t>
  </si>
  <si>
    <t xml:space="preserve">JUAN CARLOS </t>
  </si>
  <si>
    <t>SANTA ACOSTA</t>
  </si>
  <si>
    <t>Principiantes 13 - 14 años</t>
  </si>
  <si>
    <t>JUAN MARTIN</t>
  </si>
  <si>
    <t>GONZALEZ GARCIA</t>
  </si>
  <si>
    <t>Novatos 9 - 10 años</t>
  </si>
  <si>
    <t>MIGUEL ANGEL</t>
  </si>
  <si>
    <t>MAZO GOMEZ</t>
  </si>
  <si>
    <t>LAURA</t>
  </si>
  <si>
    <t>RODRIGUEZ SUAREZ</t>
  </si>
  <si>
    <t xml:space="preserve">ESTEBAN </t>
  </si>
  <si>
    <t>VELASCO DELGADO</t>
  </si>
  <si>
    <t>LOBOS DEL AIRE</t>
  </si>
  <si>
    <t>JUAN PABLO</t>
  </si>
  <si>
    <t>RODRIGUEZ TORO</t>
  </si>
  <si>
    <t>DUVAN ANDRES</t>
  </si>
  <si>
    <t>PATIÑO BEDOYA</t>
  </si>
  <si>
    <t>JOSE JULIAN</t>
  </si>
  <si>
    <t>MARULANDA ESCOBAR</t>
  </si>
  <si>
    <t>EMMA</t>
  </si>
  <si>
    <t>RAMIREZ ZAPATA</t>
  </si>
  <si>
    <t>OROZCO TOBON</t>
  </si>
  <si>
    <t>Principiantes 6 años y menos</t>
  </si>
  <si>
    <t>ONE BMX</t>
  </si>
  <si>
    <t>DYLAN</t>
  </si>
  <si>
    <t>ACEVEDO ALVAREZ</t>
  </si>
  <si>
    <t>GABRIEL</t>
  </si>
  <si>
    <t>LOPEZ LOPEZ</t>
  </si>
  <si>
    <t>Novatos 13 - 14 años pre juvenil</t>
  </si>
  <si>
    <t>MARIA JOSE</t>
  </si>
  <si>
    <t>PADILLA RAMIREZ</t>
  </si>
  <si>
    <t>Damas 15 - 16 años</t>
  </si>
  <si>
    <t>YULIETH CAMILA</t>
  </si>
  <si>
    <t>LLANO AGUDELO</t>
  </si>
  <si>
    <t>SCORPIONS BIKES</t>
  </si>
  <si>
    <t>RUEDA QUINTERO</t>
  </si>
  <si>
    <t>Principiantes 9 - 10 años</t>
  </si>
  <si>
    <t>ANDRES</t>
  </si>
  <si>
    <t>GARCIA MESA</t>
  </si>
  <si>
    <t>JUAN JOSE</t>
  </si>
  <si>
    <t>ECHAVARRIA SOTO</t>
  </si>
  <si>
    <t>Damas 17 años y mas</t>
  </si>
  <si>
    <t xml:space="preserve">CRISTIAN  </t>
  </si>
  <si>
    <t>MACEAS RESTREPO</t>
  </si>
  <si>
    <t>CORRECAMINOS</t>
  </si>
  <si>
    <t>LORENZO</t>
  </si>
  <si>
    <t>ECHEVERRI ARISTIZABAL</t>
  </si>
  <si>
    <t>Principiantes 7 - 8 años</t>
  </si>
  <si>
    <t>MARTIN</t>
  </si>
  <si>
    <t>GUARIN ACEVEDO</t>
  </si>
  <si>
    <t>SIMON</t>
  </si>
  <si>
    <t>MESA SALAZAR</t>
  </si>
  <si>
    <t>MARIANGEL</t>
  </si>
  <si>
    <t>ALARCON PEREZ</t>
  </si>
  <si>
    <t>JEFREY</t>
  </si>
  <si>
    <t>Expertos 25 - 29 años</t>
  </si>
  <si>
    <t>FUNDADORA DE PUEBLOS</t>
  </si>
  <si>
    <t>GARCIA VELEZ</t>
  </si>
  <si>
    <t>TOMAS</t>
  </si>
  <si>
    <t>FORERO JIMENEZ</t>
  </si>
  <si>
    <t>Novatos 7 - 8 años</t>
  </si>
  <si>
    <t>DANIEL</t>
  </si>
  <si>
    <t>RESTREPO SALDARRIAGA</t>
  </si>
  <si>
    <t>BMX GIRARDOTA</t>
  </si>
  <si>
    <t>TORRES TORO</t>
  </si>
  <si>
    <t>RUMHDEL DAVID</t>
  </si>
  <si>
    <t>ORLAS DUQUE</t>
  </si>
  <si>
    <t>MARIA CAMILA</t>
  </si>
  <si>
    <t>HENAO VASQUEZ</t>
  </si>
  <si>
    <t>DIEGO ALEJANDRO</t>
  </si>
  <si>
    <t>ARBOLEDA OSPINA</t>
  </si>
  <si>
    <t>STARS RIDERS, LA ESTRELLA</t>
  </si>
  <si>
    <t>FEDERICO</t>
  </si>
  <si>
    <t>MEJIA RAMIREZ</t>
  </si>
  <si>
    <t>CRISTOBAL</t>
  </si>
  <si>
    <t>PAREJA ZULUAGA</t>
  </si>
  <si>
    <t>RESTREPO CORREA</t>
  </si>
  <si>
    <t>Expertos 15 años</t>
  </si>
  <si>
    <t>ANA MARIA</t>
  </si>
  <si>
    <t>GIRALDO VILLA</t>
  </si>
  <si>
    <t xml:space="preserve">CRISTIAN ANDRES </t>
  </si>
  <si>
    <t>RENDON SANCHEZ</t>
  </si>
  <si>
    <t>LOS BACALAOS</t>
  </si>
  <si>
    <t>BARRIENTOS ISAZA</t>
  </si>
  <si>
    <t>JOSE EMILIANO</t>
  </si>
  <si>
    <t>BARRIENTOS ARBOLEDA</t>
  </si>
  <si>
    <t>Expertos 9 años</t>
  </si>
  <si>
    <t>ISABELLA</t>
  </si>
  <si>
    <t>OSORIO DURAN</t>
  </si>
  <si>
    <t>GUSTAVO ADOLFO</t>
  </si>
  <si>
    <t>GARCIA GOMEZ</t>
  </si>
  <si>
    <t>Senior Master 40 años y mas</t>
  </si>
  <si>
    <t>TITANES DE SAN PEDRO</t>
  </si>
  <si>
    <t>ANTHONY</t>
  </si>
  <si>
    <t>OQUENDO SANCHEZ</t>
  </si>
  <si>
    <t>EMANUEL</t>
  </si>
  <si>
    <t>AGUDELO RODAS</t>
  </si>
  <si>
    <t>YEREMY</t>
  </si>
  <si>
    <t>URIBE GUERRA</t>
  </si>
  <si>
    <t>Expertos 12 años</t>
  </si>
  <si>
    <t>KATHERINE</t>
  </si>
  <si>
    <t>LOPEZ ARANGO</t>
  </si>
  <si>
    <t>YEISSON STIVEN</t>
  </si>
  <si>
    <t>DUQUE URIBE</t>
  </si>
  <si>
    <t>NUEVO MILENIO</t>
  </si>
  <si>
    <t>ZABALA GALVIS</t>
  </si>
  <si>
    <t>EMILIANO</t>
  </si>
  <si>
    <t>SIERRA LOTERO</t>
  </si>
  <si>
    <t>RESTREPO PATIÑO</t>
  </si>
  <si>
    <t>LUCIANA</t>
  </si>
  <si>
    <t>MONSALVE SEPULVEDA</t>
  </si>
  <si>
    <t>ZAPATA PALENCIA</t>
  </si>
  <si>
    <t>Expertos 11 años</t>
  </si>
  <si>
    <t>ELITE BMX</t>
  </si>
  <si>
    <t>NEILER DAVID</t>
  </si>
  <si>
    <t>PEREZ UBARNE</t>
  </si>
  <si>
    <t>CASTAÑEDA CORREA</t>
  </si>
  <si>
    <t>SAMPEDRO GONZALEZ</t>
  </si>
  <si>
    <t>MARIA FERNANDA</t>
  </si>
  <si>
    <t>GOEZ RESTREPO</t>
  </si>
  <si>
    <t>15 años y mas Elite Damas</t>
  </si>
  <si>
    <t>CESAR JUNIOR</t>
  </si>
  <si>
    <t>RAMIREZ GARCIA</t>
  </si>
  <si>
    <t xml:space="preserve">MATIAS </t>
  </si>
  <si>
    <t>RUBIANO JARAMILLO</t>
  </si>
  <si>
    <t>BRAYAN ALEJANDRO</t>
  </si>
  <si>
    <t>MONTOYA ESTRADA</t>
  </si>
  <si>
    <t>CASTRO CEBALLOS</t>
  </si>
  <si>
    <t>DANIELA</t>
  </si>
  <si>
    <t>MORENO BOTERO</t>
  </si>
  <si>
    <t>KEVIN STIVEN</t>
  </si>
  <si>
    <t>VILLEGAS LOPEZ</t>
  </si>
  <si>
    <t>LYCANS</t>
  </si>
  <si>
    <t>JIMENEZ TAPASCO</t>
  </si>
  <si>
    <t>ELIAN SNADER</t>
  </si>
  <si>
    <t>SUAREZ USMA</t>
  </si>
  <si>
    <t>ARANGO PATIÑO</t>
  </si>
  <si>
    <t>VALENTINA</t>
  </si>
  <si>
    <t>JIMENEZ RAMIREZ</t>
  </si>
  <si>
    <t>CELESTE</t>
  </si>
  <si>
    <t>TABORDA MUÑOZ</t>
  </si>
  <si>
    <t>BMX RIDERS</t>
  </si>
  <si>
    <t>ZULUAGA ARCILA</t>
  </si>
  <si>
    <t xml:space="preserve">GUZMAN CORREA </t>
  </si>
  <si>
    <t>SHARON NICOL</t>
  </si>
  <si>
    <t>GARCIA AHUMADA</t>
  </si>
  <si>
    <t>JEFFERSON</t>
  </si>
  <si>
    <t>MADRID ALMANZA</t>
  </si>
  <si>
    <t>SALTAMONTES</t>
  </si>
  <si>
    <t>LOPEZ GOMEZ</t>
  </si>
  <si>
    <t>GIRALDO LOPEZ</t>
  </si>
  <si>
    <t>MATHIAS</t>
  </si>
  <si>
    <t>DANA LINDSEY</t>
  </si>
  <si>
    <t>SANCHEZ GOMEZ</t>
  </si>
  <si>
    <t>ALEJANDRO</t>
  </si>
  <si>
    <t>GALVIS RIOS</t>
  </si>
  <si>
    <t>LOS FENIX VOLADORES APARTADO</t>
  </si>
  <si>
    <t>THOMAS</t>
  </si>
  <si>
    <t>AGUIRRE ESTRADA</t>
  </si>
  <si>
    <t>SANTIAGO</t>
  </si>
  <si>
    <t>HERNANDEZ MURILLO</t>
  </si>
  <si>
    <t>DANIEL ESTEBAN</t>
  </si>
  <si>
    <t>MONTIEL VELESQUEZ</t>
  </si>
  <si>
    <t>MURILLO TORRENTES</t>
  </si>
  <si>
    <t>LUIS ANGEL</t>
  </si>
  <si>
    <t>ROCHA GIRALDO</t>
  </si>
  <si>
    <t>COYOTES MARINILLA</t>
  </si>
  <si>
    <t>GOMEZ ARENAS</t>
  </si>
  <si>
    <t xml:space="preserve">JUAN DAVID </t>
  </si>
  <si>
    <t>MONSALVE TABARES</t>
  </si>
  <si>
    <t>GALLO DUQUE</t>
  </si>
  <si>
    <t>MANCILLA LOPEZ</t>
  </si>
  <si>
    <t>ROCKETS BMX</t>
  </si>
  <si>
    <t>OCAMPO HENAO</t>
  </si>
  <si>
    <t>ARANGO DIAZ</t>
  </si>
  <si>
    <t>KEVIN SANTIAGO</t>
  </si>
  <si>
    <t>CARDONA GOMEZ</t>
  </si>
  <si>
    <t>MIKE</t>
  </si>
  <si>
    <t>ALZATE AGUDELO</t>
  </si>
  <si>
    <t>AGUILAS BMX</t>
  </si>
  <si>
    <t>BENITEZ GUZMAN</t>
  </si>
  <si>
    <t>ARTEAGA PEREZ</t>
  </si>
  <si>
    <t>ARBELAEZ ALVAREZ</t>
  </si>
  <si>
    <t>VERANO VELEZ</t>
  </si>
  <si>
    <t>ISABELA</t>
  </si>
  <si>
    <t>CARRANZA LOPEZ</t>
  </si>
  <si>
    <t>ESTRELLAS BMX</t>
  </si>
  <si>
    <t xml:space="preserve">VALENTIN </t>
  </si>
  <si>
    <t>HERNANDEZ CADAVID</t>
  </si>
  <si>
    <t>GUZMAN MONSALVE</t>
  </si>
  <si>
    <t>PALMEZANO CEBALLOS</t>
  </si>
  <si>
    <t>MIRANDA</t>
  </si>
  <si>
    <t>GARCIA OSORIO</t>
  </si>
  <si>
    <t>CARMONA GARCIA</t>
  </si>
  <si>
    <t>BMX ENVIGADO</t>
  </si>
  <si>
    <t>ARISTIZABAL GIRALDO</t>
  </si>
  <si>
    <t>AGUIRRE GARCIA</t>
  </si>
  <si>
    <t>MARULANDA GIL</t>
  </si>
  <si>
    <t>Expertos 14 años</t>
  </si>
  <si>
    <t>FRELLERLY</t>
  </si>
  <si>
    <t>BETANCUR BUSTAMANTE</t>
  </si>
  <si>
    <t>LAURA CRISTINA</t>
  </si>
  <si>
    <t>RESTREPO VASQUEZ</t>
  </si>
  <si>
    <t>LAS PALMAS BMX</t>
  </si>
  <si>
    <t>SALDARRIAGA NUTTIN</t>
  </si>
  <si>
    <t xml:space="preserve">MARTIN </t>
  </si>
  <si>
    <t>CANO GALLEGO</t>
  </si>
  <si>
    <t>ESTEVEZ GONZALEZ</t>
  </si>
  <si>
    <t>SUSANA</t>
  </si>
  <si>
    <t>CARDONA MUÑOZ</t>
  </si>
  <si>
    <t>JUAN FELIPE</t>
  </si>
  <si>
    <t>ESTEVEZ HERRERA</t>
  </si>
  <si>
    <t>FALCONS ML RIDERS</t>
  </si>
  <si>
    <t>TOMAS SMITH</t>
  </si>
  <si>
    <t>HOYOS ZULUAGA</t>
  </si>
  <si>
    <t>OMAR</t>
  </si>
  <si>
    <t>FRANCO SERNA</t>
  </si>
  <si>
    <t>JUAN CAMILO</t>
  </si>
  <si>
    <t>JIMENEZ GARCIA</t>
  </si>
  <si>
    <t>VALENCIA GARCIA</t>
  </si>
  <si>
    <t>BRAYAN CAMILO</t>
  </si>
  <si>
    <t>COY URBANO</t>
  </si>
  <si>
    <t>1ro</t>
  </si>
  <si>
    <t>2do</t>
  </si>
  <si>
    <t>3ro</t>
  </si>
  <si>
    <t>4to</t>
  </si>
  <si>
    <t>5to</t>
  </si>
  <si>
    <t>6to</t>
  </si>
  <si>
    <t>7mo</t>
  </si>
  <si>
    <t>8vo</t>
  </si>
  <si>
    <t>DNS</t>
  </si>
  <si>
    <t>LOS PUMAS</t>
  </si>
  <si>
    <t>TOTAL*DEPORT</t>
  </si>
  <si>
    <t>TABLA GEENERAL DE POSISCIONES DE EQUIPOS</t>
  </si>
  <si>
    <t>CLUB</t>
  </si>
  <si>
    <t>I VALIDA</t>
  </si>
  <si>
    <t xml:space="preserve">POSICION </t>
  </si>
  <si>
    <t>Mangas</t>
  </si>
  <si>
    <t>Finales</t>
  </si>
  <si>
    <t>Posición</t>
  </si>
  <si>
    <t>Posición final</t>
  </si>
  <si>
    <t>OSCAR JULIAN</t>
  </si>
  <si>
    <t>EMILY</t>
  </si>
  <si>
    <t>NUMERO DE LICENCIA</t>
  </si>
  <si>
    <t>AÑO DE NACIMIENTO</t>
  </si>
  <si>
    <t>EDAD</t>
  </si>
  <si>
    <t>SNH</t>
  </si>
  <si>
    <t>SCAT</t>
  </si>
  <si>
    <t>PLATE</t>
  </si>
  <si>
    <t>PATROCINADOR</t>
  </si>
  <si>
    <t>TELEFONO</t>
  </si>
  <si>
    <t>E-MAIL</t>
  </si>
  <si>
    <t>FECHA DE NACIMIENTO DD/MM/AAAA</t>
  </si>
  <si>
    <t>DIRECCION</t>
  </si>
  <si>
    <t>TIPO DOCUMENTO</t>
  </si>
  <si>
    <t>NUMERO DE IDENTIFICACION</t>
  </si>
  <si>
    <t>RH</t>
  </si>
  <si>
    <t>EPS</t>
  </si>
  <si>
    <t>RECLAMO</t>
  </si>
  <si>
    <t>FECHA DE RECIBIDO</t>
  </si>
  <si>
    <t>FECHA RESPUESTA</t>
  </si>
  <si>
    <t>TIPO DE RECLAMO</t>
  </si>
  <si>
    <t>GERMAN DARIO</t>
  </si>
  <si>
    <t>QUINTERO GOMEZ</t>
  </si>
  <si>
    <t>Senior Master</t>
  </si>
  <si>
    <t>TNT</t>
  </si>
  <si>
    <t>GERMANYQUINTERO@HOTMAIL.COM</t>
  </si>
  <si>
    <t>CR 48 #76D SUR - 34</t>
  </si>
  <si>
    <t>CC</t>
  </si>
  <si>
    <t>O-</t>
  </si>
  <si>
    <t>COOMEVA</t>
  </si>
  <si>
    <t>Aguilas BMX</t>
  </si>
  <si>
    <t>EN TRAMITE</t>
  </si>
  <si>
    <t xml:space="preserve">GUILLERMO LEON </t>
  </si>
  <si>
    <t>LOPEZ SERNA</t>
  </si>
  <si>
    <t>CARRERA 77 # 37 -18</t>
  </si>
  <si>
    <t>O+</t>
  </si>
  <si>
    <t>SANITAS</t>
  </si>
  <si>
    <t>Damas Elite</t>
  </si>
  <si>
    <t>BMX Girardota</t>
  </si>
  <si>
    <t>TRAMITADO</t>
  </si>
  <si>
    <t>Estrellas BMX</t>
  </si>
  <si>
    <t>TPALMEZANO@GMAIL.COM</t>
  </si>
  <si>
    <t>CR 65F #31 - 40</t>
  </si>
  <si>
    <t>TI</t>
  </si>
  <si>
    <t>BMX Envigado</t>
  </si>
  <si>
    <t>BMX Riders</t>
  </si>
  <si>
    <t>A</t>
  </si>
  <si>
    <t>SERGIO ANDRES</t>
  </si>
  <si>
    <t>CORREA TAPIAS</t>
  </si>
  <si>
    <t>Master</t>
  </si>
  <si>
    <t>SCORREA.TAPIAS@GMAIL.COM</t>
  </si>
  <si>
    <t>CL 48C SUR #42C - 36</t>
  </si>
  <si>
    <t>SURA</t>
  </si>
  <si>
    <t>Rockets Rionegro</t>
  </si>
  <si>
    <t>BMX Santa Fe</t>
  </si>
  <si>
    <t>CAB</t>
  </si>
  <si>
    <t>Elite</t>
  </si>
  <si>
    <t>Carepa</t>
  </si>
  <si>
    <t>LUIS ALEJANDRO</t>
  </si>
  <si>
    <t>PRADA ESTUPIÑAN</t>
  </si>
  <si>
    <t>Los Paisitas BMX</t>
  </si>
  <si>
    <t>LUALPRES@GMAIL.COM</t>
  </si>
  <si>
    <t>CR 68A #48A - 16</t>
  </si>
  <si>
    <t>Caucasia</t>
  </si>
  <si>
    <t>OSCAR ALEJANDRO</t>
  </si>
  <si>
    <t>LOPEZ TORO</t>
  </si>
  <si>
    <t>One BMX</t>
  </si>
  <si>
    <t>ALEJANDROMURA@HOTMAIL.COM</t>
  </si>
  <si>
    <t>CR 22 #27A-53</t>
  </si>
  <si>
    <t>SAVIA SALUD</t>
  </si>
  <si>
    <t>Chigorodo</t>
  </si>
  <si>
    <t>LAVERDE BOTERO</t>
  </si>
  <si>
    <t>Las Palmas</t>
  </si>
  <si>
    <t>SIMONLAVERDE@UNE.NET.CO</t>
  </si>
  <si>
    <t>CR 29A #8 SUR - 151</t>
  </si>
  <si>
    <t>Corp. Los Tigres</t>
  </si>
  <si>
    <t>Correcaminos</t>
  </si>
  <si>
    <t>IVAN DARIO</t>
  </si>
  <si>
    <t>RAMIREZ BOLIVAR</t>
  </si>
  <si>
    <t>Lycans BMX</t>
  </si>
  <si>
    <t>IVANDARIO614@HOTMAIL.COM</t>
  </si>
  <si>
    <t>CR 56 #51-20</t>
  </si>
  <si>
    <t>A+</t>
  </si>
  <si>
    <t>NUEVA EPS</t>
  </si>
  <si>
    <t>Coyotes Marinilla</t>
  </si>
  <si>
    <t xml:space="preserve">SANTIAGO </t>
  </si>
  <si>
    <t>SANTA MORENO</t>
  </si>
  <si>
    <t>Nuevo Milenio</t>
  </si>
  <si>
    <t>LANEGRAOSMANY@HOTMAIL.COM</t>
  </si>
  <si>
    <t>CL 18A #82-59</t>
  </si>
  <si>
    <t>1.035.970.226</t>
  </si>
  <si>
    <t>SALUD TOTAL</t>
  </si>
  <si>
    <t>Elite BMX</t>
  </si>
  <si>
    <t>PIPEESTEVEZ@HOTMAIL.COM</t>
  </si>
  <si>
    <t>CR 5B #25E SUR - 08</t>
  </si>
  <si>
    <t>71.278.440</t>
  </si>
  <si>
    <t>Fenix Voladores Apartado</t>
  </si>
  <si>
    <t>Fundadora de Pueblos</t>
  </si>
  <si>
    <t>Halcones</t>
  </si>
  <si>
    <t xml:space="preserve">JUAN </t>
  </si>
  <si>
    <t>LAVERDE SALAZAR</t>
  </si>
  <si>
    <t>CR 28 #8SUR - 175</t>
  </si>
  <si>
    <t>RC</t>
  </si>
  <si>
    <t>Lobos del Aire</t>
  </si>
  <si>
    <t>TAVOCANO@HOTMAIL.COM</t>
  </si>
  <si>
    <t>ALTO PALMAS</t>
  </si>
  <si>
    <t>1.035.003.384</t>
  </si>
  <si>
    <t>Los Bacalaos</t>
  </si>
  <si>
    <t>IDARRAGA CELIS</t>
  </si>
  <si>
    <t>CELYSYULY@HOTMAIL.COM</t>
  </si>
  <si>
    <t>CR 84 #4A - 75</t>
  </si>
  <si>
    <t>Los Pumas</t>
  </si>
  <si>
    <t>Los Tigres</t>
  </si>
  <si>
    <t>Falcons</t>
  </si>
  <si>
    <t>Magic BMX</t>
  </si>
  <si>
    <t>ROMER</t>
  </si>
  <si>
    <t>GARZON MARTINEZ</t>
  </si>
  <si>
    <t>GARZONROMER@GMAIL.COM</t>
  </si>
  <si>
    <t>CR 14 #1 - 141</t>
  </si>
  <si>
    <t>B+</t>
  </si>
  <si>
    <t>MasterCross</t>
  </si>
  <si>
    <t>JUANP.ARBOLEDA95@GMAIL.COM</t>
  </si>
  <si>
    <t>GIRARDOTA</t>
  </si>
  <si>
    <t>Panthers Bikes Bllo</t>
  </si>
  <si>
    <t>Pegasso</t>
  </si>
  <si>
    <t>PowerCross</t>
  </si>
  <si>
    <t>Qhawana BMX</t>
  </si>
  <si>
    <t>Runners</t>
  </si>
  <si>
    <t>Sabaneta</t>
  </si>
  <si>
    <t>Saltamontes</t>
  </si>
  <si>
    <t>Scorpions bikes</t>
  </si>
  <si>
    <t>ARANZAZU GARCIA</t>
  </si>
  <si>
    <t>CR 9 #1SUR - 03</t>
  </si>
  <si>
    <t>Talentos BMX Copacabana</t>
  </si>
  <si>
    <t>Team Bikers</t>
  </si>
  <si>
    <t>Titanes de San Pedro</t>
  </si>
  <si>
    <t>The Bears</t>
  </si>
  <si>
    <t>Turbo</t>
  </si>
  <si>
    <t>SALA_NACHO1@HOTMAIL.COM</t>
  </si>
  <si>
    <t>CR 25 #3B - 81</t>
  </si>
  <si>
    <t>Urrao</t>
  </si>
  <si>
    <t>Stars Riders BMX</t>
  </si>
  <si>
    <t>Semillero CAB</t>
  </si>
  <si>
    <t>Semillero Riders</t>
  </si>
  <si>
    <t>Semillero Scorpions</t>
  </si>
  <si>
    <t>Semillero Elite</t>
  </si>
  <si>
    <t>Semillero Powercross</t>
  </si>
  <si>
    <t>Semillero Aguilas</t>
  </si>
  <si>
    <t>MATEO0244@HOTMAIL.COM</t>
  </si>
  <si>
    <t>CR 36A #13-05</t>
  </si>
  <si>
    <t>ANDREA</t>
  </si>
  <si>
    <t>ESCOBAR YEPES</t>
  </si>
  <si>
    <t>ANDREAESCOBARYEPES@HOTMAIL.COM</t>
  </si>
  <si>
    <t>CL 10A #10-190</t>
  </si>
  <si>
    <t>DAVID</t>
  </si>
  <si>
    <t>RESTREPO ORTEGA</t>
  </si>
  <si>
    <t>DAVIDTWINBMX@HOTMAIL.COM</t>
  </si>
  <si>
    <t>CL 48C SUR #42D-47</t>
  </si>
  <si>
    <t>ALEJOCROSS142@GMAIL.COM</t>
  </si>
  <si>
    <t>CL 64 #55 - 64</t>
  </si>
  <si>
    <t>DANIEL190@HOTMAIL.COM</t>
  </si>
  <si>
    <t>ACEVEDO RAMOS</t>
  </si>
  <si>
    <t>LINITA82@LIVE.COM</t>
  </si>
  <si>
    <t>CR 74 #26 - 51</t>
  </si>
  <si>
    <t>DIOSA OLIVEROS</t>
  </si>
  <si>
    <t>CAMIPUKA140@GMAIL.COM</t>
  </si>
  <si>
    <t>AV 33 DIAG 57-29</t>
  </si>
  <si>
    <t>1.000.764.594</t>
  </si>
  <si>
    <t>ACOSTA RAMIREZ</t>
  </si>
  <si>
    <t>ES DEL 2005</t>
  </si>
  <si>
    <t>ASTRIDRAM92@YAHOO.ES</t>
  </si>
  <si>
    <t>CR 98A #62-193</t>
  </si>
  <si>
    <t>SEBASTIAN</t>
  </si>
  <si>
    <t>ARIAS RAYO</t>
  </si>
  <si>
    <t>SEBASARIAS59@HOTMAIL.COM</t>
  </si>
  <si>
    <t>CL 41C SUR #43A-37</t>
  </si>
  <si>
    <t>FABIAN EDUARDO</t>
  </si>
  <si>
    <t>CARRANZA GUZMAN</t>
  </si>
  <si>
    <t>F.CARRANZA1234@GMAIL.COM</t>
  </si>
  <si>
    <t>CR 79A #32 - 45</t>
  </si>
  <si>
    <t>A-</t>
  </si>
  <si>
    <t>SALAZAR OSORIO</t>
  </si>
  <si>
    <t>SEBASTIANSALAZARO@GMAIL.COM</t>
  </si>
  <si>
    <t>CL 7 #80-75</t>
  </si>
  <si>
    <t>LOPEZ PULGARIN</t>
  </si>
  <si>
    <t>JPEREZ69@HOTMAIL.COM</t>
  </si>
  <si>
    <t>CL 49DD #88-86</t>
  </si>
  <si>
    <t>AGUDELO ROMERO</t>
  </si>
  <si>
    <t>DAVIDBMXPRO@GMAIL.COM</t>
  </si>
  <si>
    <t>CR 42 #34 - 10</t>
  </si>
  <si>
    <t>GONZALEZ GALEANO</t>
  </si>
  <si>
    <t>LAURA.GONZALEZ.GALEANO@GMAIL.COM</t>
  </si>
  <si>
    <t>CR 81B #54A-43</t>
  </si>
  <si>
    <t>EPM</t>
  </si>
  <si>
    <t>PINEDA OSPINA</t>
  </si>
  <si>
    <t>EDWINPP78@HOTMAIL.COM</t>
  </si>
  <si>
    <t>CR 35 #38A SUR - 30</t>
  </si>
  <si>
    <t>1.017.931.641</t>
  </si>
  <si>
    <t>YAIRA</t>
  </si>
  <si>
    <t>GARCES CARMONA</t>
  </si>
  <si>
    <t>YAIRA13.05@GMAIL.COM</t>
  </si>
  <si>
    <t>CR 49A #100C SUR-26</t>
  </si>
  <si>
    <t>GAVIRIA MUÑOZ</t>
  </si>
  <si>
    <t>SIMONBICI9@HOTMAIL.COM</t>
  </si>
  <si>
    <t>CL 81 SUR #63-105</t>
  </si>
  <si>
    <t>DIAZ SERNA</t>
  </si>
  <si>
    <t>JUANBMX215@HOTMAIL.COM</t>
  </si>
  <si>
    <t>CR 52 #74-34</t>
  </si>
  <si>
    <t xml:space="preserve">JUAN CAMILO </t>
  </si>
  <si>
    <t>HENAO CACERES</t>
  </si>
  <si>
    <t>JUANCAMILOHENAO@HOTMAIL.COM</t>
  </si>
  <si>
    <t>CL 27A #75-35</t>
  </si>
  <si>
    <t>MARIANTONIA</t>
  </si>
  <si>
    <t>URREGO CAMPOS</t>
  </si>
  <si>
    <t>MAGUST23@HOTMAIL.COM</t>
  </si>
  <si>
    <t>CR 42 #60SUR - 60</t>
  </si>
  <si>
    <t>1.034.989.693</t>
  </si>
  <si>
    <t>HERRERA QUINTERO</t>
  </si>
  <si>
    <t>TUNTUN.70@HOTMAIL.COM</t>
  </si>
  <si>
    <t>CR 50A #31-44</t>
  </si>
  <si>
    <t>JHORMAN ANDRES</t>
  </si>
  <si>
    <t>BOLIVAR BARRERA</t>
  </si>
  <si>
    <t>JERONIMO-111@HOTMAIL.COM</t>
  </si>
  <si>
    <t>DIAG. 49 #34-60</t>
  </si>
  <si>
    <t>EDISSON BENJAMIN</t>
  </si>
  <si>
    <t>CIFUENTES HERNANDEZ</t>
  </si>
  <si>
    <t>EDISSONELMICO@HOTMAIL.COM</t>
  </si>
  <si>
    <t>CL 54 #46-40</t>
  </si>
  <si>
    <t>SISBEN</t>
  </si>
  <si>
    <t>TABORDA ZAPATA</t>
  </si>
  <si>
    <t>SF.TABORDA@YAHOO.ES</t>
  </si>
  <si>
    <t>CR 55A #79BB SUR - 07</t>
  </si>
  <si>
    <t>PANTOJA GUARIN</t>
  </si>
  <si>
    <t>TRILLIZONPANTOJA@HOTMAIL.COM</t>
  </si>
  <si>
    <t>CIR 73B #76-28</t>
  </si>
  <si>
    <t>MARIANA</t>
  </si>
  <si>
    <t>DAmas</t>
  </si>
  <si>
    <t>DULCE MARIA</t>
  </si>
  <si>
    <t xml:space="preserve">SAMUEL </t>
  </si>
  <si>
    <t>ZAPATA GIRALDO</t>
  </si>
  <si>
    <t>SAMUELZAPATAG@GMAIL.COM</t>
  </si>
  <si>
    <t>CL 61 SUR #42-55</t>
  </si>
  <si>
    <t>SUAREZ SILVA</t>
  </si>
  <si>
    <t>NOVAGASS@GMAIL.COM</t>
  </si>
  <si>
    <t>CR 70 #30A -26</t>
  </si>
  <si>
    <t>CE</t>
  </si>
  <si>
    <t>RESTREPO QUINTERO</t>
  </si>
  <si>
    <t>DRESTREPOPSI@HOTMAIL.COM</t>
  </si>
  <si>
    <t>CR 25B #18A SUR 62</t>
  </si>
  <si>
    <t>MACHE0214@HOTMAIL.COM</t>
  </si>
  <si>
    <t>CR 77#35-11</t>
  </si>
  <si>
    <t>CORTES DOMINGUEZ</t>
  </si>
  <si>
    <t>CR 62 #87SUR-110</t>
  </si>
  <si>
    <t>EYDATERE19@GMAIL.COM</t>
  </si>
  <si>
    <t>CR 5B #25E SUR -08</t>
  </si>
  <si>
    <t xml:space="preserve">TOMAS </t>
  </si>
  <si>
    <t>QUINTERO GIRALDO</t>
  </si>
  <si>
    <t>ANDREGIRALDOGO@GMAIL.COM</t>
  </si>
  <si>
    <t>CL 2B #81A - 380</t>
  </si>
  <si>
    <t>1.027.807.286</t>
  </si>
  <si>
    <t>NICOGUZMANBMX@GMAIL.COM</t>
  </si>
  <si>
    <t>CL 81SUR #63 - 105</t>
  </si>
  <si>
    <t>JACOB</t>
  </si>
  <si>
    <t>AREVALO BUSAID</t>
  </si>
  <si>
    <t>JULIANABUSAID@HOTMAIL.COM</t>
  </si>
  <si>
    <t>CR 42 #14 - 90</t>
  </si>
  <si>
    <t>ELIANAGILR3@GMAIL.COM</t>
  </si>
  <si>
    <t>CL 37SUR #43A-26</t>
  </si>
  <si>
    <t>CORREA GARCIA</t>
  </si>
  <si>
    <t>bmxmedellin@hotmail.com</t>
  </si>
  <si>
    <t>CR 9 SUR #79-125</t>
  </si>
  <si>
    <t>AB+</t>
  </si>
  <si>
    <t>RENDON PALACIO</t>
  </si>
  <si>
    <t>CR 48 # 75-64</t>
  </si>
  <si>
    <t>KEVIN ANDRES</t>
  </si>
  <si>
    <t>RUEDA BRAVO</t>
  </si>
  <si>
    <t>KEVINRUEDA199@GMAIL.COM</t>
  </si>
  <si>
    <t>CL 62B #94B - 33</t>
  </si>
  <si>
    <t>SANIDAD MILITAR</t>
  </si>
  <si>
    <t>MAREDILOPEZ@GMAIL.COM</t>
  </si>
  <si>
    <t>JUANITA</t>
  </si>
  <si>
    <t>CALLE BONFANTE</t>
  </si>
  <si>
    <t>ISABONFANTE.JUANITA@GMAIL.COM</t>
  </si>
  <si>
    <t>CIR 1 #68 - 32</t>
  </si>
  <si>
    <t>VILLA SUAREZ</t>
  </si>
  <si>
    <t>SUAREZABOGADA@GMAIL.COM</t>
  </si>
  <si>
    <t>CL 34 #63B - 31</t>
  </si>
  <si>
    <t>1.034.997.191</t>
  </si>
  <si>
    <t xml:space="preserve">ANDERSON </t>
  </si>
  <si>
    <t>ARIAS PEREZ</t>
  </si>
  <si>
    <t>COUNIDOSLABORANDO@GMAIL.COM</t>
  </si>
  <si>
    <t>CL 56B #67B-64</t>
  </si>
  <si>
    <t>TRUJILLO MURILLO</t>
  </si>
  <si>
    <t>ANACRISMA.34@HOTMAIL.COM</t>
  </si>
  <si>
    <t>CR 75 #22-33</t>
  </si>
  <si>
    <t>VELEZ TAMAYO</t>
  </si>
  <si>
    <t>ANAMT27@HOTMAIL.COM</t>
  </si>
  <si>
    <t>CL 61SUR #39 - 70</t>
  </si>
  <si>
    <t>SALOMON</t>
  </si>
  <si>
    <t>CASTAÑEDA URREA</t>
  </si>
  <si>
    <t>CARDENAS965@HOTMAIL.COM</t>
  </si>
  <si>
    <t>CR 77D #110A - 47</t>
  </si>
  <si>
    <t>NARANJO VANEGAS</t>
  </si>
  <si>
    <t>DVANEGAS505@GMAIL.COM</t>
  </si>
  <si>
    <t>CL 38A #80-53</t>
  </si>
  <si>
    <t>GUTIERREZ NARVAEZ</t>
  </si>
  <si>
    <t>VIGUTI29@HOTMAIL.COM</t>
  </si>
  <si>
    <t>CR 33 #29 - 22</t>
  </si>
  <si>
    <t>DIEGOAP1@HOTMAIL.COM</t>
  </si>
  <si>
    <t>CR 20 #25SUR-81</t>
  </si>
  <si>
    <t>1.034.997.900</t>
  </si>
  <si>
    <t>ANA SOFIA</t>
  </si>
  <si>
    <t>LONDOÑO GIRALDO</t>
  </si>
  <si>
    <t>SOFILONDO24121@HOTMAIL.COM</t>
  </si>
  <si>
    <t>CL 44SUR #47 - 18</t>
  </si>
  <si>
    <t>VERONICA</t>
  </si>
  <si>
    <t>GUZMAN URREA</t>
  </si>
  <si>
    <t>VERITO.GUZMAN2002@GMAIL.COM</t>
  </si>
  <si>
    <t>CL 17 #80B - 14</t>
  </si>
  <si>
    <t>1.192.736.233</t>
  </si>
  <si>
    <t>U DE A</t>
  </si>
  <si>
    <t>GONZALEZ ALVAREZ</t>
  </si>
  <si>
    <t>KATALINA.A@HOTMAIL.COM</t>
  </si>
  <si>
    <t>CL 31BB #89E -1 5</t>
  </si>
  <si>
    <t>ECHAVARRIA CARVAJAL</t>
  </si>
  <si>
    <t>SAMUEL539BMX@GMAIL.COM</t>
  </si>
  <si>
    <t>CL 23 #77 - 56</t>
  </si>
  <si>
    <t>BENITEZSAMUEL913@GMAIL.COM</t>
  </si>
  <si>
    <t>CR 32 #29 - 49</t>
  </si>
  <si>
    <t>ACOSTAVARGAMARITZA@GMAIL.COM</t>
  </si>
  <si>
    <t>CL 30C #89A-26</t>
  </si>
  <si>
    <t>BOTERO AREVALO</t>
  </si>
  <si>
    <t>ELIZABETHAREVALO85@GMAIL.COM</t>
  </si>
  <si>
    <t>CL 16A 43B - 126</t>
  </si>
  <si>
    <t>VIVIANA</t>
  </si>
  <si>
    <t>LOAIZA POSADA</t>
  </si>
  <si>
    <t>VIVIKESHA@HOTMAIL.COM</t>
  </si>
  <si>
    <t>CL 40D SUR #41 - 5</t>
  </si>
  <si>
    <t>FOMAG</t>
  </si>
  <si>
    <t>CORREA ESTRADA</t>
  </si>
  <si>
    <t>ESTRADAKRIS12@GMAIL.COM</t>
  </si>
  <si>
    <t>CL 57C #31 - 51</t>
  </si>
  <si>
    <t>GARCIA CANO</t>
  </si>
  <si>
    <t>SERGIO_011710@HOTMAIL.COM</t>
  </si>
  <si>
    <t>CL 65 SUR #42B-65</t>
  </si>
  <si>
    <t>BARRIENTOS CARMONA</t>
  </si>
  <si>
    <t>CRISTINACARMONA10@MSN.COM</t>
  </si>
  <si>
    <t>CL 7 #54-19</t>
  </si>
  <si>
    <t>ZEA BEDOYA</t>
  </si>
  <si>
    <t>JUANEZEA@UNE.NET.CO</t>
  </si>
  <si>
    <t>KM 14 VIA PALMAS</t>
  </si>
  <si>
    <t>1.034.997.674</t>
  </si>
  <si>
    <t>MORENO PEMBERTY</t>
  </si>
  <si>
    <t>ALEJAPEMBERTY@GMAIL.COM</t>
  </si>
  <si>
    <t>CL 75 #72B-55</t>
  </si>
  <si>
    <t>MOISES</t>
  </si>
  <si>
    <t>ORTIZ HINCAPIE</t>
  </si>
  <si>
    <t>HINCAPIEJOHANA@GMAIL.COM</t>
  </si>
  <si>
    <t>CL 4G #84B - 85</t>
  </si>
  <si>
    <t>FELIPE</t>
  </si>
  <si>
    <t>CHICA URIBE</t>
  </si>
  <si>
    <t>SASA1105@HOTMAIL.COM</t>
  </si>
  <si>
    <t>K8 ESCOBERO</t>
  </si>
  <si>
    <t>ANTONELLA</t>
  </si>
  <si>
    <t>HERRERA ECHAVARRIA</t>
  </si>
  <si>
    <t>MARCELAEV@GMAIL.COM</t>
  </si>
  <si>
    <t>CL 37C #84A - 98</t>
  </si>
  <si>
    <t>RIOS ROMERO</t>
  </si>
  <si>
    <t>EMILIANORIOSROMERO@GMAIL.COM</t>
  </si>
  <si>
    <t>CR 29A #7 B - 91</t>
  </si>
  <si>
    <t>GONZALEZ SOTO</t>
  </si>
  <si>
    <t>TACCDIANA.90@HOTMAIL.COM</t>
  </si>
  <si>
    <t>CL 97A #49B - 27</t>
  </si>
  <si>
    <t>IVANNESOTO2008@HOTMAIL.COM</t>
  </si>
  <si>
    <t>CR 59 #27B #387</t>
  </si>
  <si>
    <t>ZULUAGA MOLINA</t>
  </si>
  <si>
    <t>ALAMO.38@HOTMAIL.COM</t>
  </si>
  <si>
    <t>CR 76 #20 - 32</t>
  </si>
  <si>
    <t>PABLO</t>
  </si>
  <si>
    <t>VELASQUEZ MONTOYA</t>
  </si>
  <si>
    <t>ISAAC</t>
  </si>
  <si>
    <t>GIRALDO VALDEZ</t>
  </si>
  <si>
    <t>YENNYFER.VALDES@HOTMAIL.COM</t>
  </si>
  <si>
    <t>CL 36AA SUR #26A- 30</t>
  </si>
  <si>
    <t>ROSAS RESTREPO</t>
  </si>
  <si>
    <t>JFROSAS1970@GMAIL.COM</t>
  </si>
  <si>
    <t>CR 32 #6 SUR - 295</t>
  </si>
  <si>
    <t>FLOREZ ISAZA</t>
  </si>
  <si>
    <t>MARTHAISAZAHERRERA@HOTMAIL.COM</t>
  </si>
  <si>
    <t>KM 19 VIA PALMAS</t>
  </si>
  <si>
    <t>SERGIOARTEAGAMOLINA@HOTMAIL.COM</t>
  </si>
  <si>
    <t>CL 46 SUR #46C - 100</t>
  </si>
  <si>
    <t>LAURA EMILY</t>
  </si>
  <si>
    <t>LOTERO GONZALEZ</t>
  </si>
  <si>
    <t>SAMCRIS99@YAHOO.COM</t>
  </si>
  <si>
    <t>CL 4 # 70A-53</t>
  </si>
  <si>
    <t>GARCIA SOTO</t>
  </si>
  <si>
    <t>GABRIEL.GARCIA769@CORREO.POLICIA.GOV.CO</t>
  </si>
  <si>
    <t>CR 86B #76CC - 17</t>
  </si>
  <si>
    <t>PONAL</t>
  </si>
  <si>
    <t>OCHOA SANCHEZ</t>
  </si>
  <si>
    <t>OCHOAMORENOOE@GMAIL.COM</t>
  </si>
  <si>
    <t>CL 103 #81 - 42</t>
  </si>
  <si>
    <t>PINO DUQUE</t>
  </si>
  <si>
    <t>NATALIA.DUQUE@UDEA.EDU.CO</t>
  </si>
  <si>
    <t>CR 55C #79C SUR - 30</t>
  </si>
  <si>
    <t>LOPERA GRAJALES</t>
  </si>
  <si>
    <t>OCTAVIO.LOPERA@GMAIL.COM</t>
  </si>
  <si>
    <t>CL 29 #77 - 117</t>
  </si>
  <si>
    <t>1.020.307.613</t>
  </si>
  <si>
    <t>BUSTAMANTE CARO</t>
  </si>
  <si>
    <t>CLARICAR@GMAIL.COM</t>
  </si>
  <si>
    <t>CL 10B SUR #53C - 36</t>
  </si>
  <si>
    <t>SANTIAGOANDRESGIL13@GMAIL.COM</t>
  </si>
  <si>
    <t>CL 63 #76 - 55</t>
  </si>
  <si>
    <t>VASQUEZ PAREDES</t>
  </si>
  <si>
    <t>HECTOR.VASQUEZ@PLASTEXTIL.COM.CO</t>
  </si>
  <si>
    <t>CR 27 A#36SUR - 150</t>
  </si>
  <si>
    <t>1.017.933.880</t>
  </si>
  <si>
    <t>MUÑOZ VANEGAS</t>
  </si>
  <si>
    <t>VANEGAS1219@HOTMAIL.COM</t>
  </si>
  <si>
    <t>CL 23A #54-18</t>
  </si>
  <si>
    <t>MONTOYA RUA</t>
  </si>
  <si>
    <t>OSCARMONTOYA2912@GMAIL.COM</t>
  </si>
  <si>
    <t>CR 36 39 - 89</t>
  </si>
  <si>
    <t>ISAAK</t>
  </si>
  <si>
    <t>BARRIENTOS GALLEGO</t>
  </si>
  <si>
    <t>KTAGG1205@GMAIL.COM</t>
  </si>
  <si>
    <t>TRANS. 33SUR #20-19</t>
  </si>
  <si>
    <t>1.038.869.782</t>
  </si>
  <si>
    <t>MANCO CUARTAS</t>
  </si>
  <si>
    <t>CL 40SUR #44A-13</t>
  </si>
  <si>
    <t>EMMNAUEL</t>
  </si>
  <si>
    <t>RAMIREZ AGUDELO</t>
  </si>
  <si>
    <t>JCAMILOCITI87@HOTMAIL.COM</t>
  </si>
  <si>
    <t>TRANS. 53A #65 - 70</t>
  </si>
  <si>
    <t>JUAN.GARCIA2004@YAHOO.ES</t>
  </si>
  <si>
    <t>CR 80C #30A - 79</t>
  </si>
  <si>
    <t>DANIEL ANDRES</t>
  </si>
  <si>
    <t>RODRIGUEZ DOMINGUEZ</t>
  </si>
  <si>
    <t>ROCHI29@HOTMAIL.COM</t>
  </si>
  <si>
    <t>CL 77SUR 35-15</t>
  </si>
  <si>
    <t>1.116.072.669</t>
  </si>
  <si>
    <t>ORTEGA ORTEGA</t>
  </si>
  <si>
    <t>CL 51 #51 - 31</t>
  </si>
  <si>
    <t>NORAPALENCIA89@GMAIL.COM</t>
  </si>
  <si>
    <t>CL 84C #31A - 21</t>
  </si>
  <si>
    <t>RAMIREZ VALENCIA</t>
  </si>
  <si>
    <t>GOOOFY-BMX@HOTMAIL.COM</t>
  </si>
  <si>
    <t>CL 25D SUR #5C- 31</t>
  </si>
  <si>
    <t>SARAH</t>
  </si>
  <si>
    <t>ECHEVERRI ACEVEDO</t>
  </si>
  <si>
    <t>GLOWINGIMPRESION@GMAIL.COM</t>
  </si>
  <si>
    <t>CL 7 #70 - 500</t>
  </si>
  <si>
    <t>ESTEBAN</t>
  </si>
  <si>
    <t>SAENZ AMAYA</t>
  </si>
  <si>
    <t>DANITZAAMAYAMUÑOZ@GMAIL.COM</t>
  </si>
  <si>
    <t>CL 9SUR #79C - 139</t>
  </si>
  <si>
    <t>RAVE GONZALEZ</t>
  </si>
  <si>
    <t>VIVIMARCE1028@GMAIL.COM</t>
  </si>
  <si>
    <t>CR 91 #37 - 30</t>
  </si>
  <si>
    <t>ARROYAVE RAMIREZ</t>
  </si>
  <si>
    <t>MATEOARROYAVE2008@GMAIL.COM</t>
  </si>
  <si>
    <t>CR 25B #26SUR - 09</t>
  </si>
  <si>
    <t>1.017.931.522</t>
  </si>
  <si>
    <t>RIOS ROLDAN</t>
  </si>
  <si>
    <t>ANDY82TEI@HOTMAIL.COM</t>
  </si>
  <si>
    <t>TRANS 39A #71 - 52</t>
  </si>
  <si>
    <t>NATY0922@HOTMAIL.COM</t>
  </si>
  <si>
    <t>CL 16 #65GG - 02</t>
  </si>
  <si>
    <t>1.027.663.202</t>
  </si>
  <si>
    <t>OCAMPO CARDONA</t>
  </si>
  <si>
    <t>COMERCIAL@LADRILLERADIAMANTE.COM</t>
  </si>
  <si>
    <t>CL 3 #80A - 28</t>
  </si>
  <si>
    <t>MARIA PAULINA</t>
  </si>
  <si>
    <t>JIMENEZ ORREGO</t>
  </si>
  <si>
    <t>SIRLEY0620@HOTMAIL.COM</t>
  </si>
  <si>
    <t>CR 31 #48-16</t>
  </si>
  <si>
    <t>KTACOCO21@GMAIL.COM</t>
  </si>
  <si>
    <t>CR 64B #32 - 08</t>
  </si>
  <si>
    <t>VELASQUEZ CARMONA</t>
  </si>
  <si>
    <t>MALEJAJOSA@HOTMAIL.COM</t>
  </si>
  <si>
    <t>CR 37 #99B - 100</t>
  </si>
  <si>
    <t>MAXIMO</t>
  </si>
  <si>
    <t>CARVAJAL CASTAÑEDA</t>
  </si>
  <si>
    <t>CASTANEDACATALINA@GMAIL.COM</t>
  </si>
  <si>
    <t>TRNS. 28 #29 - 85</t>
  </si>
  <si>
    <t>MOSQUERA CASTRILLON</t>
  </si>
  <si>
    <t>FAUSTOMA@GMAIL.COM</t>
  </si>
  <si>
    <t>CL 77CC #87-27</t>
  </si>
  <si>
    <t>ANDREPA71@YAHOO.ES</t>
  </si>
  <si>
    <t>CL 1A #79 - 61</t>
  </si>
  <si>
    <t>ALEJANDRAMCG04@GMAIL.COM</t>
  </si>
  <si>
    <t>CR 58 #79SUR - 44</t>
  </si>
  <si>
    <t>JOSUE</t>
  </si>
  <si>
    <t>JARAMILLO RAMOS</t>
  </si>
  <si>
    <t>MARGARITARAMOS1@HOTMAIL.COM</t>
  </si>
  <si>
    <t>CL 17 #40B - 65</t>
  </si>
  <si>
    <t>LOTERO GOMEZ</t>
  </si>
  <si>
    <t>SLOTEROGOMEZ@GMAIL.COM</t>
  </si>
  <si>
    <t>CL 102 B #30-30 PISO 2</t>
  </si>
  <si>
    <t>JUAN ESTEBAN</t>
  </si>
  <si>
    <t>ARTEAGA OROZCO</t>
  </si>
  <si>
    <t>ESTEBANARTEAGA1985@GMAIL.COM</t>
  </si>
  <si>
    <t>CL 9B #88 ESTE - 18</t>
  </si>
  <si>
    <t>CAMILO ANDRES</t>
  </si>
  <si>
    <t>MARIN GONZALEZ</t>
  </si>
  <si>
    <t>camilomaringonzalez694@gmail.com</t>
  </si>
  <si>
    <t>CR 57 #2B-35</t>
  </si>
  <si>
    <t>AGUSTIN</t>
  </si>
  <si>
    <t>QUINTERO HERRERA</t>
  </si>
  <si>
    <t>manu-06-23@hotmail.com</t>
  </si>
  <si>
    <t>CR 46 # 74SUR 56</t>
  </si>
  <si>
    <t>LADYCAROC@YAHOO.COM</t>
  </si>
  <si>
    <t>CR 64- 47-81</t>
  </si>
  <si>
    <t>G_BAYRON@HOTMAIL.COM</t>
  </si>
  <si>
    <t>CL 63A #37 - 36</t>
  </si>
  <si>
    <t>JULIAN</t>
  </si>
  <si>
    <t>GALLEGO HERRERA</t>
  </si>
  <si>
    <t>HGMATILDE@HOTMAIL.COM</t>
  </si>
  <si>
    <t>CL 81 #54-44</t>
  </si>
  <si>
    <t>RESTREPO CARDONA</t>
  </si>
  <si>
    <t>LILICARDONA91@HOTMAIL.COM</t>
  </si>
  <si>
    <t>cl 50 #38 - 12</t>
  </si>
  <si>
    <t>DIGRAFCREATIVO86@GMAIL.COM</t>
  </si>
  <si>
    <t>CL 16 #70 - 74</t>
  </si>
  <si>
    <t>SALAZAR AREIZA</t>
  </si>
  <si>
    <t>ale.0528@gmail.com</t>
  </si>
  <si>
    <t>CL 57A # 8-34</t>
  </si>
  <si>
    <t>SEPULVEDA MORALES</t>
  </si>
  <si>
    <t>EDWARDSR29@HOTMAIL.COM</t>
  </si>
  <si>
    <t>CR 70 #56A SUR - 63</t>
  </si>
  <si>
    <t>1.023.594.256</t>
  </si>
  <si>
    <t>MATIAS ANDREY</t>
  </si>
  <si>
    <t>ESPINAL CAMPOS</t>
  </si>
  <si>
    <t>ESDAWIL3116@GMAIL.COM</t>
  </si>
  <si>
    <t>CL 59 #120F - 09</t>
  </si>
  <si>
    <t>VIVIENDOFOTOAFOTO@GMAIL.COM</t>
  </si>
  <si>
    <t>CL 34 #66B - 53</t>
  </si>
  <si>
    <t xml:space="preserve">GALVIS GARCIA </t>
  </si>
  <si>
    <t>VANESGALVIS@GMAIL.COM</t>
  </si>
  <si>
    <t>CR 121B #48C - 37</t>
  </si>
  <si>
    <t>SERNA CARDONA</t>
  </si>
  <si>
    <t>JDSERNA12@HOTMAIL.COM</t>
  </si>
  <si>
    <t>CR 65 #25 - 80</t>
  </si>
  <si>
    <t>CL 42B #64B - 8</t>
  </si>
  <si>
    <t>ANDRES GABRIEL</t>
  </si>
  <si>
    <t>ARCILA MORENO</t>
  </si>
  <si>
    <t>ARCILA_SCP1@HOTMAIL.COM</t>
  </si>
  <si>
    <t>CR 53 #73SUR - 40</t>
  </si>
  <si>
    <t>PINILLA VASQUEZ</t>
  </si>
  <si>
    <t>alejo-pinilla@hotmail.com</t>
  </si>
  <si>
    <t xml:space="preserve">CL 4A # 52-47 </t>
  </si>
  <si>
    <t>JACOBO</t>
  </si>
  <si>
    <t>VELASQUEZ OSORIO</t>
  </si>
  <si>
    <t>J.RICK@LIVE.COM</t>
  </si>
  <si>
    <t>CL 41A SUR #27A - 60</t>
  </si>
  <si>
    <t>JURADO BOTERO</t>
  </si>
  <si>
    <t>MAUROJG14@GMAIL.COM</t>
  </si>
  <si>
    <t>CL 11 SUR #35A - 71</t>
  </si>
  <si>
    <t>1.035.004.142</t>
  </si>
  <si>
    <t>GALLEGO PATIÑO</t>
  </si>
  <si>
    <t>KELLYNMURILLO28@GMAIL.COM</t>
  </si>
  <si>
    <t>CL 63 #56 - 15</t>
  </si>
  <si>
    <t>EDWIN DAVID</t>
  </si>
  <si>
    <t>GUTIERREZ BELEÑO</t>
  </si>
  <si>
    <t>ES DEL 2004</t>
  </si>
  <si>
    <t>GELROCA@HOTMAIL.COM</t>
  </si>
  <si>
    <t>CR 87A #32-81</t>
  </si>
  <si>
    <t>ISAZA URREGO</t>
  </si>
  <si>
    <t>JULIETH710@HOTMAIL.COM</t>
  </si>
  <si>
    <t>CL38C #26EE - 108</t>
  </si>
  <si>
    <t>DEIBY ANDRES</t>
  </si>
  <si>
    <t>MANCO GUISAO</t>
  </si>
  <si>
    <t>DEIBY425.A@GMAIL.COM</t>
  </si>
  <si>
    <t>CR 98 #43 - 66</t>
  </si>
  <si>
    <t>BIBI_AND15@HOTMAIL.COM</t>
  </si>
  <si>
    <t>CL 37 #45 - 200</t>
  </si>
  <si>
    <t>DUQUE MOLINA</t>
  </si>
  <si>
    <t>ANGELAMOLG@YAHOO.ES</t>
  </si>
  <si>
    <t>CR 81 #46 - 35</t>
  </si>
  <si>
    <t>ALBAR992@GMAIL.COM</t>
  </si>
  <si>
    <t>CR 53 #48-14</t>
  </si>
  <si>
    <t>RICARDO</t>
  </si>
  <si>
    <t>RESTREPO SALAZAR</t>
  </si>
  <si>
    <t>EST.RRSALAZAR1359@CCBENV.EDU.CO</t>
  </si>
  <si>
    <t>CL 7AA #30 - 60</t>
  </si>
  <si>
    <t>MARCO ANTONIO</t>
  </si>
  <si>
    <t>PEREZ RIVILLAS</t>
  </si>
  <si>
    <t>CL 29 #27 - 117</t>
  </si>
  <si>
    <t>ORTIZ VELASQUEZ</t>
  </si>
  <si>
    <t>CL 77 #96 - 33</t>
  </si>
  <si>
    <t>VARGAS URAN</t>
  </si>
  <si>
    <t>JUANJOVU@GMAIL.COM</t>
  </si>
  <si>
    <t>CL 34 #78 - 39</t>
  </si>
  <si>
    <t>DAHYANAARCILA11@GMAIL.COM</t>
  </si>
  <si>
    <t>CR 87A #34-48</t>
  </si>
  <si>
    <t>1.092.460.565</t>
  </si>
  <si>
    <t>CHRISTOPHER</t>
  </si>
  <si>
    <t>BETANCUR MONTOYA</t>
  </si>
  <si>
    <t>MONTOYARESTREPO@GMAIL.COM</t>
  </si>
  <si>
    <t>CL 8 SUR 82B - 31</t>
  </si>
  <si>
    <t>MARTINEZ RESTREPO</t>
  </si>
  <si>
    <t>LILIANARB@FAMILIA.COM.CO</t>
  </si>
  <si>
    <t>CR 65 #26-57</t>
  </si>
  <si>
    <t>ARIAS HINCAPIE</t>
  </si>
  <si>
    <t>CL 15 SUR #53 - 59</t>
  </si>
  <si>
    <t>SERNA DUQUE</t>
  </si>
  <si>
    <t>CAR 20 B # 47 112</t>
  </si>
  <si>
    <t xml:space="preserve">O+ </t>
  </si>
  <si>
    <t>JARAMILLO CADAVID</t>
  </si>
  <si>
    <t>ELICATOQF@GMAIL.COM</t>
  </si>
  <si>
    <t>CR77B #60 - 81</t>
  </si>
  <si>
    <t>MARIN HENAO</t>
  </si>
  <si>
    <t>MIJASMARIN@GMAIL.COM</t>
  </si>
  <si>
    <t>CR 54 #89 - 24</t>
  </si>
  <si>
    <t>MAICOL</t>
  </si>
  <si>
    <t>MORA CANO</t>
  </si>
  <si>
    <t>JENNYMORA231992@HOTMAIL.COM</t>
  </si>
  <si>
    <t>CR 93 #90 - 12</t>
  </si>
  <si>
    <t xml:space="preserve">SALOME </t>
  </si>
  <si>
    <t>QUINTERO PINTO</t>
  </si>
  <si>
    <t>LOPERA MEJIA</t>
  </si>
  <si>
    <t>AMMRODRIGUEZ@YAHOO.ES</t>
  </si>
  <si>
    <t>CL 7 #80 - 75</t>
  </si>
  <si>
    <t>LUCAS</t>
  </si>
  <si>
    <t>DEMIAN YHERIEL</t>
  </si>
  <si>
    <t>RESTREPO GUTIERREZ</t>
  </si>
  <si>
    <t>PAISAN777@HOTMAIL.COM</t>
  </si>
  <si>
    <t>CL 6A #29-129</t>
  </si>
  <si>
    <t>JUAN MIGUEL</t>
  </si>
  <si>
    <t>LOPEZ CANO</t>
  </si>
  <si>
    <t>ELICANO19@AHOO.COM</t>
  </si>
  <si>
    <t>CR 77 #37 - 18</t>
  </si>
  <si>
    <t>COLSANITAS</t>
  </si>
  <si>
    <t>SPIK34@HOTMAIL.COM</t>
  </si>
  <si>
    <t>CR 75DA #2B SUR - 320</t>
  </si>
  <si>
    <t>1.025.652.748</t>
  </si>
  <si>
    <t>LOPEZ JURADO</t>
  </si>
  <si>
    <t>WLOPEZ1976@GMAIL.COM</t>
  </si>
  <si>
    <t>CR 54 #127C SUR-09</t>
  </si>
  <si>
    <t>CRUZ JARAMILLO</t>
  </si>
  <si>
    <t>CATAJARAMILLOG@HOTMAIL.COM</t>
  </si>
  <si>
    <t>CL 7 #83 - 31</t>
  </si>
  <si>
    <t>AVELLANEDASEPULVEDA27@GMAIL.COM</t>
  </si>
  <si>
    <t>CL 8 #84F - 25</t>
  </si>
  <si>
    <t>1.013.464.513</t>
  </si>
  <si>
    <t>NUEZDEMACADAMIA@LIVE.COM</t>
  </si>
  <si>
    <t>CR 45A #44 - 62</t>
  </si>
  <si>
    <t>COOSALUD</t>
  </si>
  <si>
    <t>ARISTIZABAL JARAMILLO</t>
  </si>
  <si>
    <t>EJERONIMO308@GMAIL.COM</t>
  </si>
  <si>
    <t>CR 55 #53A - 35</t>
  </si>
  <si>
    <t>JUAN EDUARDO</t>
  </si>
  <si>
    <t>VILLEGAS RESTREPO</t>
  </si>
  <si>
    <t>MARIA.RESTREPOBU@AMIGO.EDU.CO</t>
  </si>
  <si>
    <t>CL 42A #82-50</t>
  </si>
  <si>
    <t>1.020.230.439</t>
  </si>
  <si>
    <t>HAROLD GEOVANY</t>
  </si>
  <si>
    <t>CAMPO BUILES</t>
  </si>
  <si>
    <t>DIRLEY.CAMPO@OUTLOOK.COM</t>
  </si>
  <si>
    <t>CL 59 #120F - 15</t>
  </si>
  <si>
    <t>BUSTAMANTE HOYOS</t>
  </si>
  <si>
    <t>ROGEINTEX@HOTMAIL.COM</t>
  </si>
  <si>
    <t>CL 75AB SUR #52D - 332</t>
  </si>
  <si>
    <t>VELEZ MUÑOZ</t>
  </si>
  <si>
    <t>ALEJITA_208HOTMAIL.COM</t>
  </si>
  <si>
    <t>CR 48 #4 - 65</t>
  </si>
  <si>
    <t>DIEGOALEJANDRO.VER@HOTMAIL.COM</t>
  </si>
  <si>
    <t>1.020.317.242</t>
  </si>
  <si>
    <t>ZAPATA OCHOA</t>
  </si>
  <si>
    <t>MATIU3312@GMAIL.COM</t>
  </si>
  <si>
    <t>CL 71 #65 - 183</t>
  </si>
  <si>
    <t>AGUDELO MEDINA</t>
  </si>
  <si>
    <t>AGUDELOMARIANA880@GMAIL.COM</t>
  </si>
  <si>
    <t>CL 41B SUR #62-32</t>
  </si>
  <si>
    <t>DIAGOARBOLW1_123@HOTMAIL.COM</t>
  </si>
  <si>
    <t xml:space="preserve">CL 9 #14-122 </t>
  </si>
  <si>
    <t>LONDOÑO CARMONA</t>
  </si>
  <si>
    <t>JULIOLONDONOB@GMAIL.COM</t>
  </si>
  <si>
    <t>CR 24B #9-45</t>
  </si>
  <si>
    <t>QUESADA RODRIGUEZ</t>
  </si>
  <si>
    <t>HQUESADA@UNAL.EDU.CO</t>
  </si>
  <si>
    <t>CL 77 SUR #35 - 140</t>
  </si>
  <si>
    <t>UNISALUD</t>
  </si>
  <si>
    <t>HINCAPIE HINCAPIE</t>
  </si>
  <si>
    <t>DANIELA042335@GMAIL.COM</t>
  </si>
  <si>
    <t>CL 84 #46 - 13</t>
  </si>
  <si>
    <t>CASTAÑO RUIZ</t>
  </si>
  <si>
    <t>KAFEME@GMAIL.COM</t>
  </si>
  <si>
    <t>CR 71A #79D-32</t>
  </si>
  <si>
    <t>DENIS.CEBALLOS.LOPEZ@GMAIL.COM</t>
  </si>
  <si>
    <t>CL 26A #22 - 147</t>
  </si>
  <si>
    <t>1.036.935.224</t>
  </si>
  <si>
    <t>GOMEZ JIMENEZ</t>
  </si>
  <si>
    <t>MARYLUCHI_LOREN@HOTMAIL.COM</t>
  </si>
  <si>
    <t>CL 49F #87 - 35</t>
  </si>
  <si>
    <t>1.021.930.669</t>
  </si>
  <si>
    <t>GONZALEZ RESTREPO</t>
  </si>
  <si>
    <t>LAURARESTREPOARIAS1212@GMAIL.COM</t>
  </si>
  <si>
    <t>CR 20B #47 - 112</t>
  </si>
  <si>
    <t>QUINTERO SEPULVEDA</t>
  </si>
  <si>
    <t>MARIAELENA0228@GMAIL.COM</t>
  </si>
  <si>
    <t>CL 18#54-29</t>
  </si>
  <si>
    <t>GARZON BOHORQUEZ</t>
  </si>
  <si>
    <t>INGENIERIA.PAOLA.BOHORQUEZ@GMAIL.COM</t>
  </si>
  <si>
    <t>CL 30 #73 - 27</t>
  </si>
  <si>
    <t>CUARTAS ARBELAEZ</t>
  </si>
  <si>
    <t>CR 35A # 97A - 01</t>
  </si>
  <si>
    <t xml:space="preserve">VALERY </t>
  </si>
  <si>
    <t xml:space="preserve">CANO GOMEZ </t>
  </si>
  <si>
    <t>JUANCANO83@HOTMAIL.ES</t>
  </si>
  <si>
    <t>CL 62 #109A - 120</t>
  </si>
  <si>
    <t>SUTRA</t>
  </si>
  <si>
    <t>VALERIA</t>
  </si>
  <si>
    <t>ARREDONDO ESCOBAR</t>
  </si>
  <si>
    <t>VALERIA1230@HOTMAIL.ES</t>
  </si>
  <si>
    <t>CR 46 #23SUR - 26</t>
  </si>
  <si>
    <t>MANUELA</t>
  </si>
  <si>
    <t>QUIROZ TAFUR</t>
  </si>
  <si>
    <t>QUIROZTAFURMANUELA@GMAIL.COM</t>
  </si>
  <si>
    <t>CR 58A #13 SUR - 30</t>
  </si>
  <si>
    <t>MAXIMILIANO</t>
  </si>
  <si>
    <t>ORTIZ LUJAN</t>
  </si>
  <si>
    <t>ALEJA.LUJAN@HOTMAIL.COM</t>
  </si>
  <si>
    <t>CL 20A #82BB- 37</t>
  </si>
  <si>
    <t>SALDARRIAGA RESTREPO</t>
  </si>
  <si>
    <t>LABUELADELOSDESAYUNOS@GMAIL.COM</t>
  </si>
  <si>
    <t>CL 28 #72 - 26</t>
  </si>
  <si>
    <t>FERNANDEZ VINASCO</t>
  </si>
  <si>
    <t>LILIANA.VINASCO@GMAIL.COM</t>
  </si>
  <si>
    <t>CR 81A #34B - 4</t>
  </si>
  <si>
    <t>1.034.999.481</t>
  </si>
  <si>
    <t>OSPINA RUIZ</t>
  </si>
  <si>
    <t>JUANRUIZ21@GMAIL.COM</t>
  </si>
  <si>
    <t>CR 57 #5 - 21</t>
  </si>
  <si>
    <t>RICARDO CHAVARRIA</t>
  </si>
  <si>
    <t>CR 88A #19A - 28</t>
  </si>
  <si>
    <t>KEVIN MATIAS</t>
  </si>
  <si>
    <t>PINEDA MORALES</t>
  </si>
  <si>
    <t>CNPINEDA37.CNP@GMAIL.COM</t>
  </si>
  <si>
    <t>LA CEJA</t>
  </si>
  <si>
    <t>KENDRICK</t>
  </si>
  <si>
    <t>GARCIA PEREZ</t>
  </si>
  <si>
    <t>JESSIMARI70@HOTMAIL.COM</t>
  </si>
  <si>
    <t>CR 65C #26 - 22</t>
  </si>
  <si>
    <t>CASTRO GRISALES</t>
  </si>
  <si>
    <t>ANA.GRISALES@GMAIL.COM</t>
  </si>
  <si>
    <t>CL 21A #59-64</t>
  </si>
  <si>
    <t>SALAZAR SUAREZ</t>
  </si>
  <si>
    <t>ANGELSALAZAR.5713@GMAIL.COM</t>
  </si>
  <si>
    <t>CL 10 #75 - 28</t>
  </si>
  <si>
    <t>MARIN RODRIGUEZ</t>
  </si>
  <si>
    <t>NANAMRO-0910@HOTMAIL.COM</t>
  </si>
  <si>
    <t>CR 84 #75C - 77</t>
  </si>
  <si>
    <t>DIRLEY0219@HOTMAIL.COM</t>
  </si>
  <si>
    <t>CL 77SUR #55-65</t>
  </si>
  <si>
    <t>GIL RIOS</t>
  </si>
  <si>
    <t>LINAMRA22@GMAIL.COM</t>
  </si>
  <si>
    <t>CR 65D #32C - 12</t>
  </si>
  <si>
    <t>KOSTAS</t>
  </si>
  <si>
    <t>COY ALVAREZ</t>
  </si>
  <si>
    <t>GISSELL.ORIENA@OUTLOOK.COM</t>
  </si>
  <si>
    <t>CL 34 #82A - 154</t>
  </si>
  <si>
    <t>DEIVIS ENRIQUE</t>
  </si>
  <si>
    <t>TORRES BLANDON</t>
  </si>
  <si>
    <t>CR 49 #112 SUR - 16</t>
  </si>
  <si>
    <t>1.026.131.831</t>
  </si>
  <si>
    <t>EJARAMILLO308@GMAIL.COM</t>
  </si>
  <si>
    <t>ALLAN</t>
  </si>
  <si>
    <t>ARISTIZABAL TUBERQUIA</t>
  </si>
  <si>
    <t>JHONARISTIZABAL@LIVE.COM</t>
  </si>
  <si>
    <t>CL 46B #16CC - 31</t>
  </si>
  <si>
    <t>MICHAEL</t>
  </si>
  <si>
    <t>OCHOA LOPEZ</t>
  </si>
  <si>
    <t>MICHAELCARS@LIVE.COM</t>
  </si>
  <si>
    <t>CL 48 #48-63</t>
  </si>
  <si>
    <t xml:space="preserve">DANIEL </t>
  </si>
  <si>
    <t>NARANJO RINCON</t>
  </si>
  <si>
    <t>DEICYRINCONDUQUE@GMAIL.COM</t>
  </si>
  <si>
    <t>CR 84B #7-95</t>
  </si>
  <si>
    <t>1.001.014.473</t>
  </si>
  <si>
    <t>VILLA VASQUEZ</t>
  </si>
  <si>
    <t>SOLUCIONESINDUSTRIALESHYD@OUTLOOK.COM</t>
  </si>
  <si>
    <t>CL 2B #81A - 460</t>
  </si>
  <si>
    <t>1.021.925.838</t>
  </si>
  <si>
    <t>CHAVEZ ISAZA</t>
  </si>
  <si>
    <t>MISAZA75@GMAIL.COM</t>
  </si>
  <si>
    <t>LOMA BERNAL</t>
  </si>
  <si>
    <t>1.106.634.036</t>
  </si>
  <si>
    <t>JARAMILLO ESTRADA</t>
  </si>
  <si>
    <t>FECO2712@YAHOO.ES</t>
  </si>
  <si>
    <t>CL 37 #43A - 56</t>
  </si>
  <si>
    <t>AGUDELO OROZCO</t>
  </si>
  <si>
    <t>OROZCO.BIVIANA@GMAIL.COM</t>
  </si>
  <si>
    <t>CL 98B #82 - 06</t>
  </si>
  <si>
    <t xml:space="preserve">A- </t>
  </si>
  <si>
    <t>SAMUEL ALEXANDER</t>
  </si>
  <si>
    <t>RODRIGUEZ OROZCO</t>
  </si>
  <si>
    <t>LAURITA-O@HOTMAIL.COM</t>
  </si>
  <si>
    <t>BELLO</t>
  </si>
  <si>
    <t>DEOSSA HENAO</t>
  </si>
  <si>
    <t>RENDERYSASHA@HOTMAIL.COM</t>
  </si>
  <si>
    <t>CL 32 #87CC - 11</t>
  </si>
  <si>
    <t>URIBE USUGA</t>
  </si>
  <si>
    <t>TOCVIR84@GMAIL.COM</t>
  </si>
  <si>
    <t>CL 25 #71 - 59</t>
  </si>
  <si>
    <t>CASTAÑO HOME</t>
  </si>
  <si>
    <t>SCASTAÑO1022@GMAIL.COM</t>
  </si>
  <si>
    <t>CR 84B #7 - 95</t>
  </si>
  <si>
    <t>CARDONA DUQUE</t>
  </si>
  <si>
    <t>SUPERMERCADOLACONVENCION1@GMAIL.COM</t>
  </si>
  <si>
    <t>CR 52D #75AA - 188</t>
  </si>
  <si>
    <t>CARDONA AGUDELO</t>
  </si>
  <si>
    <t>CLAUDIAPA_123@HOTMAIL.COM</t>
  </si>
  <si>
    <t>CR 27D #34DD SUR - 192</t>
  </si>
  <si>
    <t>GREGORIO</t>
  </si>
  <si>
    <t>GONZALEZ CADAVID</t>
  </si>
  <si>
    <t>PABLO.GONZALEZ@REJIPLAS.COM</t>
  </si>
  <si>
    <t>CL 87 SUR #55 - 552</t>
  </si>
  <si>
    <t>CESAR</t>
  </si>
  <si>
    <t>VELEZ ARREDONDO</t>
  </si>
  <si>
    <t>TRADINGANDHOUSES@GMAIL.COM</t>
  </si>
  <si>
    <t>DG 32 #34SUR - 23</t>
  </si>
  <si>
    <t>DANTE</t>
  </si>
  <si>
    <t>LOAIZA CAÑAVERAL</t>
  </si>
  <si>
    <t>JASMIN.ALEXA16@GMAIL.COM</t>
  </si>
  <si>
    <t>CR 59 #70 - 125</t>
  </si>
  <si>
    <t>IOSEF MIGUEL</t>
  </si>
  <si>
    <t>MIGUELASESORIALEGAL@HOTMAIL.COM</t>
  </si>
  <si>
    <t>CL 98 #80A - 15</t>
  </si>
  <si>
    <t>PEREZ GIL</t>
  </si>
  <si>
    <t>CHECHI156@HOTMAIL.COM</t>
  </si>
  <si>
    <t>CL 50 #64 - 69</t>
  </si>
  <si>
    <t>HIGUITA PASCCACIO</t>
  </si>
  <si>
    <t>BMXX Sta Fe</t>
  </si>
  <si>
    <t xml:space="preserve">BMX </t>
  </si>
  <si>
    <t>CHIGORODO</t>
  </si>
  <si>
    <t>JUAN SEBASTIAN</t>
  </si>
  <si>
    <t>PEREZ ROLDAN</t>
  </si>
  <si>
    <t>PULGARIN LONDOÑO</t>
  </si>
  <si>
    <t>TATIPUL17@HOTMAIL.COM</t>
  </si>
  <si>
    <t>CL 31 #52 - 39</t>
  </si>
  <si>
    <t>TERAN CAÑAVERAL</t>
  </si>
  <si>
    <t>JOHAN SEBASTIAN</t>
  </si>
  <si>
    <t>SUAREZ PEREZ</t>
  </si>
  <si>
    <t>CARLOS ANDRES</t>
  </si>
  <si>
    <t>RODRIGUEZ DURANGO</t>
  </si>
  <si>
    <t>ACOSTA SERNA</t>
  </si>
  <si>
    <t>MARTIN SANTIAGO</t>
  </si>
  <si>
    <t>GOMEZ RODRIGUEZ</t>
  </si>
  <si>
    <t>CR 2 #9 - 77</t>
  </si>
  <si>
    <t>FAMISANAR</t>
  </si>
  <si>
    <t>HERRON GOMEZ</t>
  </si>
  <si>
    <t>GINAGG85@GMAIL.COM</t>
  </si>
  <si>
    <t>CL 77 SUR #40 - 165</t>
  </si>
  <si>
    <t>PS</t>
  </si>
  <si>
    <t>ANTOLINES AMAYA</t>
  </si>
  <si>
    <t>JANETAMAYA01@HOTMAIL.COM</t>
  </si>
  <si>
    <t>CR 60 #75AA SUR 75</t>
  </si>
  <si>
    <t xml:space="preserve">TI </t>
  </si>
  <si>
    <t>ANDERSON</t>
  </si>
  <si>
    <t>RAMIREZ OSORIO</t>
  </si>
  <si>
    <t>YAZMINCIROBOTERO@GMAIL.COM</t>
  </si>
  <si>
    <t>LA UNION</t>
  </si>
  <si>
    <t>JULIAN ANDRES</t>
  </si>
  <si>
    <t>ECHEVERRY FLOREZ</t>
  </si>
  <si>
    <t>EL CARMEN</t>
  </si>
  <si>
    <t>OSORIO CORREA</t>
  </si>
  <si>
    <t>DIEGO.OSORIOG@GMAIL.COM</t>
  </si>
  <si>
    <t>DIAZ GRIMALDO</t>
  </si>
  <si>
    <t>YURANIVANESSA@HOTMAIL.COM</t>
  </si>
  <si>
    <t>CAUCASIA</t>
  </si>
  <si>
    <t>DYLAN ANDRES</t>
  </si>
  <si>
    <t>GALLEGO HERNANDEZ</t>
  </si>
  <si>
    <t>ANDRWGALLEGO07@GMAIL.COM</t>
  </si>
  <si>
    <t>CL 47 #01B - 56</t>
  </si>
  <si>
    <t>MARIA ISABEL</t>
  </si>
  <si>
    <t>GARRO USUGA</t>
  </si>
  <si>
    <t>PIEDADUSUGAZ@GMAIL.COM</t>
  </si>
  <si>
    <t>CR 69C #32 - 104</t>
  </si>
  <si>
    <t>JOHN FEDERICO</t>
  </si>
  <si>
    <t>NEGRETE SIERRA</t>
  </si>
  <si>
    <t>JFNS07@OUTLOOK.COM</t>
  </si>
  <si>
    <t>JUAN MANUEL</t>
  </si>
  <si>
    <t>GOMEZ VASQUEZ</t>
  </si>
  <si>
    <t>JUANMANUELITO2626@GMAIL.COM</t>
  </si>
  <si>
    <t>CR 31BB #32B - 53</t>
  </si>
  <si>
    <t>LONDOÑO MONTOYA</t>
  </si>
  <si>
    <t>JOSE MANUEL</t>
  </si>
  <si>
    <t>VASQUEZ OROZCO</t>
  </si>
  <si>
    <t>CM0924@HOTMAIL.COM</t>
  </si>
  <si>
    <t>CL 34C #88B - 66</t>
  </si>
  <si>
    <t>PINEDA GONZALEZ</t>
  </si>
  <si>
    <t>PINEDA.GONZALEZ386@GMAIL.COM</t>
  </si>
  <si>
    <t>CR 15BA #34D - 44</t>
  </si>
  <si>
    <t>VAYOLETH ALEJANDRA</t>
  </si>
  <si>
    <t>PEÑATA NAVARRO</t>
  </si>
  <si>
    <t>APARTADO</t>
  </si>
  <si>
    <t>GALLO GONZALEZ</t>
  </si>
  <si>
    <t>MANUGALLO1@OUTLOOK.COM</t>
  </si>
  <si>
    <t>CR 57 #82-04</t>
  </si>
  <si>
    <t>MORENO MADRIGAL</t>
  </si>
  <si>
    <t>APRTADO</t>
  </si>
  <si>
    <t>ARCILA VALENCIA</t>
  </si>
  <si>
    <t>GOOFY-BMX@HOTMIAL.COM</t>
  </si>
  <si>
    <t>CL 25D SUR #5C - 31</t>
  </si>
  <si>
    <t>BEDOYA HERNANDEZ</t>
  </si>
  <si>
    <t>YOHAHER@GMAIL.COM</t>
  </si>
  <si>
    <t>CR 43A #49D SUR - 82</t>
  </si>
  <si>
    <t>OSTYN DAVID</t>
  </si>
  <si>
    <t>CASTAÑEDA FAJARDO</t>
  </si>
  <si>
    <t>FOTOGRAFIAVIRTUAL3D@GMAIL.COM</t>
  </si>
  <si>
    <t>CL 29 #74 - 51</t>
  </si>
  <si>
    <t>COMPENSAR</t>
  </si>
  <si>
    <t>MARTINEZ AGUDELO</t>
  </si>
  <si>
    <t>ANFEMARTINEZ@HOTMAIL.COM</t>
  </si>
  <si>
    <t>CL 38 #89-19</t>
  </si>
  <si>
    <t>GOMEZ ROJAS</t>
  </si>
  <si>
    <t>JARRESTREPO@YAHOO.ES</t>
  </si>
  <si>
    <t>CR 49A #76-15</t>
  </si>
  <si>
    <t>SEGURIDADVIALJFC@HOTMAIL.COM</t>
  </si>
  <si>
    <t>CL 88 #48 - 13</t>
  </si>
  <si>
    <t>MOLINA SANOJA</t>
  </si>
  <si>
    <t>JLMOLINA98@GMAIL.COM</t>
  </si>
  <si>
    <t>CL 25C SUR #45-27</t>
  </si>
  <si>
    <t>ARANGO LEIVA</t>
  </si>
  <si>
    <t>ARANGOLEIVA@UNE.NET.CO</t>
  </si>
  <si>
    <t>CR 50 D 77 SUR 81</t>
  </si>
  <si>
    <t>GALLEGO SALDARRIAGA</t>
  </si>
  <si>
    <t>DK5111@HOTMAIL.COM</t>
  </si>
  <si>
    <t>CR 41B SUR #34-100</t>
  </si>
  <si>
    <t>CATAÑO ALVAREZ</t>
  </si>
  <si>
    <t>ALEXANDRAALVAREZMIR@GMAIL.COM</t>
  </si>
  <si>
    <t>CR 77 #60 - 70</t>
  </si>
  <si>
    <t>RESTREPO GUARIN</t>
  </si>
  <si>
    <t>VGJMEDE@HOTMAIL.COM</t>
  </si>
  <si>
    <t>RESTREPO ALVAREZ</t>
  </si>
  <si>
    <t>ALDERYALVAREZ@HOTMAIL.COM</t>
  </si>
  <si>
    <t>CL 36 SUR #24-06</t>
  </si>
  <si>
    <t>BETANCUR LOPEZ</t>
  </si>
  <si>
    <t>FRANCYPLO@HOTMAIL.COM</t>
  </si>
  <si>
    <t>CL 101A #78 A - 37</t>
  </si>
  <si>
    <t>SOTO CASTAÑO</t>
  </si>
  <si>
    <t>CAROLINASOTO-1982@HOTMAIL.COM</t>
  </si>
  <si>
    <t>CL 66E #97-159</t>
  </si>
  <si>
    <t>GALVIS SEPULVEDA</t>
  </si>
  <si>
    <t>GALVISFELIPE89@GMAIL.COM</t>
  </si>
  <si>
    <t>VEREDA EL BARRO</t>
  </si>
  <si>
    <t>CL 36SUR #24-06</t>
  </si>
  <si>
    <t>VELASQUEZ RAMIREZ</t>
  </si>
  <si>
    <t>JUANCLAUDIA2003@YAHOO.ES</t>
  </si>
  <si>
    <t>CR 79C #8SUR - 50</t>
  </si>
  <si>
    <t>RI</t>
  </si>
  <si>
    <t>LUISCARLOSSANPEDRO@GMAIL.COM</t>
  </si>
  <si>
    <t>CL 37A #59D - 15</t>
  </si>
  <si>
    <t>PEREZ GALLEGO</t>
  </si>
  <si>
    <t>HDPG031284@HOTMAIL.COM</t>
  </si>
  <si>
    <t>CR 34 #35- 63</t>
  </si>
  <si>
    <t>1.040.879.465</t>
  </si>
  <si>
    <t>CORREA OSORIO</t>
  </si>
  <si>
    <t>JEFERSSON ESTIBEN</t>
  </si>
  <si>
    <t>ARIAS TRUJILLO</t>
  </si>
  <si>
    <t>ESTIBEN38@GMAIL.COM</t>
  </si>
  <si>
    <t>CL 23 #33 - 11</t>
  </si>
  <si>
    <t>1.036.396.333</t>
  </si>
  <si>
    <t>URRIBARRI ROLDAN</t>
  </si>
  <si>
    <t>URRIBARRI7410@YAHOO.ES</t>
  </si>
  <si>
    <t>CR 74 #53-118</t>
  </si>
  <si>
    <t>JACOB EMILIANO</t>
  </si>
  <si>
    <t>HENAO ALZATE</t>
  </si>
  <si>
    <t>NAIYULI02@GMAIL.COM</t>
  </si>
  <si>
    <t>CR 29 #26 - 11</t>
  </si>
  <si>
    <t>1.036.260.462</t>
  </si>
  <si>
    <t>EMMANUEL</t>
  </si>
  <si>
    <t>TORRES PEREZ</t>
  </si>
  <si>
    <t>DIANAPEREZ.DP549@GMAIL.COM</t>
  </si>
  <si>
    <t>CL 42SUR #65-179</t>
  </si>
  <si>
    <t>PEREZ RAIGOZA</t>
  </si>
  <si>
    <t>CL 42SUR #65A-179</t>
  </si>
  <si>
    <t>YOHANY ALONSO</t>
  </si>
  <si>
    <t>GIL SANCHEZ</t>
  </si>
  <si>
    <t>MIRRA-360@HOTMIAL.COM</t>
  </si>
  <si>
    <t>CR 36 #24-35</t>
  </si>
  <si>
    <t>MARIN BOHORQUEZ</t>
  </si>
  <si>
    <t>JMB11082004@GMAIL.COM</t>
  </si>
  <si>
    <t>CL 2A SUR #55 - 57</t>
  </si>
  <si>
    <t>YANNY</t>
  </si>
  <si>
    <t>ARDILA FERNANDEZ</t>
  </si>
  <si>
    <t>CL 59 #42 - 63</t>
  </si>
  <si>
    <t>JOSE DANIEL</t>
  </si>
  <si>
    <t>JPEREZO@DIAN.GOV.CO</t>
  </si>
  <si>
    <t>LUISA.QUINTEROHE@GMAIL.COM</t>
  </si>
  <si>
    <t>CL 27 #76 - 29</t>
  </si>
  <si>
    <t>PERDOMO JARABA</t>
  </si>
  <si>
    <t>ESTEBANPERDOMO17@GMAIL.COM</t>
  </si>
  <si>
    <t>CL 76B #81D - 34</t>
  </si>
  <si>
    <t>JOHAVER3012@HOTMAIL.COM</t>
  </si>
  <si>
    <t>CR 77 #26 - 02</t>
  </si>
  <si>
    <t>1.033.258.322</t>
  </si>
  <si>
    <t>YK735@HOTMAIL.COM</t>
  </si>
  <si>
    <t>CL 33B #81 - 72</t>
  </si>
  <si>
    <t>MARTINEZ ARIAS</t>
  </si>
  <si>
    <t>IXARIAS0306@GMAIL.COM</t>
  </si>
  <si>
    <t>CL 44B #81 - 11</t>
  </si>
  <si>
    <t>GIRALDO CHAVERRA</t>
  </si>
  <si>
    <t>PAPASDELASABANA@GMAIL.COM</t>
  </si>
  <si>
    <t>CR 76BB #82F-29</t>
  </si>
  <si>
    <t>SOFIA</t>
  </si>
  <si>
    <t>GOMEZ RESTREPO</t>
  </si>
  <si>
    <t>MONICARESTREPO@COONMULSAP.COM</t>
  </si>
  <si>
    <t>CL 9 SUR 74C - 56</t>
  </si>
  <si>
    <t>CADAVIDJR17@GMAIL.COM</t>
  </si>
  <si>
    <t>DG 43 #34E - 20</t>
  </si>
  <si>
    <t>OCHOA TAMAYO</t>
  </si>
  <si>
    <t>POCHOJDO@YAHOO.ES</t>
  </si>
  <si>
    <t>CL 38 SUR #33-53</t>
  </si>
  <si>
    <t>NIÑO DIOSA</t>
  </si>
  <si>
    <t>ANDRESNINOARANGO@GMAIL.COM</t>
  </si>
  <si>
    <t>CR 35A #15B - 35</t>
  </si>
  <si>
    <t>ARISTIZABAL SANCHEZ</t>
  </si>
  <si>
    <t>BMXMEDELLIN@HOTMAIL.COM</t>
  </si>
  <si>
    <t>CL 29 #77 - 177</t>
  </si>
  <si>
    <t>ARANGO TABORDA</t>
  </si>
  <si>
    <t>ANGELA_DECORACIONES@HOTMAIL.COM</t>
  </si>
  <si>
    <t>CL 34 #79AA - 3</t>
  </si>
  <si>
    <t>EEPPM</t>
  </si>
  <si>
    <t>DORASG@GMAIL.COM</t>
  </si>
  <si>
    <t>GILGONZALEZA@HOTMAIL.COM</t>
  </si>
  <si>
    <t>CR 41 #18D - 70</t>
  </si>
  <si>
    <t>ATENEA</t>
  </si>
  <si>
    <t>LONDOÑO DURAN</t>
  </si>
  <si>
    <t>TATYDURAN@YAHOO.ES</t>
  </si>
  <si>
    <t>TRV. 39A #70A - 92</t>
  </si>
  <si>
    <t>KATHERIN WAYU</t>
  </si>
  <si>
    <t>CORREA MONSALVE</t>
  </si>
  <si>
    <t>LERASMOCORREA@YAHOO.COM</t>
  </si>
  <si>
    <t>CL 50 #53A-27</t>
  </si>
  <si>
    <t>1.000.763.567</t>
  </si>
  <si>
    <t>SANTY974BMX@GMAIL.COM</t>
  </si>
  <si>
    <t>1.036.962.769</t>
  </si>
  <si>
    <t>1.007.243.167</t>
  </si>
  <si>
    <t>KT.RINE27@GMAIL.COM</t>
  </si>
  <si>
    <t>CR 83B #22-00</t>
  </si>
  <si>
    <t>SAMUEL JOSE</t>
  </si>
  <si>
    <t>MUÑOZ MOLANO</t>
  </si>
  <si>
    <t>JFME99@HOTMAIL.COM</t>
  </si>
  <si>
    <t>CL 31 #77 - 28</t>
  </si>
  <si>
    <t>WILMER ESTEBAN</t>
  </si>
  <si>
    <t>MARULANDA BARRIENTOS</t>
  </si>
  <si>
    <t>CR 53C #37-50</t>
  </si>
  <si>
    <t>SALAZAR AVENDAÑO</t>
  </si>
  <si>
    <t>MARIA.VENDA@HOTMAIL.COM</t>
  </si>
  <si>
    <t>CR 32B #40F SUR 25</t>
  </si>
  <si>
    <t>1.017.935.362</t>
  </si>
  <si>
    <t>P</t>
  </si>
  <si>
    <t>2007P</t>
  </si>
  <si>
    <t>MORALES JIMENEZ</t>
  </si>
  <si>
    <t>CONTRATOSPROTECCION@GMAIL.COM</t>
  </si>
  <si>
    <t>CL 15A #79-153</t>
  </si>
  <si>
    <t>JEAN PAUL</t>
  </si>
  <si>
    <t>GIRALDO VAN BOMMEL</t>
  </si>
  <si>
    <t>CAROLINAVAN87@GMAIL.COM</t>
  </si>
  <si>
    <t>CL 18 #94 - 10</t>
  </si>
  <si>
    <t>MONTES GOMEZ</t>
  </si>
  <si>
    <t>CRUZNATALIAGOMEZ@GMAIL.COM</t>
  </si>
  <si>
    <t>CL 27A #80 - 139</t>
  </si>
  <si>
    <t>ALZATE GIL</t>
  </si>
  <si>
    <t>CRISS-GILL@HOTMAIL.COM</t>
  </si>
  <si>
    <t>CR 36D #43SUR-100</t>
  </si>
  <si>
    <t>ECHAVARRIA GALEANO</t>
  </si>
  <si>
    <t>JUANECHB@GMAIL.COM</t>
  </si>
  <si>
    <t>CR 45 #46-09</t>
  </si>
  <si>
    <t>RESTREPO VILLEGAS</t>
  </si>
  <si>
    <t>FIONA2604@HOTMAIL.COM</t>
  </si>
  <si>
    <t>CR 63 #49 - 04</t>
  </si>
  <si>
    <t>B-</t>
  </si>
  <si>
    <t>GOMEZ GOMEZ</t>
  </si>
  <si>
    <t>CR 30A #13B-2</t>
  </si>
  <si>
    <t>CARDENAS MEJIA</t>
  </si>
  <si>
    <t>CATERINE_MEJIA@YAHOO.ES</t>
  </si>
  <si>
    <t>AV 26 #50 - 140</t>
  </si>
  <si>
    <t>MARCOS</t>
  </si>
  <si>
    <t>LONDOÑO SANCHEZ</t>
  </si>
  <si>
    <t>YESESANH@GMAIL.COM</t>
  </si>
  <si>
    <t>CL 25 #58 - 85</t>
  </si>
  <si>
    <t>GRANADA SANCHEZ</t>
  </si>
  <si>
    <t>ALBALUCIA-04@HOTMAIL.COM</t>
  </si>
  <si>
    <t>CR 46 #133A-5</t>
  </si>
  <si>
    <t>RED VITAL</t>
  </si>
  <si>
    <t>ARANGO ARIAS</t>
  </si>
  <si>
    <t>LAUIRISARANGO111@HOTMAIL.COM</t>
  </si>
  <si>
    <t>CR 69B #32C-87</t>
  </si>
  <si>
    <t>CASTAÑO MOLINA</t>
  </si>
  <si>
    <t>CAMILOC1983@GMAIL.COM</t>
  </si>
  <si>
    <t>CR 56A #60 - 30</t>
  </si>
  <si>
    <t>HERNANDEZ SEPULVEDA</t>
  </si>
  <si>
    <t>OSCARMOTOS1@GMAIL.COM</t>
  </si>
  <si>
    <t>CL 13 #9-31</t>
  </si>
  <si>
    <t>1.011.592.868</t>
  </si>
  <si>
    <t>VASQUEZ VASQUEZ</t>
  </si>
  <si>
    <t>JARLESYV@GMAIL.COM</t>
  </si>
  <si>
    <t>CL 77 #63A - 08</t>
  </si>
  <si>
    <t>SARAG@SBERTILLA.COM</t>
  </si>
  <si>
    <t>CR 70 #96 - 97</t>
  </si>
  <si>
    <t>JUANDUQUE696@GMAIL.COM</t>
  </si>
  <si>
    <t>CR 64 #47-81</t>
  </si>
  <si>
    <t>SERNARESTREPO5@HOTMAIL.CO</t>
  </si>
  <si>
    <t>CR 47 #41-32</t>
  </si>
  <si>
    <t>AMAYA VASQUEZ</t>
  </si>
  <si>
    <t>PAULINAPVC81@GMAIL.COM</t>
  </si>
  <si>
    <t>CL 49 #57A - 61</t>
  </si>
  <si>
    <t>1.035.973.753</t>
  </si>
  <si>
    <t>NICOLE</t>
  </si>
  <si>
    <t>FORONDA CASTRO</t>
  </si>
  <si>
    <t>ESDE 2007</t>
  </si>
  <si>
    <t>GUILLERMOFORONA2@GMAIL.COM</t>
  </si>
  <si>
    <t>CR 66 #93-94</t>
  </si>
  <si>
    <t>ISMAEL</t>
  </si>
  <si>
    <t>MONTOYA OCHOA</t>
  </si>
  <si>
    <t>M.ALEJANDRA-107@HOTMAIL.COM</t>
  </si>
  <si>
    <t>CL 43 #56A - 26</t>
  </si>
  <si>
    <t>BENITEZ ANGEL</t>
  </si>
  <si>
    <t>SARAANGEL129@GMAIL.COM</t>
  </si>
  <si>
    <t>CL 45B SUR #37 - 55</t>
  </si>
  <si>
    <t>CADAVID VALENCIA</t>
  </si>
  <si>
    <t>DIANA.VALENCIA.MESA2016@GMAIL.COM</t>
  </si>
  <si>
    <t>CR 17B #12A - 12</t>
  </si>
  <si>
    <t>JIMENEZ MARIN</t>
  </si>
  <si>
    <t>OLEMAPI@HOTMAIL.COM</t>
  </si>
  <si>
    <t xml:space="preserve"> 31/05/2004</t>
  </si>
  <si>
    <t>CR 53A #33-71</t>
  </si>
  <si>
    <t>1.017.922.197</t>
  </si>
  <si>
    <t>CAMILO</t>
  </si>
  <si>
    <t>ALZATE CESPEDES</t>
  </si>
  <si>
    <t>CL 34 SUR#25C - 89</t>
  </si>
  <si>
    <t>1.036.256.241</t>
  </si>
  <si>
    <t>PEÑA ARBOLEDA</t>
  </si>
  <si>
    <t>ANGELAUNIMINUTO@HOTMAIL.COM</t>
  </si>
  <si>
    <t>CR 46 #52 - 07</t>
  </si>
  <si>
    <t>MALEJA279@YAHOO.ES</t>
  </si>
  <si>
    <t>CR 15AA # 32 - 2</t>
  </si>
  <si>
    <t>ACEVEDO ROMERO</t>
  </si>
  <si>
    <t>SAMUELACEVEDOROMERO36@GMAIL.COM</t>
  </si>
  <si>
    <t>AV 43 #65 - 81</t>
  </si>
  <si>
    <t>GUTIERREZ LUJAN</t>
  </si>
  <si>
    <t>JPPIKA5@GMAIL.COM</t>
  </si>
  <si>
    <t>KM 3 VIA SAN PEDRO</t>
  </si>
  <si>
    <t>RESTREPO ROJAS</t>
  </si>
  <si>
    <t>CL 45A #55A - 36</t>
  </si>
  <si>
    <t>BERNASCONI NARANJO</t>
  </si>
  <si>
    <t>GUIADAANDREA@HOTMAIL.COM</t>
  </si>
  <si>
    <t>CL 78E SUR #47C - 80</t>
  </si>
  <si>
    <t>1.027.663.714</t>
  </si>
  <si>
    <t>RIOS AGUDELO</t>
  </si>
  <si>
    <t>MELIAGUC@GMAIL.COM</t>
  </si>
  <si>
    <t>CL 111FF #64A - 66</t>
  </si>
  <si>
    <t>RESTREPO MAZO</t>
  </si>
  <si>
    <t>ADRIGIL2508@GMAIL.COM</t>
  </si>
  <si>
    <t>CL 10B #10 - 60</t>
  </si>
  <si>
    <t>JEAN CARLOS</t>
  </si>
  <si>
    <t>ARBOLEDA CARDONA</t>
  </si>
  <si>
    <t>YURANYCARDONA2014@GMAIL.COM</t>
  </si>
  <si>
    <t>AV 40B #65 - 71</t>
  </si>
  <si>
    <t>LUJAN CORREA</t>
  </si>
  <si>
    <t>ERICA-1938@HOTMAIL.COM</t>
  </si>
  <si>
    <t>CR 48B #43-24</t>
  </si>
  <si>
    <t>1.036.519.794</t>
  </si>
  <si>
    <t>MOLINA FERNANDEZ</t>
  </si>
  <si>
    <t>MAOMOTO10@HOTMAIL.COM</t>
  </si>
  <si>
    <t>AV 45 #58 - 14</t>
  </si>
  <si>
    <t>VILLA DUQUE</t>
  </si>
  <si>
    <t>CUCHARITA-82@HOTMAIL.COM</t>
  </si>
  <si>
    <t>CR 63A #103G  - 42</t>
  </si>
  <si>
    <t>ABRAHAM</t>
  </si>
  <si>
    <t>MUNERA LOPERA</t>
  </si>
  <si>
    <t>MUNERAABRAHAM64@GMAIL.COM</t>
  </si>
  <si>
    <t>CL 34 #55-37</t>
  </si>
  <si>
    <t>PATRICIAURREA1220@HOTMAIL.COM</t>
  </si>
  <si>
    <t>AV 26 #52 - 200</t>
  </si>
  <si>
    <t>CANO GIL</t>
  </si>
  <si>
    <t>DIANAVANE26@HOTMAIL.COM</t>
  </si>
  <si>
    <t>DG #42 - 90</t>
  </si>
  <si>
    <t>MARIAMAGDALENA2115@GMAIL.COM</t>
  </si>
  <si>
    <t>CR 14 #15 - 59</t>
  </si>
  <si>
    <t>RUIZ ESPINOZA</t>
  </si>
  <si>
    <t>LMACENULTIMATED@HOTMAIL.COM</t>
  </si>
  <si>
    <t>1.038.869.202</t>
  </si>
  <si>
    <t>VANEGAS GOMEZ</t>
  </si>
  <si>
    <t>DGOMEZ80@GMAIL.COM</t>
  </si>
  <si>
    <t>CR 83 #93B - 19</t>
  </si>
  <si>
    <t>MARIN CORREA</t>
  </si>
  <si>
    <t>LUCIACORREA-315@HOTMAIL.COM</t>
  </si>
  <si>
    <t>CR 46 #37SUR - 7</t>
  </si>
  <si>
    <t>1.020.105.066</t>
  </si>
  <si>
    <t>DANIEL DAVID</t>
  </si>
  <si>
    <t>GALLO TORO</t>
  </si>
  <si>
    <t>VILMATORO@HOTMAIL.COM</t>
  </si>
  <si>
    <t>CL 10 #14 - 61</t>
  </si>
  <si>
    <t>BUSTAMANTE ARIAS</t>
  </si>
  <si>
    <t>SANTIAGOBUS17@GMAIL.COM</t>
  </si>
  <si>
    <t>JHORMAN ANDREY</t>
  </si>
  <si>
    <t>MARIAMAGDALENA2115@GMAIL</t>
  </si>
  <si>
    <t>GARCIA DOMINGUEZ</t>
  </si>
  <si>
    <t>CR 62#75 - 110</t>
  </si>
  <si>
    <t>SLUD TOTAL</t>
  </si>
  <si>
    <t>RESTREPO URIBE</t>
  </si>
  <si>
    <t>ANGREURIBE0608@GMAIL.COM</t>
  </si>
  <si>
    <t>ANDRES FELIPE</t>
  </si>
  <si>
    <t>GUZMAN ALVAREZ</t>
  </si>
  <si>
    <t>ADRIANA.1.ALVAREZ@HOTMAIL.COM</t>
  </si>
  <si>
    <t>DG 79A #5-299</t>
  </si>
  <si>
    <t>RESTREPO AGUDELO</t>
  </si>
  <si>
    <t>NATAAGUDELO19@GMAIL.COM</t>
  </si>
  <si>
    <t>ESTEFANIA</t>
  </si>
  <si>
    <t>ESCOBAR VELEZ</t>
  </si>
  <si>
    <t>E.TEFA.86@GMAIL.COM</t>
  </si>
  <si>
    <t>CR 50 #45A - 31</t>
  </si>
  <si>
    <t>JAVIER_OSORIO1582@HOTMAIL.COM</t>
  </si>
  <si>
    <t>CR 66BB #55 - 51</t>
  </si>
  <si>
    <t>ECOOPSOS</t>
  </si>
  <si>
    <t>SANTIAGO DE JESUS</t>
  </si>
  <si>
    <t>FLOREZ GARAVITO</t>
  </si>
  <si>
    <t>DEICY0629@GMAIL.COM</t>
  </si>
  <si>
    <t>CUERVO OCAMPO</t>
  </si>
  <si>
    <t>YAQUELINEOCAMPO@GMAIL.COM</t>
  </si>
  <si>
    <t>OCAMPO CASTAÑEDA</t>
  </si>
  <si>
    <t>LEIDYJUANJO22@GMAIL.COM</t>
  </si>
  <si>
    <t>JOSHUA DAVID</t>
  </si>
  <si>
    <t>SALDAÑA VELEZ</t>
  </si>
  <si>
    <t>SAULSSALDANA@GMAIL.COM</t>
  </si>
  <si>
    <t>AV 38C #44-33</t>
  </si>
  <si>
    <t>LUISAFERNANDABOTERO@GMAIL.COM</t>
  </si>
  <si>
    <t>BRAYANESTRADA297@GMAIL.COM</t>
  </si>
  <si>
    <t>YEISON DANIEL</t>
  </si>
  <si>
    <t>LEON AGUDELO</t>
  </si>
  <si>
    <t>JEISON154331@GMAIL.COM</t>
  </si>
  <si>
    <t>SEPULVEDA GALLEGO</t>
  </si>
  <si>
    <t>MARCELAGALLEGO4@HOTMAIL.COM</t>
  </si>
  <si>
    <t>CR 51 #44 - 15</t>
  </si>
  <si>
    <t>RIVERA LOPEZ</t>
  </si>
  <si>
    <t>ESTEFANIA.L.M@HOTMAIL.COM</t>
  </si>
  <si>
    <t>CUBILLOS PULGARIN</t>
  </si>
  <si>
    <t>KATHEPULGARIN0526@GMAIL.COM</t>
  </si>
  <si>
    <t>ESTEVAN</t>
  </si>
  <si>
    <t>GRISALES MONTOYA</t>
  </si>
  <si>
    <t>CR 34A #71 - 111</t>
  </si>
  <si>
    <t>LEIDYBIBI44@GMAIL.COM</t>
  </si>
  <si>
    <t>CL 53 #50 - 26</t>
  </si>
  <si>
    <t>LEIDYDY1508@HOTMAIL.COM</t>
  </si>
  <si>
    <t>CR 16 #15 - 22</t>
  </si>
  <si>
    <t>AGUIRRE MOLINA</t>
  </si>
  <si>
    <t>Anyollym@gmail.com</t>
  </si>
  <si>
    <r>
      <t xml:space="preserve">CR 55A </t>
    </r>
    <r>
      <rPr>
        <i/>
        <sz val="10"/>
        <color theme="1"/>
        <rFont val="Calibri"/>
        <family val="2"/>
        <scheme val="minor"/>
      </rPr>
      <t>#34-16</t>
    </r>
  </si>
  <si>
    <t>1.033.492.342</t>
  </si>
  <si>
    <t>LOZANO VALENCIA</t>
  </si>
  <si>
    <t>SOLOVA21@HOTMAIL.COM</t>
  </si>
  <si>
    <t>CR 79AA #1A SUR - 185</t>
  </si>
  <si>
    <t>GOMEZ COSSIO</t>
  </si>
  <si>
    <t>leidycossio1988@hotmail.com</t>
  </si>
  <si>
    <t>VEREDA EL LLANO COPACABANA</t>
  </si>
  <si>
    <t>TRUJILLO ZAPATA</t>
  </si>
  <si>
    <t>alejazama@gmail.com/tornillov400@gmail.com</t>
  </si>
  <si>
    <t>CR 32B # 40D SUR 29</t>
  </si>
  <si>
    <t xml:space="preserve"> SURA</t>
  </si>
  <si>
    <t>J.ANDREA-LO@HOTMAIL.COM</t>
  </si>
  <si>
    <t>RUIZ HENAO</t>
  </si>
  <si>
    <t>marisolh2009@hotmail.com</t>
  </si>
  <si>
    <t>CL 61B SUR # 40-21  CASA 092</t>
  </si>
  <si>
    <t>TORO PATIÑO</t>
  </si>
  <si>
    <t>NATAPO106@GMAIL.COM</t>
  </si>
  <si>
    <t>CORRALES PATIÑO</t>
  </si>
  <si>
    <t>PPATINOTOBON@GMAIL.COM</t>
  </si>
  <si>
    <t>TIRADO ACEVEDO</t>
  </si>
  <si>
    <t>marro.tirados@gmail.com</t>
  </si>
  <si>
    <t>CR 45A #80SUR-75 APT 1910</t>
  </si>
  <si>
    <t>TAMAYO MAYA</t>
  </si>
  <si>
    <t>PAOLAMA2011@GMAIL.COM</t>
  </si>
  <si>
    <t>DG 32 #34D SUR - 71</t>
  </si>
  <si>
    <t>VILLEGAS MARTINEZ</t>
  </si>
  <si>
    <t>BIBIMART1350@GMAIL.COM</t>
  </si>
  <si>
    <t>YOAN</t>
  </si>
  <si>
    <t>JIMENEZ OSPINA</t>
  </si>
  <si>
    <t>ARANZAZUANAMARIA@GMAIL.COM</t>
  </si>
  <si>
    <t>GARCIA CHALARCA</t>
  </si>
  <si>
    <t>TOMASGARCIACHALARCA@GMAIL.COM</t>
  </si>
  <si>
    <t>COPACABANA</t>
  </si>
  <si>
    <t>LAURISRPO1999@HOTMAIL.COM</t>
  </si>
  <si>
    <t>CL 40A SUR #25AA-150</t>
  </si>
  <si>
    <t>LOPEZ ESTRADA</t>
  </si>
  <si>
    <t>GISELAESTRADA95@GMAIL.COM</t>
  </si>
  <si>
    <t>SAMUEL ANDRES</t>
  </si>
  <si>
    <t>CALLE RIOS</t>
  </si>
  <si>
    <t>OMA151217@GMAIL.COM</t>
  </si>
  <si>
    <t>CL 74B SUR #60-17</t>
  </si>
  <si>
    <t>NATIZULUAGAP@GMAIL.COM</t>
  </si>
  <si>
    <t>CL 79SUR #55 - 15</t>
  </si>
  <si>
    <t>JULIANRUBIANO1512@GMAIL.COM</t>
  </si>
  <si>
    <t>CL 54 #49 - 29</t>
  </si>
  <si>
    <t xml:space="preserve">B+ </t>
  </si>
  <si>
    <t>LOAIZA GUTIERREZ</t>
  </si>
  <si>
    <t>FELIPE MANUEL</t>
  </si>
  <si>
    <t>FELIPEDIAZGRIMALDO@GMAIL.COM</t>
  </si>
  <si>
    <t>LUISA MARIA</t>
  </si>
  <si>
    <t>MUÑOZ ARANGO</t>
  </si>
  <si>
    <t>omaz24@yahoo.com</t>
  </si>
  <si>
    <t>AUTOP MED-BOG COPACABANA</t>
  </si>
  <si>
    <t>SHIRLEY.374@HOTMAIL.COM</t>
  </si>
  <si>
    <t>CL 57 68C - 163</t>
  </si>
  <si>
    <t>EPS SANITAS</t>
  </si>
  <si>
    <t>SARA MARCELA</t>
  </si>
  <si>
    <t>DIAZ ZAPATA</t>
  </si>
  <si>
    <t>SARA_DIAZ83172@ELPOLI.EDU.CO</t>
  </si>
  <si>
    <t>CL 51 #30 - 97</t>
  </si>
  <si>
    <t>URREGO FRANCO</t>
  </si>
  <si>
    <t>STELLAF1015@HOTMAIL.COM</t>
  </si>
  <si>
    <t>CL 41SUR #27A-50</t>
  </si>
  <si>
    <t>BERMUDEZ BEDOYA</t>
  </si>
  <si>
    <t>ELIBEDOARI@HOTMAIL.COM</t>
  </si>
  <si>
    <t>CL 31 65C-17</t>
  </si>
  <si>
    <t>ALVAREZ MEJIA</t>
  </si>
  <si>
    <t>melissa-am@outlook.com</t>
  </si>
  <si>
    <t>CL 40 D SUR #41-15</t>
  </si>
  <si>
    <t xml:space="preserve">DAVID </t>
  </si>
  <si>
    <t>PELAEZ GALLEGO</t>
  </si>
  <si>
    <t>davpg1122@gmail.com</t>
  </si>
  <si>
    <t>CLN43 SUR # 47-17</t>
  </si>
  <si>
    <t>JARAMILLO RUIZ</t>
  </si>
  <si>
    <t>CVAL@UNE.NET.CO</t>
  </si>
  <si>
    <t>CR 52D #75AA SUR - 188</t>
  </si>
  <si>
    <t>juanocampo719@gmail.com</t>
  </si>
  <si>
    <t>CL 72 SUR # 46A-44</t>
  </si>
  <si>
    <t>ALEXIS</t>
  </si>
  <si>
    <t>ECHEVERRI CORREA</t>
  </si>
  <si>
    <t>ALEXISECHEVERRIC@GMAIL.COM</t>
  </si>
  <si>
    <t>CR 30 #50 - 66</t>
  </si>
  <si>
    <t>GONZALEZ HENAO</t>
  </si>
  <si>
    <t>OLIVAHENAO@GMAIL.COM</t>
  </si>
  <si>
    <t>CR 66A #47 - 46</t>
  </si>
  <si>
    <t>JARAMILO RAMIREZ</t>
  </si>
  <si>
    <t>ASTRIDRAMIREZ2353@GMAIL.COM</t>
  </si>
  <si>
    <t>CL 23A #59A - 41</t>
  </si>
  <si>
    <t>MARIA JULIANA</t>
  </si>
  <si>
    <t>DELGADO AGUDELO</t>
  </si>
  <si>
    <t>CR 104 #103A - 01</t>
  </si>
  <si>
    <t>1.032.181.631</t>
  </si>
  <si>
    <t>GAEL</t>
  </si>
  <si>
    <t>GRANDA HIGUITA</t>
  </si>
  <si>
    <t>ARLIN152009@HOTMAIL.COM</t>
  </si>
  <si>
    <t>CR 63 #49 - 4</t>
  </si>
  <si>
    <t>RENGIFO MURILLO</t>
  </si>
  <si>
    <t>CLAUMUDI@HOTMAIL.COM</t>
  </si>
  <si>
    <t>CR 56 #56 - 89</t>
  </si>
  <si>
    <t>VILLADA CASTAÑEDA</t>
  </si>
  <si>
    <t>PAOLAA828@HOTMAIL.COM</t>
  </si>
  <si>
    <t>CL 38A #50A - 65</t>
  </si>
  <si>
    <t>URIBE ROMERO</t>
  </si>
  <si>
    <t>ROMEROPAULA@HOTMAIL.COM</t>
  </si>
  <si>
    <t>KM 14 VAI PALMAS</t>
  </si>
  <si>
    <t>YONA19701@HOTMAIL.COM</t>
  </si>
  <si>
    <t>CL 54 #50C - 28</t>
  </si>
  <si>
    <t>DANNA_041283@HOTMAIL.COM</t>
  </si>
  <si>
    <t>CL 77A #50 - 65</t>
  </si>
  <si>
    <t>CALEB</t>
  </si>
  <si>
    <t>GARCIA CASTAÑO</t>
  </si>
  <si>
    <t>CALEBCASTANO123@GMAIL.COM</t>
  </si>
  <si>
    <t>CR 4 #25 SUR - 72</t>
  </si>
  <si>
    <t>JOSE DAVID</t>
  </si>
  <si>
    <t>CARVAJAL NANCLARES</t>
  </si>
  <si>
    <t>JOSECARVA524@GMAIL.COM</t>
  </si>
  <si>
    <t>CL 112 #64D - 50</t>
  </si>
  <si>
    <t>VELEZ VIDALES</t>
  </si>
  <si>
    <t>EMMANUELVELEZVIDALES@GMAIL.COM</t>
  </si>
  <si>
    <t>ANDREDI7@HOTMAIL.COM</t>
  </si>
  <si>
    <t>DIG 62 #40-49</t>
  </si>
  <si>
    <t>PORRAS RAMIREZ</t>
  </si>
  <si>
    <t>IVANNA-RAMIREZ@HOTMAIL.COM</t>
  </si>
  <si>
    <t>MONCHOSNEGUER@GMAIL.COM</t>
  </si>
  <si>
    <t>CL 29A #44-15</t>
  </si>
  <si>
    <t>OSORIOLINA894@GMAIL.COM</t>
  </si>
  <si>
    <t>CR 58 #42 - 02</t>
  </si>
  <si>
    <t>SALAZAR LONDOÑO</t>
  </si>
  <si>
    <t>INGRIDDIAMON2017@GMAIL.COM</t>
  </si>
  <si>
    <t>CR 60A #49A - 36</t>
  </si>
  <si>
    <t>LOAIZA RAMIREZ</t>
  </si>
  <si>
    <t>LEIDIRAMIREZ597@GMAIL.COM</t>
  </si>
  <si>
    <t>XOROLOJO2008@HOTMAIL.COM</t>
  </si>
  <si>
    <t>CR 50D #81 - 11</t>
  </si>
  <si>
    <t>GONZALEZ RUA</t>
  </si>
  <si>
    <t>EDUINGT@GMAIL.COM</t>
  </si>
  <si>
    <t>CL 23A #58 - 69</t>
  </si>
  <si>
    <t>DUARTE TOVAR</t>
  </si>
  <si>
    <t>KATA51194@HOTMAIL.COM</t>
  </si>
  <si>
    <t>MARIA ALEJANDRA</t>
  </si>
  <si>
    <t>GARCIA PUERTA</t>
  </si>
  <si>
    <t>CARMENPUERTA3@GMAIL.COM</t>
  </si>
  <si>
    <t>CL 40A SUR #36 - 30</t>
  </si>
  <si>
    <t>MEDIMAS</t>
  </si>
  <si>
    <t>CIFUENTES GOMEZ</t>
  </si>
  <si>
    <t>ERIKAGOMEZ1421@GMAIL.COM</t>
  </si>
  <si>
    <t>CR 50 #44-130</t>
  </si>
  <si>
    <t>JERONIMOMORALESBEDOYA11@GMAIL.COM</t>
  </si>
  <si>
    <t>JUAN DIEGO</t>
  </si>
  <si>
    <t>PEÑA BETANCUR</t>
  </si>
  <si>
    <t>NATHA.NUTTIN@GMAIL.COM</t>
  </si>
  <si>
    <t>CR 7 #23 SUR - 24</t>
  </si>
  <si>
    <t>CL 42A #48D-8</t>
  </si>
  <si>
    <t>ECHEVERRI CASTAÑO</t>
  </si>
  <si>
    <t>ANGIE-SARA@HOTMAIL.ES</t>
  </si>
  <si>
    <t>CL42 #108A -215</t>
  </si>
  <si>
    <t>MORA BEDOYA</t>
  </si>
  <si>
    <t>CR 28 #29 - 190</t>
  </si>
  <si>
    <t>SANCHEZ URIBE</t>
  </si>
  <si>
    <t>NATYURIBE327@GMAIL.COM</t>
  </si>
  <si>
    <t>JUSTIN</t>
  </si>
  <si>
    <t>VASQUEZ BEDOYA</t>
  </si>
  <si>
    <t>EANDRES110.EARR@GMAIL.COM</t>
  </si>
  <si>
    <t>KM 22 VIA PALMAS</t>
  </si>
  <si>
    <t>SANDI.DU@HOTMAIL.COM</t>
  </si>
  <si>
    <t>CL 28C #49-03</t>
  </si>
  <si>
    <t>ZULUAGA VALENCIA</t>
  </si>
  <si>
    <t>LINASVALENCIA@GMAIL.COM</t>
  </si>
  <si>
    <t>CL 40FF SUR #25 - 105</t>
  </si>
  <si>
    <t>JORGE ANDRES</t>
  </si>
  <si>
    <t>PULGARIN MONA</t>
  </si>
  <si>
    <t>OLGAMONA1010@GMAIL.COM</t>
  </si>
  <si>
    <t>RODRIGO ANDRES</t>
  </si>
  <si>
    <t>GUARDIA ZAPATA</t>
  </si>
  <si>
    <t>TEAMBIKERS@GMAIL.COM</t>
  </si>
  <si>
    <t>DARWIN SANTIAGO</t>
  </si>
  <si>
    <t>GUZMAN CLAVIJO</t>
  </si>
  <si>
    <t>SANTIAGODGC8@GMAIL.COM</t>
  </si>
  <si>
    <t>ALZATE VILLA</t>
  </si>
  <si>
    <t>JOHNHARRYALZATE@HOTMAIL.COM</t>
  </si>
  <si>
    <t>ISAAC RAFAEL</t>
  </si>
  <si>
    <t>RESTREPO LOPEZ</t>
  </si>
  <si>
    <t>HECTORRESTREPOM@HOTMAIL.COM</t>
  </si>
  <si>
    <t>CR 45 #28 - 46</t>
  </si>
  <si>
    <t>ANGEL LUIS</t>
  </si>
  <si>
    <t>ARANGO PEREZ</t>
  </si>
  <si>
    <t>SAN PEDRO</t>
  </si>
  <si>
    <t>DILAN</t>
  </si>
  <si>
    <t>GOMEZ GARCIA</t>
  </si>
  <si>
    <t>PACHITAWP@HOTMAIL.COM</t>
  </si>
  <si>
    <t>TOBON LONDOÑO</t>
  </si>
  <si>
    <t>LG-MARCELA@YAHOO.ES</t>
  </si>
  <si>
    <t>OSORIO ZULUAGA</t>
  </si>
  <si>
    <t>CLARAINESZ@YAHOO.COM.AR</t>
  </si>
  <si>
    <t>CR 51C #36 - 11</t>
  </si>
  <si>
    <t>JULIETA</t>
  </si>
  <si>
    <t>MEJIA MONTES</t>
  </si>
  <si>
    <t>HERFERMEDU665@GMAIL.COM</t>
  </si>
  <si>
    <t>MAERTINEZ HENAO</t>
  </si>
  <si>
    <t>CARMENMZ1908@GMAIL.COM</t>
  </si>
  <si>
    <t>MAURICIO</t>
  </si>
  <si>
    <t>SALAZAR SALDARRIAGA</t>
  </si>
  <si>
    <t>MAURO.SZ48@GMAIL.COM</t>
  </si>
  <si>
    <t>CR 15 #54-02</t>
  </si>
  <si>
    <t>MONTOYA MARTINEZ</t>
  </si>
  <si>
    <t>MANUELA3MONTOYA@GMAIL.COM</t>
  </si>
  <si>
    <t>CR 56 #82B SUR - 16</t>
  </si>
  <si>
    <t>NEVA EPS</t>
  </si>
  <si>
    <t>OSORIO HENAO</t>
  </si>
  <si>
    <t>VIVIHV101@HOTMAIL.COM</t>
  </si>
  <si>
    <t>CR 60#75AA SUR - 75</t>
  </si>
  <si>
    <t>ANGEL</t>
  </si>
  <si>
    <t>SANCHEZ PULGARIN</t>
  </si>
  <si>
    <t>DURLEY1827@HOTMAIL.COM</t>
  </si>
  <si>
    <t>CR 47 #41 - 15</t>
  </si>
  <si>
    <t>JOSE PABLO</t>
  </si>
  <si>
    <t>MEJIA MUÑOZ</t>
  </si>
  <si>
    <t>Miniriders</t>
  </si>
  <si>
    <t>DANIMEGE@GMAIL.COM</t>
  </si>
  <si>
    <t>CL 78SUR #40-135</t>
  </si>
  <si>
    <t>QUINTERO CEBALLOS</t>
  </si>
  <si>
    <t>NORACRUZCEBALLOS@GMAIL.COM</t>
  </si>
  <si>
    <t>CL 48SUR #39B - 14</t>
  </si>
  <si>
    <t>SHIAGU2708@YAHOO.COM.OR</t>
  </si>
  <si>
    <t>CL 22A #22-28</t>
  </si>
  <si>
    <t xml:space="preserve">CARDONA ARENAS </t>
  </si>
  <si>
    <t>rubendcl@hotmail.com</t>
  </si>
  <si>
    <t>CL 75 AB SUR # 52D-332</t>
  </si>
  <si>
    <t xml:space="preserve">ISAAC </t>
  </si>
  <si>
    <t>CASTAÑO BEDOYA</t>
  </si>
  <si>
    <t>ERIK-1509@HOTMAIL.COM</t>
  </si>
  <si>
    <t>CL 79 SUR #46-32</t>
  </si>
  <si>
    <t>MANUEL DUVAN</t>
  </si>
  <si>
    <t>LONDOÑO GARCIA</t>
  </si>
  <si>
    <t>LUIS MIGUEL</t>
  </si>
  <si>
    <t>RUIZ PELAES</t>
  </si>
  <si>
    <t>PELAEZ5364@GMAIL.COM</t>
  </si>
  <si>
    <t>CR 44 #32A - 09</t>
  </si>
  <si>
    <t>RESTREPO DEL RIO</t>
  </si>
  <si>
    <t>JERALDINRESTREPO60@GMAIL.COM</t>
  </si>
  <si>
    <t>CL 17B #25A - 43</t>
  </si>
  <si>
    <t>OTERO VERGARA</t>
  </si>
  <si>
    <t>MONI89_V@HOTMAIL.COM</t>
  </si>
  <si>
    <t>CR 35A #77 SUR - 71</t>
  </si>
  <si>
    <t>SANCHEZ ZAPATA</t>
  </si>
  <si>
    <t>SANDRAMILENAZ1610@GMAIL.COM</t>
  </si>
  <si>
    <t>AV 48C #63 - 08</t>
  </si>
  <si>
    <t>URIBE PATIÑO</t>
  </si>
  <si>
    <t>ALEJAPO0222@HOTMAIL.COM</t>
  </si>
  <si>
    <t>CASTRO MURCIA</t>
  </si>
  <si>
    <t>MURCIAPIN1982@GMAIL.COM</t>
  </si>
  <si>
    <t>GAVIRIA VILLADA</t>
  </si>
  <si>
    <t>CR 24 #4BB-46</t>
  </si>
  <si>
    <t>PAUSA7@GMAIL.COM</t>
  </si>
  <si>
    <t>CR 64 #47 - 81</t>
  </si>
  <si>
    <t>MARIN GOMEZ</t>
  </si>
  <si>
    <t>JORDAN CAMILO</t>
  </si>
  <si>
    <t>MESA MUÑOZ</t>
  </si>
  <si>
    <t>YESE23-94@HOTMAIL.COM</t>
  </si>
  <si>
    <t>AV 42B #51 - 111</t>
  </si>
  <si>
    <t>KARENMURILLOTORRENTES@GMAIL.COM</t>
  </si>
  <si>
    <t>ARTURO</t>
  </si>
  <si>
    <t>BETANCUR CASAS</t>
  </si>
  <si>
    <t>MONICACASASPULGARIN@GMAIL.COM</t>
  </si>
  <si>
    <t>CASTAÑEDA BOLAÑO</t>
  </si>
  <si>
    <t>TATHIANA.BOLANO16@HOTMAIL.COM</t>
  </si>
  <si>
    <t>CR 60 #75AA SUR - 15</t>
  </si>
  <si>
    <t>TAFUR GIRALDO</t>
  </si>
  <si>
    <t>VIVIGIRALDOBETANCUR@GMAIL.COM</t>
  </si>
  <si>
    <t>CL 40A SUR #67 - 123</t>
  </si>
  <si>
    <t>ERIK FELIPE</t>
  </si>
  <si>
    <t>MAYA BEDOYA</t>
  </si>
  <si>
    <t>LALLAVEMAJICAMEDELLIN@GMAIL.COM</t>
  </si>
  <si>
    <t>CL 38 #94-40</t>
  </si>
  <si>
    <t>CIRO RENDON</t>
  </si>
  <si>
    <t>RESTREPO URREA</t>
  </si>
  <si>
    <t>URREAMARIN2014@GMAIL.COM</t>
  </si>
  <si>
    <t>CL 29A #54B - 62</t>
  </si>
  <si>
    <t>GUERRA QUEJADA</t>
  </si>
  <si>
    <t>LIBOR326@HOTMAIL.COM</t>
  </si>
  <si>
    <t>CR 59 #80 SUR</t>
  </si>
  <si>
    <t>CORREA PERDOMO</t>
  </si>
  <si>
    <t>ISABEL2209@GMAIL.COM</t>
  </si>
  <si>
    <t>CR 57 #82 - 04</t>
  </si>
  <si>
    <t>RICAURTE ANTOLINEZ</t>
  </si>
  <si>
    <t>DIVIDRICANTO@GMAIL.COM</t>
  </si>
  <si>
    <t>CR 52C #75AASUR - 188</t>
  </si>
  <si>
    <t>RIOS ACEVEDO</t>
  </si>
  <si>
    <t>TATIANA-1205@HOTMAI.ES</t>
  </si>
  <si>
    <t>CL 52SUR #62A - 44</t>
  </si>
  <si>
    <t>ZULUAGA CASTAÑO</t>
  </si>
  <si>
    <t>RODAS JARAMILLO</t>
  </si>
  <si>
    <t>VIVI.TOHONY2027@GMAIL.COM</t>
  </si>
  <si>
    <t>CR 55B # 55 - 59</t>
  </si>
  <si>
    <t>WILMER ALEJANDRO</t>
  </si>
  <si>
    <t>PULGARIN LOPEZ</t>
  </si>
  <si>
    <t>WILMER3512@OUTLOOK.COM</t>
  </si>
  <si>
    <t>KM 24 VIA LAS PALMAS</t>
  </si>
  <si>
    <t>1.037.665.549</t>
  </si>
  <si>
    <t>MARTINEZ FERRARO</t>
  </si>
  <si>
    <t>DISENOFERRARO@GMAIL.COM</t>
  </si>
  <si>
    <t>AV 46A #60 - 15</t>
  </si>
  <si>
    <t>VIVIANA.COY23@GMAIL.COM</t>
  </si>
  <si>
    <t>CL 29A #33 - 35</t>
  </si>
  <si>
    <t>MINANO7@GMAIL.COM</t>
  </si>
  <si>
    <t>CR 33B #20 - 37</t>
  </si>
  <si>
    <t>AGUIRRE GIRALDO</t>
  </si>
  <si>
    <t>ADRIGIRALDO2@GMAIL.COM</t>
  </si>
  <si>
    <t>CR 29A #24 - 46</t>
  </si>
  <si>
    <t>CRISKATHELUNA@HOTMAIL.COM</t>
  </si>
  <si>
    <t>CL 40SUR #61A - 28</t>
  </si>
  <si>
    <t>YOSUA MATEO</t>
  </si>
  <si>
    <t>GARCIA GIRALDO</t>
  </si>
  <si>
    <t>OMARDEJESUS16@HOTMAIL.COM</t>
  </si>
  <si>
    <t>CR 32 #28 - 16</t>
  </si>
  <si>
    <t>BALVIN MOLINA</t>
  </si>
  <si>
    <t>SAFERMAL@GMAIL.COM</t>
  </si>
  <si>
    <t>LOPEZ MEJIA</t>
  </si>
  <si>
    <t>SANTILOPEZMO1717@HOTMAIL.COM</t>
  </si>
  <si>
    <t>CR 67 #36 - 94</t>
  </si>
  <si>
    <t>ANABELLA</t>
  </si>
  <si>
    <t>ORREGO MAZO</t>
  </si>
  <si>
    <t>KELLYJOHANAMAZOMUÑOZ@GMAIL.COM</t>
  </si>
  <si>
    <t>VILLEGAS MUÑOZ</t>
  </si>
  <si>
    <t>SOFIABMX2@GMAIL.COM</t>
  </si>
  <si>
    <t>AV 44A #67C - 67</t>
  </si>
  <si>
    <t>CRISTIAN SAMUEL</t>
  </si>
  <si>
    <t>TAMAYO NISPERUZA</t>
  </si>
  <si>
    <t>GUERREROPADA695@GMAIL.COM</t>
  </si>
  <si>
    <t>VERA GUZMAN</t>
  </si>
  <si>
    <t>E</t>
  </si>
  <si>
    <t>2004E</t>
  </si>
  <si>
    <t>CL 15 #11-08</t>
  </si>
  <si>
    <t>CASTRO SALAS</t>
  </si>
  <si>
    <t>JOHNJCASTROG@GMAIL.COM</t>
  </si>
  <si>
    <t>CL 23 #20 - 81</t>
  </si>
  <si>
    <t>BENITEZ OCAMPO</t>
  </si>
  <si>
    <t>JUANOCAMPO5523@GMAIL.COM</t>
  </si>
  <si>
    <t>CR 20 #24 - 43</t>
  </si>
  <si>
    <t>GOMEZ ESQUIVEL</t>
  </si>
  <si>
    <t>ROSIRISESQUIVEL@HOTMAIL.COM</t>
  </si>
  <si>
    <t>CL 24 #11 - 21</t>
  </si>
  <si>
    <t>PAMAE1121@GMAIL.COM</t>
  </si>
  <si>
    <t>LOPEZ VALENCIA</t>
  </si>
  <si>
    <t>CR 64D #103F - 76</t>
  </si>
  <si>
    <t>HARRY</t>
  </si>
  <si>
    <t>CAPELA CHAVERRA</t>
  </si>
  <si>
    <t>HCAPELA@HOTMAIL.COM</t>
  </si>
  <si>
    <t>AV 37 #55 - 26</t>
  </si>
  <si>
    <t>GOMEZ CALLE</t>
  </si>
  <si>
    <t>VIKYY30@HOTMAIL.COM</t>
  </si>
  <si>
    <t>CL 40C SUR #38-85</t>
  </si>
  <si>
    <t>JUAN STEBAN</t>
  </si>
  <si>
    <t>BURGOS LONDOÑO</t>
  </si>
  <si>
    <t>EDWIN ANDRES</t>
  </si>
  <si>
    <t>ALVAREZ LOPEZ</t>
  </si>
  <si>
    <t>EDWINBMX86@HOTMAIL.COM</t>
  </si>
  <si>
    <t>GUARDIA GIRALDO</t>
  </si>
  <si>
    <t xml:space="preserve">MIGUEL  </t>
  </si>
  <si>
    <t>ARANGO BRAVO</t>
  </si>
  <si>
    <t>NMBRAVO@HOTMAIL.COM</t>
  </si>
  <si>
    <t>CL 24SUR #5 - 80</t>
  </si>
  <si>
    <t>PINEDA ARANGO</t>
  </si>
  <si>
    <t>OLGA.ARA@HOTMAIL.COM</t>
  </si>
  <si>
    <t>JAVIER</t>
  </si>
  <si>
    <t>CUARTAS GONZALEZ</t>
  </si>
  <si>
    <t>CHOTO512@HOTMAIL.COM</t>
  </si>
  <si>
    <t>EDWIN</t>
  </si>
  <si>
    <t>TAMAYO AVENDAÑO</t>
  </si>
  <si>
    <t>CL 50 #47 - 70</t>
  </si>
  <si>
    <t>NOTOSRY1018@HOTMAIL.COM</t>
  </si>
  <si>
    <t>CL 43A SUR #77 - 23</t>
  </si>
  <si>
    <t>LESCANO LEMAIRE</t>
  </si>
  <si>
    <t>CR 64 #63A - 06</t>
  </si>
  <si>
    <t>NICAN BETANCUR</t>
  </si>
  <si>
    <t>DANIS2711@HOTMAIL.COM</t>
  </si>
  <si>
    <t>CL 48C #77-67</t>
  </si>
  <si>
    <t>HARTUR</t>
  </si>
  <si>
    <t>PARRA HURTADO</t>
  </si>
  <si>
    <t>ISTAVE0715@GMAIL.COM</t>
  </si>
  <si>
    <t>CR 62A #23 - 30</t>
  </si>
  <si>
    <t>HOLGUIN HINCAPIE</t>
  </si>
  <si>
    <t>LINALU78@HOTMAIL.COM</t>
  </si>
  <si>
    <t>CL 34 #64 - 110</t>
  </si>
  <si>
    <t>MARINILLA</t>
  </si>
  <si>
    <t>CARDENAS CASTAÑO</t>
  </si>
  <si>
    <t>SEVICHERIASINCELEJO@HOTMAIL.COM</t>
  </si>
  <si>
    <t>CR 58C #22A-21</t>
  </si>
  <si>
    <t>1.034.986.172</t>
  </si>
  <si>
    <t>MIKE ANDRE</t>
  </si>
  <si>
    <t>ARIAS MONSALVE</t>
  </si>
  <si>
    <t>ANTAMOGO@HOTMAIL.COM</t>
  </si>
  <si>
    <t>TREJOS VILLEGAS</t>
  </si>
  <si>
    <t>CR 2 #5 - 24</t>
  </si>
  <si>
    <t>MEJIA MARTINEZ</t>
  </si>
  <si>
    <t>ALEJAMFISIO@HOTMAIL.COM</t>
  </si>
  <si>
    <t>CL 36SUR #27 - 10</t>
  </si>
  <si>
    <t>URIBE LONDOÑO</t>
  </si>
  <si>
    <t>DIANAPLZ28@GMAIL.COM</t>
  </si>
  <si>
    <t>PARCELACION JUANITO LAGU</t>
  </si>
  <si>
    <t>ESCOBAR HURTADO</t>
  </si>
  <si>
    <t>MMHURTADOR@GMAIL.COM</t>
  </si>
  <si>
    <t>CL 18B SUR #36 - 35</t>
  </si>
  <si>
    <t xml:space="preserve">PASCAL </t>
  </si>
  <si>
    <t>MONTOYA ALVAREZ</t>
  </si>
  <si>
    <t>ORUGADEMETAL@GMAIL.COM</t>
  </si>
  <si>
    <t>GERONIMO</t>
  </si>
  <si>
    <t>ECHEVERRI MONCADA</t>
  </si>
  <si>
    <t>GLEDIAMILENAMON@HOTMAIL.COM</t>
  </si>
  <si>
    <t>CL 52B SUR #67-150</t>
  </si>
  <si>
    <t>1.038.866.941</t>
  </si>
  <si>
    <t>LUIS DAVID</t>
  </si>
  <si>
    <t>ADARVE MUÑOZ</t>
  </si>
  <si>
    <t>SAMIRAPEGO@GMAIL.COM</t>
  </si>
  <si>
    <t>CL 57 #62-25</t>
  </si>
  <si>
    <t>MAJOPADILLA2121@GMAIL.COM</t>
  </si>
  <si>
    <t>CR 16A #15-43</t>
  </si>
  <si>
    <t>CORDOBA MONTOYA</t>
  </si>
  <si>
    <t>NACHOCARDONA10@GMAIL.COM</t>
  </si>
  <si>
    <t>CL 76D SUR #47C - 18</t>
  </si>
  <si>
    <t>SANDRIS8344@HOTMAIL.COM</t>
  </si>
  <si>
    <t>CR 18 #15 - 87</t>
  </si>
  <si>
    <t>ECHAVARRIA BALBIN</t>
  </si>
  <si>
    <t>NIBLAB2303@GMAIL.COM</t>
  </si>
  <si>
    <t>CG 30@34A SUR - 52</t>
  </si>
  <si>
    <t>ARROYAVE SEPULVEDA</t>
  </si>
  <si>
    <t>OLGASEPULVEDA@HOTMAIL.COM</t>
  </si>
  <si>
    <t>KM3 VIA RIONEGRO</t>
  </si>
  <si>
    <t xml:space="preserve">ALEJANDRO </t>
  </si>
  <si>
    <t>MEJIA MONTOYA</t>
  </si>
  <si>
    <t>LFELIPE.TRABAJOSOCIAL@GMAIL.COM</t>
  </si>
  <si>
    <t>TAMAYO CARDONA</t>
  </si>
  <si>
    <t>ERIKACARDONA9@GMAIL.COM</t>
  </si>
  <si>
    <t>CL 44A #52A - 100</t>
  </si>
  <si>
    <t>COMEVA</t>
  </si>
  <si>
    <t>MARIA SALOME</t>
  </si>
  <si>
    <t>SALDAÑA MORA</t>
  </si>
  <si>
    <t>ESTEFANIAMORA165@GMAIL.COM</t>
  </si>
  <si>
    <t>CR 50A #37D-01</t>
  </si>
  <si>
    <t>ACOSTA TORO</t>
  </si>
  <si>
    <t>YACOSTA83@GMAIL.COM</t>
  </si>
  <si>
    <t>CL 49 #45 - 44</t>
  </si>
  <si>
    <t>LOPEZ ARISTIZABAL</t>
  </si>
  <si>
    <t>CR 1C #23ASUR - 212</t>
  </si>
  <si>
    <t>OSCAR</t>
  </si>
  <si>
    <t>BERNAL ALGELL</t>
  </si>
  <si>
    <t>LUDDEALGELL@GMAIL.COM</t>
  </si>
  <si>
    <t>CR 15A #10B - 240</t>
  </si>
  <si>
    <t>BOTERO RENDON</t>
  </si>
  <si>
    <t>BOTEROSAMUEL3@GMAIL.COM</t>
  </si>
  <si>
    <t>CR 59C #40 - 16</t>
  </si>
  <si>
    <t>CRISTINAYICEL85@HOTMAIL.COM</t>
  </si>
  <si>
    <t>KM 20 VIA PALMAS</t>
  </si>
  <si>
    <t>VALENCIA FIGUEROA</t>
  </si>
  <si>
    <t>JUANCHIS1201G@GMAIL.COM</t>
  </si>
  <si>
    <t>CR 41B #44 SUR - 23</t>
  </si>
  <si>
    <t>SERNA VASQUEZ</t>
  </si>
  <si>
    <t>ISAELEC_1@HOTMAIL.COM</t>
  </si>
  <si>
    <t>OCHOA RODAS</t>
  </si>
  <si>
    <t>SAMUELOCHOARODAS@GMAIL.COM</t>
  </si>
  <si>
    <t>CL 51 #53 - 33</t>
  </si>
  <si>
    <t>JEFFERSONMADRIDALMANZA@GMAIL.COM</t>
  </si>
  <si>
    <t>CL 30A #72A - 10</t>
  </si>
  <si>
    <t>URIBE TABARES</t>
  </si>
  <si>
    <t>ALEJATABARES523@GMAIL.COM</t>
  </si>
  <si>
    <t>DYLAN LEANDRO</t>
  </si>
  <si>
    <t>HERRERA SANCHEZ</t>
  </si>
  <si>
    <t>LESDELFIN@HOTMAIL.COM</t>
  </si>
  <si>
    <t>LINAMRES@GMAIL.COM</t>
  </si>
  <si>
    <t>CL 65BB #35 - 14</t>
  </si>
  <si>
    <t>DUQUE DAZA</t>
  </si>
  <si>
    <t>DUQUE948@YAHOO.ES</t>
  </si>
  <si>
    <t xml:space="preserve">ISABELA </t>
  </si>
  <si>
    <t>SANDRA91415@HOTMAI.COM</t>
  </si>
  <si>
    <t>RESTREPO HERNANDEZ</t>
  </si>
  <si>
    <t>MAURICIOALZATE2009@HOTMAIL.COM</t>
  </si>
  <si>
    <t>CL 52 #45 - 55</t>
  </si>
  <si>
    <t xml:space="preserve">JUAN PABLO </t>
  </si>
  <si>
    <t xml:space="preserve">CALLE MORA </t>
  </si>
  <si>
    <t>MORA2013LINA@HOTMAIL.COM</t>
  </si>
  <si>
    <t>CL 73SUR #63AA - 185</t>
  </si>
  <si>
    <t xml:space="preserve">MATHIAS </t>
  </si>
  <si>
    <t xml:space="preserve">ANGEL ESTRADA </t>
  </si>
  <si>
    <t>JULYMATIAS2731@GMAIL.COM</t>
  </si>
  <si>
    <t>CR 52 #14SUR - 68</t>
  </si>
  <si>
    <t>CORREA LOPEZ</t>
  </si>
  <si>
    <t>NATTYLOPEZ7333@GMAIL.COM</t>
  </si>
  <si>
    <t>CL 75SUR #52 - 101</t>
  </si>
  <si>
    <t>SAMUEL MATHIAS</t>
  </si>
  <si>
    <t>GUZMAN MIRA</t>
  </si>
  <si>
    <t>LINAMARCELA619@HOTMAIL.COM</t>
  </si>
  <si>
    <t>CR 63 #73SUR - 126</t>
  </si>
  <si>
    <t>RUEDA GARCIA</t>
  </si>
  <si>
    <t>ERIKAMGG@HOTMAIL.COM</t>
  </si>
  <si>
    <t>DG 43 #36A - 45</t>
  </si>
  <si>
    <t>AGUDELO GIRALDO</t>
  </si>
  <si>
    <t>JOANA713@HOTMAIL.COM</t>
  </si>
  <si>
    <t>CL 34A #53 - 06</t>
  </si>
  <si>
    <t>MARTINEZ MEJIA</t>
  </si>
  <si>
    <t>CR 63 #60 -33</t>
  </si>
  <si>
    <t>EDGAR ARMANDO</t>
  </si>
  <si>
    <t>BOTERO GUZMAN</t>
  </si>
  <si>
    <t>EDGARBOTEROGUZMAN@GMAIL.COM</t>
  </si>
  <si>
    <t>CR 15 #22 - 15</t>
  </si>
  <si>
    <t xml:space="preserve">ISABEL </t>
  </si>
  <si>
    <t>AGUDELO TORRES</t>
  </si>
  <si>
    <t>CIROGABY@GMAIL.COM</t>
  </si>
  <si>
    <t>CR 58 #52 - 30</t>
  </si>
  <si>
    <t>DILAN STIVEN</t>
  </si>
  <si>
    <t>DIAZ ACEVEDO</t>
  </si>
  <si>
    <t>DILAN20002827@GMAIL.COM</t>
  </si>
  <si>
    <t>JEDGARRAMIRO@HOTMAIL.COM</t>
  </si>
  <si>
    <t>CL 57 #69 - 27</t>
  </si>
  <si>
    <t>LUCIANO</t>
  </si>
  <si>
    <t>ARROYAVE ECHAVARRIA</t>
  </si>
  <si>
    <t>OVERR_1980@HOTMAIL.COM</t>
  </si>
  <si>
    <t>CR 52 #49 - 16</t>
  </si>
  <si>
    <t>ALZATE RUA</t>
  </si>
  <si>
    <t>DORISMIXREY@GMAIL.COM</t>
  </si>
  <si>
    <t>CL 7B #19 - 15</t>
  </si>
  <si>
    <t xml:space="preserve">DYLAN  </t>
  </si>
  <si>
    <t>ALZATE HERNANDEZ</t>
  </si>
  <si>
    <t>LAPACHA0689@GMAIL.COM</t>
  </si>
  <si>
    <t>CR 57 #35 - 09</t>
  </si>
  <si>
    <t xml:space="preserve"> A+</t>
  </si>
  <si>
    <t>SEPULVEDA ARROYAVE</t>
  </si>
  <si>
    <t>HUVERLEYSEPU@GMAIL.COM</t>
  </si>
  <si>
    <t>AV 48A #67 - 54</t>
  </si>
  <si>
    <t>PABLO ISAAC</t>
  </si>
  <si>
    <t>RUIZ DELGADO</t>
  </si>
  <si>
    <t>ORREGO OSORIO</t>
  </si>
  <si>
    <t>JUANGUI7772010@GMAIL.COM</t>
  </si>
  <si>
    <t>CR 33 #50 - 61</t>
  </si>
  <si>
    <t>LINAMASOTO@GMAIL.COM</t>
  </si>
  <si>
    <t>CR 62C #69B - 52</t>
  </si>
  <si>
    <t>JOSE ALEJANDRO</t>
  </si>
  <si>
    <t>FLOREZ AVILA</t>
  </si>
  <si>
    <t>CLAPAVILA@GMAIL.COM</t>
  </si>
  <si>
    <t>CL 14 #5E - 138</t>
  </si>
  <si>
    <t>1.034.987.750</t>
  </si>
  <si>
    <t>DOPA1975@HOTMAIL.COM</t>
  </si>
  <si>
    <t>CR 56A #42-04</t>
  </si>
  <si>
    <t>OSCAR MANUEL</t>
  </si>
  <si>
    <t>OSCARMOTOS51@GMAIL.COM</t>
  </si>
  <si>
    <t>CR 12 #13B - 201</t>
  </si>
  <si>
    <t>1.007.104.132</t>
  </si>
  <si>
    <t>JUAN GONZALO</t>
  </si>
  <si>
    <t>ZAPATA AGUDELO</t>
  </si>
  <si>
    <t>JUANGONZALO009@GMAIL.COM</t>
  </si>
  <si>
    <t>CR 50C #29 - 37</t>
  </si>
  <si>
    <t>LUIS FELIPE</t>
  </si>
  <si>
    <t>BETANCUR JIMENEZ</t>
  </si>
  <si>
    <t>PIPE_BMX850@HOTMAIL.COM</t>
  </si>
  <si>
    <t>CR 50E #3 SUR - 30</t>
  </si>
  <si>
    <t>1.033.651.492</t>
  </si>
  <si>
    <t>DIEGO</t>
  </si>
  <si>
    <t>FRANCO LOPEZ</t>
  </si>
  <si>
    <t>DIEGOFRANCO671@GMAIL.COM</t>
  </si>
  <si>
    <t>CL 14 #55AC - 138</t>
  </si>
  <si>
    <t>CR 27AA #36SUR - 170</t>
  </si>
  <si>
    <t>MONTOYA HEREDIA</t>
  </si>
  <si>
    <t>NAFTAKM@GMAIL.COM</t>
  </si>
  <si>
    <t>CL 53SUR #62A - 34</t>
  </si>
  <si>
    <t>RESTREPO SALGADO</t>
  </si>
  <si>
    <t>MARIA.SALGADO15@HOTMAIL.COM</t>
  </si>
  <si>
    <t>CL 37B #58 - 44</t>
  </si>
  <si>
    <t>FORERO GALLEGO</t>
  </si>
  <si>
    <t>GIOVANNIFORERO@GMAIL.COM</t>
  </si>
  <si>
    <t>CL 37A #40 - 132</t>
  </si>
  <si>
    <t>LOAIZA ESTRADA</t>
  </si>
  <si>
    <t>MARCELAESTRADAH@HOTMAIL.COM</t>
  </si>
  <si>
    <t>CR 50 #49 - 58</t>
  </si>
  <si>
    <t>SAID ALEJANDRO</t>
  </si>
  <si>
    <t>SIERRA SANCHEZ</t>
  </si>
  <si>
    <t>L_K_S_20@HOTMAIL.COM</t>
  </si>
  <si>
    <t>MOISES EDUARDO</t>
  </si>
  <si>
    <t>JIMENEZ NOVIA</t>
  </si>
  <si>
    <t>JIMENEZKM6@GMAIL.COM</t>
  </si>
  <si>
    <t>JESUS DAVID</t>
  </si>
  <si>
    <t>HERRERA SALDARRIAGA</t>
  </si>
  <si>
    <t>DIANAMONA248@GMAIL.COM</t>
  </si>
  <si>
    <t>ATEHORTUA ARIAS</t>
  </si>
  <si>
    <t>KANDRE5432@GMAIL.COM</t>
  </si>
  <si>
    <t>CR 34 #19B - 08</t>
  </si>
  <si>
    <t>LOPERA ARIAS</t>
  </si>
  <si>
    <t>MARIAFERNANDAARIASCASTRILLON@GMAIL.COM</t>
  </si>
  <si>
    <t>CR 46B #47A - 10</t>
  </si>
  <si>
    <t>ZAPATA GONZALEZ</t>
  </si>
  <si>
    <t>JUANJHO-21@HOTMAIL.CO</t>
  </si>
  <si>
    <t>CR 68A #74-85</t>
  </si>
  <si>
    <t>JEREMY</t>
  </si>
  <si>
    <t>SANCHEZ BEDOYA</t>
  </si>
  <si>
    <t>JEREMY245BK@GMAIL.COM</t>
  </si>
  <si>
    <t>LUIS ESTEVEN</t>
  </si>
  <si>
    <t>PAYARES ESPITIA</t>
  </si>
  <si>
    <t>LUISPP-24@HOTMAIL.COM</t>
  </si>
  <si>
    <t>CAREPA</t>
  </si>
  <si>
    <t>PGIRALDO@NANICASTATION.COM-CO</t>
  </si>
  <si>
    <t>GUZMAN LEZCANO</t>
  </si>
  <si>
    <t>CL 48 #44 - 16</t>
  </si>
  <si>
    <t>ALVAREZ CADAVID</t>
  </si>
  <si>
    <t>ALVAREZCADAVIDMIGUELANGEL1@GMAIL.COM</t>
  </si>
  <si>
    <t>ISAVELEZ@HOTMAIL.COM</t>
  </si>
  <si>
    <t>BMXTAVO1982@GMAIL.COM</t>
  </si>
  <si>
    <t>CR 69C #32C - 93</t>
  </si>
  <si>
    <t>JALEX_BARRIENTOS@HOTMAIL.COM</t>
  </si>
  <si>
    <t>CR 60 #38C - 04</t>
  </si>
  <si>
    <t>CARLOSBARRIENTOSPOSADA@GMAIL.COM</t>
  </si>
  <si>
    <t>CL 32 #57 - 92</t>
  </si>
  <si>
    <t xml:space="preserve">JULIAN </t>
  </si>
  <si>
    <t>BLANDON RESTREPO</t>
  </si>
  <si>
    <t>ADRIANARESTREPOGIL@YAHOO.ES</t>
  </si>
  <si>
    <t>ROBEIRO DURAN</t>
  </si>
  <si>
    <t>VALENCIA ARIAS</t>
  </si>
  <si>
    <t>LOPEZ ALVAREZ</t>
  </si>
  <si>
    <t>VPALVAREZ12@GMAIL.COM</t>
  </si>
  <si>
    <t>DANIEL FELIPE</t>
  </si>
  <si>
    <t>VALENCIA ALZATE</t>
  </si>
  <si>
    <t>PULGA2002@HOTMAIL.COM</t>
  </si>
  <si>
    <t>CL 33A #34-06</t>
  </si>
  <si>
    <t>ARCILA MONTOYA</t>
  </si>
  <si>
    <t>ESTEBANARCILA561@HOTMAIL.COM</t>
  </si>
  <si>
    <t>DAVID SIERRA</t>
  </si>
  <si>
    <t>SIERRAGRO06@GMAIL.COM</t>
  </si>
  <si>
    <t>CL 15 #102 - 78</t>
  </si>
  <si>
    <t>MARTINEZ VALDEZ</t>
  </si>
  <si>
    <t>YUBERBMX@HOTMAIL.COM</t>
  </si>
  <si>
    <t>CL 82 #67 - 68</t>
  </si>
  <si>
    <t>TATIANAMARCELAJIMENEZGUERRA@GMAIL.COM</t>
  </si>
  <si>
    <t>SAMUEL ESTEBAN</t>
  </si>
  <si>
    <t>PADIERNA MONROY</t>
  </si>
  <si>
    <t>HENOT4@HOTMAIL.COM</t>
  </si>
  <si>
    <t>JUAN CARLOS</t>
  </si>
  <si>
    <t>TAVERA IBARRA</t>
  </si>
  <si>
    <t>KEINER ANDRES</t>
  </si>
  <si>
    <t>CORTES VARGAS</t>
  </si>
  <si>
    <t>BV8203383@GMAIL.COM</t>
  </si>
  <si>
    <t>JARAMILLO OQUENDO</t>
  </si>
  <si>
    <t>ENVIGADO</t>
  </si>
  <si>
    <t>LOPEZ BOTERO</t>
  </si>
  <si>
    <t>LUSHIANNA</t>
  </si>
  <si>
    <t>USUGA CORDOBA</t>
  </si>
  <si>
    <t>LAURIS20302@HOTMAIL.COM</t>
  </si>
  <si>
    <t>OMARFRANCOSERNA3@GMAIL.COM</t>
  </si>
  <si>
    <t>JARAPATINO@HOTMAIL.COM</t>
  </si>
  <si>
    <t>CL 127SUR #41 - 40</t>
  </si>
  <si>
    <t>ASPRILLA PINEDA</t>
  </si>
  <si>
    <t>XIMENAPIGA75@GMAIL.COM</t>
  </si>
  <si>
    <t>CR 45 #48 - 31</t>
  </si>
  <si>
    <t>CAROLINE</t>
  </si>
  <si>
    <t>PATIÑO PARRA</t>
  </si>
  <si>
    <t>ROCHYCRISTINA@HOTMAIL.COM</t>
  </si>
  <si>
    <t>MAYKYN DE JESUS</t>
  </si>
  <si>
    <t>RAMOS PADILLA</t>
  </si>
  <si>
    <t>VELEZ HERRERA</t>
  </si>
  <si>
    <t>JULIANAVELEZHERRERA@GMAIL.COM</t>
  </si>
  <si>
    <t>VANEGAS ZAPATA</t>
  </si>
  <si>
    <t>NATY.MV.09@HOTMAIL.COM</t>
  </si>
  <si>
    <t>MORALES VALDERRAMA</t>
  </si>
  <si>
    <t>MARYVOSPINA@GMAIL.COM</t>
  </si>
  <si>
    <t>RUMHDEL1994@GMAIL.COM</t>
  </si>
  <si>
    <t>ALEJANDRA</t>
  </si>
  <si>
    <t>GERENCIA@ENCASATEI.COM</t>
  </si>
  <si>
    <t>LAURA MANUEL</t>
  </si>
  <si>
    <t>CEDEÑO MEJIA</t>
  </si>
  <si>
    <t>SANTIMEJI05@OUTLOOK.COM</t>
  </si>
  <si>
    <t>CR 11B #5AA - 04</t>
  </si>
  <si>
    <t>DELGADO PEREZ</t>
  </si>
  <si>
    <t>ELIANA-323@HOTMAIL.COM</t>
  </si>
  <si>
    <t>CR 10B #10B - 32</t>
  </si>
  <si>
    <t>SAMANTA</t>
  </si>
  <si>
    <t>GONZALEZ CARMONA</t>
  </si>
  <si>
    <t>PAULACARMONA179@GMAIL.COM</t>
  </si>
  <si>
    <t>DG 42F #32 - 59</t>
  </si>
  <si>
    <t>CARMONA LONDOÑO</t>
  </si>
  <si>
    <t>MIGUELLON516@GMAIL.COM</t>
  </si>
  <si>
    <t>TORO HERRERA</t>
  </si>
  <si>
    <t>YAZMIN071780@GMAIL.COM</t>
  </si>
  <si>
    <t>CR 43A #75SUR - 05</t>
  </si>
  <si>
    <t>CORREA PEREZ</t>
  </si>
  <si>
    <t>ALEJOSUPERCROSS@GMAIL.COM</t>
  </si>
  <si>
    <t>CR 46B #43 SUR - 20</t>
  </si>
  <si>
    <t>CASTAÑO BETANCUR</t>
  </si>
  <si>
    <t>BETANCURARANGOJULIANA@GMAIL.COM</t>
  </si>
  <si>
    <t>CR 48 #98A SUR - 250</t>
  </si>
  <si>
    <t>CASTRO ALVAREZ</t>
  </si>
  <si>
    <t>UNIONVITAL2903@GMAIL.COM</t>
  </si>
  <si>
    <t>CR 24 DD #41B SUR - 108</t>
  </si>
  <si>
    <t>VAN BOMMEL HERNANDEZ</t>
  </si>
  <si>
    <t>TORRES JIMENEZ</t>
  </si>
  <si>
    <t>TURBO</t>
  </si>
  <si>
    <t>LONDOÑO CAMPUZANO</t>
  </si>
  <si>
    <t>DEISYJ58@HOTMAIL.COM</t>
  </si>
  <si>
    <t>CL 55 #54 - 13</t>
  </si>
  <si>
    <t>TIAGO JACOBO</t>
  </si>
  <si>
    <t>TORO GIL</t>
  </si>
  <si>
    <t>SARARAMIREZBOL@GMAIL.COM</t>
  </si>
  <si>
    <t>CL 80 SUR #47C - 61</t>
  </si>
  <si>
    <t>JESSICA</t>
  </si>
  <si>
    <t>MORENO CALVO</t>
  </si>
  <si>
    <t>KM 11 ESCOBERO</t>
  </si>
  <si>
    <t>CARMONA MEJIA</t>
  </si>
  <si>
    <t>TIZMEJIA@HOTMAIL.COM</t>
  </si>
  <si>
    <t>CR 46A #29SUR - 20</t>
  </si>
  <si>
    <t>VD. HOJAS ANCHAS</t>
  </si>
  <si>
    <t>ARIAS VANEGAS</t>
  </si>
  <si>
    <t>JGARGO0303@GMAIL.COM</t>
  </si>
  <si>
    <t>CL 5A #13 - 13</t>
  </si>
  <si>
    <t>ALVAREZ MARIN</t>
  </si>
  <si>
    <t>LAURISMARINH@HOTMAIL.COM</t>
  </si>
  <si>
    <t>BOTERO NARANJO</t>
  </si>
  <si>
    <t>ALEJOBOTE@GMAIL.COM</t>
  </si>
  <si>
    <t>CR 63A #51A - 88</t>
  </si>
  <si>
    <t>ECHEVERRI ALVAREZ</t>
  </si>
  <si>
    <t>LINAMARCELAALVAREZ24@GMAIL.COM</t>
  </si>
  <si>
    <t>TAMAYO LOPERA</t>
  </si>
  <si>
    <t>DTL-7@HOTMAIL.COM</t>
  </si>
  <si>
    <t>SAMMYSA0326@GMAIL.COM</t>
  </si>
  <si>
    <t>SANCHEZ AGUDELO</t>
  </si>
  <si>
    <t>STIVEN</t>
  </si>
  <si>
    <t>HIGUITA SOTO</t>
  </si>
  <si>
    <t>YUDYCELLY@YAHOO.ES</t>
  </si>
  <si>
    <t>GONZALEZ MANCO</t>
  </si>
  <si>
    <t>CAMILOGONZALEZ19@HOTMAIL.COM</t>
  </si>
  <si>
    <t>CR 67B #47 - 32</t>
  </si>
  <si>
    <t>GARCIA ARIAS</t>
  </si>
  <si>
    <t>NANDAARIAS1989@GMAIL.COM</t>
  </si>
  <si>
    <t>FAMILIAGUDELORODAS@GMAIL.COM</t>
  </si>
  <si>
    <t>JUAN DIEGO ALFONSO</t>
  </si>
  <si>
    <t>JARAMILLO GOMEZ</t>
  </si>
  <si>
    <t>BETSYGCJ@GMAIL.COM</t>
  </si>
  <si>
    <t>CL 50 #45B - 04</t>
  </si>
  <si>
    <t>LUISALFONSOROCHA@GMAIL.COM</t>
  </si>
  <si>
    <t>LUISAMI1989@HOTMAIL.COM</t>
  </si>
  <si>
    <t>RESTREPO POLO</t>
  </si>
  <si>
    <t>JINAPOLOVALLEJO@GMAIL.COM</t>
  </si>
  <si>
    <t>SARA PAULINA</t>
  </si>
  <si>
    <t>ARIAS SUAREZ</t>
  </si>
  <si>
    <t>YONEY.ARIAS@HOTMAIL.COM</t>
  </si>
  <si>
    <t>CL 72A #50 - 57</t>
  </si>
  <si>
    <t>RAFAEL ANTONIO</t>
  </si>
  <si>
    <t>GHENDLER ALVAREZ</t>
  </si>
  <si>
    <t>GHENDLER1982@GMAIL.COM</t>
  </si>
  <si>
    <t>CR 45A #80SUR - 127</t>
  </si>
  <si>
    <t>ESCOBAR UPEGUI</t>
  </si>
  <si>
    <t>UPEGUIANDREA@HOTMAIL.COM</t>
  </si>
  <si>
    <t>CL 39 #40 - 41</t>
  </si>
  <si>
    <t>RODAS OCAMPO</t>
  </si>
  <si>
    <t>LAYOCAMPO@HOTMAIL.COM</t>
  </si>
  <si>
    <t>CL 75SUR #42 - 97</t>
  </si>
  <si>
    <t>VELASQUEZ RESTREPO</t>
  </si>
  <si>
    <t>MIGUELUCHO669@GMAIL.COM</t>
  </si>
  <si>
    <t>CL 76B SUR #47C - 22</t>
  </si>
  <si>
    <t>LOPEZ ISAZA</t>
  </si>
  <si>
    <t>LEIDYISAZA-1208@HOTMAIL.COM</t>
  </si>
  <si>
    <t>HERNANDEZ RUA</t>
  </si>
  <si>
    <t>SANDRAMILENAVARGAS@GMAIL.COM</t>
  </si>
  <si>
    <t>SANTOS PINEDA</t>
  </si>
  <si>
    <t>ESTEFAPM@HOTMAIL.COM</t>
  </si>
  <si>
    <t>TORRES LOPEZ</t>
  </si>
  <si>
    <t>MADA-EMI26@GMAIL.COM</t>
  </si>
  <si>
    <t>SUAREZ ISAZA</t>
  </si>
  <si>
    <t>ISAZA.SANDRALILIANA@GMAIL.COM</t>
  </si>
  <si>
    <t>GALINDO GAVIRIA</t>
  </si>
  <si>
    <t>CRISTINA.GAVIRIA.GUERRA@HOTMAIL.COM</t>
  </si>
  <si>
    <t>EVELINSERNA5@GMAIL.COM</t>
  </si>
  <si>
    <t>SAVIA</t>
  </si>
  <si>
    <t>GARCIA VALENCIA</t>
  </si>
  <si>
    <t>SMVALENCIA883@MISENA.EDU.CO</t>
  </si>
  <si>
    <t>NATASHA DANIELA</t>
  </si>
  <si>
    <t>OROZCO CANO</t>
  </si>
  <si>
    <t>GUZMAN MRALES</t>
  </si>
  <si>
    <t>EMIGATABMX@GMAIL.COM</t>
  </si>
  <si>
    <t>SARA MARIA</t>
  </si>
  <si>
    <t>QUIRAMA VILLALOBOS</t>
  </si>
  <si>
    <t>OCAMPO RAMIREZ</t>
  </si>
  <si>
    <t>RAMIREZGILMANUELA4@GMAIL.COM</t>
  </si>
  <si>
    <t>DUQUE RIVERA</t>
  </si>
  <si>
    <t>DAVIDDUQUERIVERA06@GMAIL.COM</t>
  </si>
  <si>
    <t>MALEMMARZ@GMAIL.COM</t>
  </si>
  <si>
    <t xml:space="preserve">JERONIMO </t>
  </si>
  <si>
    <t xml:space="preserve">FRANCO MARULANDA </t>
  </si>
  <si>
    <t>ARANZAZU OCAMPO</t>
  </si>
  <si>
    <t>ALVAREZ GARCIA</t>
  </si>
  <si>
    <t>OSORIO BOTERO</t>
  </si>
  <si>
    <t>ARANGO GOMEZ</t>
  </si>
  <si>
    <t>MAIKIAGO1919@GMAIL.COM</t>
  </si>
  <si>
    <t>CL 41 #49 - 129</t>
  </si>
  <si>
    <t>CRISTIAN MANUEL</t>
  </si>
  <si>
    <t>CARDENAS SOTO</t>
  </si>
  <si>
    <t>SOTOCASTRA591@GMAIL.COM</t>
  </si>
  <si>
    <t xml:space="preserve">ANDRES  </t>
  </si>
  <si>
    <t>PEREZ ALVAREZ</t>
  </si>
  <si>
    <t>JAIROPEREZ.50@HOTMAIL.COM</t>
  </si>
  <si>
    <t>YESID</t>
  </si>
  <si>
    <t>HENAO OSORIO</t>
  </si>
  <si>
    <t>YESIDUDEA11@GMAIL.COM</t>
  </si>
  <si>
    <t>MATHIUS</t>
  </si>
  <si>
    <t>OSORIO OROZCO</t>
  </si>
  <si>
    <t>MONICAOROZCO748@GMAIL.COM</t>
  </si>
  <si>
    <t>CASTAÑO TORO</t>
  </si>
  <si>
    <t>HUGOCAS19800817@GMAIL.COM</t>
  </si>
  <si>
    <t>AGUDELO CARDONA</t>
  </si>
  <si>
    <t>SANDRAMILENACARDONABOTERO@GMAIL.COM</t>
  </si>
  <si>
    <t>JOANATORO775@HOTMAIL.COM</t>
  </si>
  <si>
    <t>CL 17 #18-24</t>
  </si>
  <si>
    <t xml:space="preserve">NICOLAS </t>
  </si>
  <si>
    <t>RENDON MENESES</t>
  </si>
  <si>
    <t>CANTHIAMATIUS@GMAIL.COM</t>
  </si>
  <si>
    <t>RIONEGRO</t>
  </si>
  <si>
    <t>GAVIRIA LOPEZ</t>
  </si>
  <si>
    <t>LOPEZYURY39@GMAIL.COM</t>
  </si>
  <si>
    <t>AB-</t>
  </si>
  <si>
    <t>DUQUE GRAJALES</t>
  </si>
  <si>
    <t>JMDE1991@GMAIL.COM</t>
  </si>
  <si>
    <t>TV 35C SUR #32 - 16</t>
  </si>
  <si>
    <t>SALOME</t>
  </si>
  <si>
    <t>QUINTERO ARANGO</t>
  </si>
  <si>
    <t>KATICAARANGO@GMAIL.COM</t>
  </si>
  <si>
    <t>CL 80 #58 - 19</t>
  </si>
  <si>
    <t>QUICENO HERNANDEZ</t>
  </si>
  <si>
    <t>EMANUEL211015@GMAIL.COM</t>
  </si>
  <si>
    <t>JULIAN DAVID</t>
  </si>
  <si>
    <t>PEREZ VALENCIA</t>
  </si>
  <si>
    <t>juliandbmx@hotmail.com</t>
  </si>
  <si>
    <t>CL 25A #33-17</t>
  </si>
  <si>
    <t>JOAN FELIPE</t>
  </si>
  <si>
    <t>URIBE HERRERA</t>
  </si>
  <si>
    <t>juanuribe09@gmail.com</t>
  </si>
  <si>
    <t>CL 24 SUR #38-91</t>
  </si>
  <si>
    <t>EDUARDO.GARCIA.84.09@GMAIL.COM</t>
  </si>
  <si>
    <t>RAMIREZ RINCON</t>
  </si>
  <si>
    <t>YENNY.RINCON@GMAIL.COM</t>
  </si>
  <si>
    <t>YUBERT</t>
  </si>
  <si>
    <t>YUBERTFRANCOUDEA@GMAIL.COM</t>
  </si>
  <si>
    <t>RIVERO HERNANDEZ</t>
  </si>
  <si>
    <t>DAVID66778899@GMAIL.COM</t>
  </si>
  <si>
    <t>CL 54 #50 - 33</t>
  </si>
  <si>
    <t>MORALES MURILLO</t>
  </si>
  <si>
    <t>SAMU.MORA27MURI@GMAIL.COM</t>
  </si>
  <si>
    <t>CL 48C SUR #43A - 50</t>
  </si>
  <si>
    <t>QUIÑONES MARIN</t>
  </si>
  <si>
    <t>LEIDYDIANAMARINA@GMAIL.COM</t>
  </si>
  <si>
    <t>HINCAPIE ZAPATA</t>
  </si>
  <si>
    <t>YEIMYLORENAZ@HOTMAIL.COM</t>
  </si>
  <si>
    <t>CL 57SUR #43A - 16</t>
  </si>
  <si>
    <t>SAMUEL DAVID</t>
  </si>
  <si>
    <t>TORRES HERAZO</t>
  </si>
  <si>
    <t>KALOYSAMU102@GMAIL.COM</t>
  </si>
  <si>
    <t>CL 92 SUR #65A - 70</t>
  </si>
  <si>
    <t>CESARGOMEZ@COONMULSAP.COM</t>
  </si>
  <si>
    <t>CL 9SUR #79C - 56</t>
  </si>
  <si>
    <t>LOPEZ ROMAN</t>
  </si>
  <si>
    <t>LEIDYR_729@HOTMAIL.COM</t>
  </si>
  <si>
    <t>GUZMAN HERNANDEZ</t>
  </si>
  <si>
    <t>CARLOSGUZMAN129@HOTMAIL.COM</t>
  </si>
  <si>
    <t>CR 59 #27B - 357</t>
  </si>
  <si>
    <t>JUAN ANDRES</t>
  </si>
  <si>
    <t>DIAZ GARCES</t>
  </si>
  <si>
    <t>P_MOVIL@HOTMAIL.COM</t>
  </si>
  <si>
    <t>ALEJO2152@HOTMAIL.COM</t>
  </si>
  <si>
    <t>MARTINEZ LOPEZ</t>
  </si>
  <si>
    <t>POSADA AGUIRRE</t>
  </si>
  <si>
    <t>POSADAYEIRA354@GMAIL.COM</t>
  </si>
  <si>
    <t>DANNA ISABEL</t>
  </si>
  <si>
    <t>MENA BROUM</t>
  </si>
  <si>
    <t>KELL1BROUNPUERTA@GMAIL.COM</t>
  </si>
  <si>
    <t>YONI JAVIER</t>
  </si>
  <si>
    <t>MOSQUERA TARRAS</t>
  </si>
  <si>
    <t>YUBMX@HOTMAIL.COM</t>
  </si>
  <si>
    <t>LIPSA449@HOTMAIL.COM</t>
  </si>
  <si>
    <t>CR 71 40 - 52</t>
  </si>
  <si>
    <t>MESASALAZAR47@GMAIL.COM</t>
  </si>
  <si>
    <t>MONYS1982@GMAIL.COM</t>
  </si>
  <si>
    <t>VEREDA ABREITO</t>
  </si>
  <si>
    <t>1.040.880.343</t>
  </si>
  <si>
    <t>GONZALEZ ESCOBAR</t>
  </si>
  <si>
    <t>JULIANAE0609@GMAIL.COM</t>
  </si>
  <si>
    <t>JUANCHO23.1@HOTMAIL.COM</t>
  </si>
  <si>
    <t>DIANAGARCIA3945@GMAIL.COM</t>
  </si>
  <si>
    <t>THOMAS ANDRES</t>
  </si>
  <si>
    <t>GALLEGO TORO</t>
  </si>
  <si>
    <t>LINATORO06@GMAIL.COM</t>
  </si>
  <si>
    <t>CR 19 #14 - 37</t>
  </si>
  <si>
    <t>MAZO ALVAREZ</t>
  </si>
  <si>
    <t>MARGARETGOMEZ2@HOTMAIL.COM</t>
  </si>
  <si>
    <t>CL 5 #21B - 44</t>
  </si>
  <si>
    <t>JUANESECHEVERRI@HOTMAIL.COM</t>
  </si>
  <si>
    <t>OTALVARO PEÑA</t>
  </si>
  <si>
    <t>YERALMARIN02HOTMAIL.COM</t>
  </si>
  <si>
    <t>CASTRO VILLEGAS</t>
  </si>
  <si>
    <t>ANGELAVILLEGASGONZALEZ2006@HOTMAIL.COM</t>
  </si>
  <si>
    <t>CASTAÑEDA OSORIO</t>
  </si>
  <si>
    <t>MARIA CLARA</t>
  </si>
  <si>
    <t>OSORIO RAMIREZ</t>
  </si>
  <si>
    <t>RAMIREZMONTOYABEATRIZ122@HOTMAIL.COM</t>
  </si>
  <si>
    <t>OROZCO MUNERA</t>
  </si>
  <si>
    <t>Minirider</t>
  </si>
  <si>
    <t>MUNERAE@HOTMAIL.COM</t>
  </si>
  <si>
    <t>CL 77 SUR #46D - 43</t>
  </si>
  <si>
    <t>JORGE ALBERTO</t>
  </si>
  <si>
    <t>ISAZA POSADA</t>
  </si>
  <si>
    <t>JORGEISAZA22@HOTMAIL.COM</t>
  </si>
  <si>
    <t>CR 55D #22 - 21</t>
  </si>
  <si>
    <t>STELLAGARCIAGARCIA@HOTMAIL.COM</t>
  </si>
  <si>
    <t>CR 84 #37B - 103</t>
  </si>
  <si>
    <t>JOEL</t>
  </si>
  <si>
    <t>MONTOYA MUNERA</t>
  </si>
  <si>
    <t>JHON2607@GMAIL.COM</t>
  </si>
  <si>
    <t>DISENOFERRARO@HOTMAIL.COM</t>
  </si>
  <si>
    <t>BARR. EL TAMBO</t>
  </si>
  <si>
    <t>KEVIN</t>
  </si>
  <si>
    <t>GARCIA ARBOLEDA</t>
  </si>
  <si>
    <t xml:space="preserve">JUAN JOSE </t>
  </si>
  <si>
    <t>SOTO ALVAREZ</t>
  </si>
  <si>
    <t>ARCILA BARRERA</t>
  </si>
  <si>
    <t>GALLEGO SALAZAR</t>
  </si>
  <si>
    <t>MARIAC_5396@HOTMAIL.COM</t>
  </si>
  <si>
    <t>CR 44A #31 - 21</t>
  </si>
  <si>
    <t>CR 6 #9A - 17</t>
  </si>
  <si>
    <t xml:space="preserve">LAURA SOFIA </t>
  </si>
  <si>
    <t>AGUIRREGIRALDOLAURASOFIA@GMAIL.COM</t>
  </si>
  <si>
    <t>CARDONA MOLINA</t>
  </si>
  <si>
    <t>CMJUANSE09@GMAIL.COM</t>
  </si>
  <si>
    <t>LOPEZ TABARES</t>
  </si>
  <si>
    <t>DICATA1224@HOTMAIL.OM</t>
  </si>
  <si>
    <t>GEORGE EMILIANO</t>
  </si>
  <si>
    <t>MARIACAMILA677@GMAIL.COM</t>
  </si>
  <si>
    <t>1.039.310.137</t>
  </si>
  <si>
    <t xml:space="preserve">BENJAMIN </t>
  </si>
  <si>
    <t>BERMUDEZ RUIZ</t>
  </si>
  <si>
    <t>KAROLIRUIZ@HOTMAIL.COM</t>
  </si>
  <si>
    <t>ORTEGA SEPULVEDA</t>
  </si>
  <si>
    <t>RIOS BEDOYA</t>
  </si>
  <si>
    <t>BEDOYARAMIREZJULIANA@GMAIL.COM</t>
  </si>
  <si>
    <t>MANUEL ALEJANDRO</t>
  </si>
  <si>
    <t>MAHECHA MIHAI</t>
  </si>
  <si>
    <t>MANUMIH2011@GMAIL.COM</t>
  </si>
  <si>
    <t>CADAVID MOLINA</t>
  </si>
  <si>
    <t>AIDALUZMO@HOTMAIL.COM</t>
  </si>
  <si>
    <t>CL 48C SUR #42D - 47</t>
  </si>
  <si>
    <t>GARCIA MUÑOZ</t>
  </si>
  <si>
    <t>TATIMUNOZ@HOTMAIL.COM</t>
  </si>
  <si>
    <t>JIMMY DAVID</t>
  </si>
  <si>
    <t>VALENCIA OCAMPO</t>
  </si>
  <si>
    <t>VR LA ALMERIA</t>
  </si>
  <si>
    <t>DIANAMARIAESCOBARBOTERO@GMAIL.COM</t>
  </si>
  <si>
    <t>SALAZAR HENAO</t>
  </si>
  <si>
    <t>DANIELAP00@HOTMAIL.COM</t>
  </si>
  <si>
    <t>NAVARRA</t>
  </si>
  <si>
    <t>ORREGO CARDONA</t>
  </si>
  <si>
    <t>LUFDAORREGO330@HOTMAIL.COM</t>
  </si>
  <si>
    <t>JOHEL SANTIAGO</t>
  </si>
  <si>
    <t>MURIEL CASTAÑEDA</t>
  </si>
  <si>
    <t>ANGIEDANIELA4518@GMAIL.COM</t>
  </si>
  <si>
    <t xml:space="preserve">JACOB </t>
  </si>
  <si>
    <t>ROJAS MEJIA</t>
  </si>
  <si>
    <t>LAURA-DIAZ32@OUTLOOJ.COM</t>
  </si>
  <si>
    <t>ECHEVERRY PEREZ</t>
  </si>
  <si>
    <t>EMANUELECHEVERRPEREZ16@GMAIL.COM</t>
  </si>
  <si>
    <t>VELESQUEZ LOAIZA</t>
  </si>
  <si>
    <t>NAYISTATIS_20@HOTMAIL.COM</t>
  </si>
  <si>
    <t>SANTANA ALEAN</t>
  </si>
  <si>
    <t>FERNADO7925SANTANA@GMAIL.COM</t>
  </si>
  <si>
    <t>CL 66C #105 - 143</t>
  </si>
  <si>
    <t>GIRALDO GIRALDO</t>
  </si>
  <si>
    <t>DANICORO43@HOTMAIL.ES</t>
  </si>
  <si>
    <t>CR 53 #75AA SUR - 101</t>
  </si>
  <si>
    <t>ALZATE VELASQUEZ</t>
  </si>
  <si>
    <t>CL 46B #55A - 30</t>
  </si>
  <si>
    <t>LOZADA CASTILLO</t>
  </si>
  <si>
    <t>JOHAMEN0310@GMAIL.COM</t>
  </si>
  <si>
    <t>CR 47 #42 - 49</t>
  </si>
  <si>
    <t>MTGS1982@HOTMAIL.COM</t>
  </si>
  <si>
    <t>SAN ANTONIO DE PRADO</t>
  </si>
  <si>
    <t>SANTIAGO ALEXANDER</t>
  </si>
  <si>
    <t>ALZATE ISAZA</t>
  </si>
  <si>
    <t>ANLLYJOHANAISAZA@GMAIL.COM</t>
  </si>
  <si>
    <t>CL 33 #43 - 121</t>
  </si>
  <si>
    <t>URQUIZA ARANGO</t>
  </si>
  <si>
    <t>CL 76 #49A - 20</t>
  </si>
  <si>
    <t>HENAO CASTRO</t>
  </si>
  <si>
    <t>DUBER.HENAO@UDEA.EDU.CO</t>
  </si>
  <si>
    <t>CR 52 #49A - 17</t>
  </si>
  <si>
    <t>MRODASGALEANO@GMAIL.COM</t>
  </si>
  <si>
    <t>CR 49C #39B - 47</t>
  </si>
  <si>
    <t xml:space="preserve">EMILIANO </t>
  </si>
  <si>
    <t>ALEJA-GARCIA25@HOTMAIL.COM</t>
  </si>
  <si>
    <t>CR 54 #25 - 49</t>
  </si>
  <si>
    <t>GUTIERREZ OSORIO</t>
  </si>
  <si>
    <t>LETATY1992@HOTMAIL.COM</t>
  </si>
  <si>
    <t>CL 104 #101 - 06</t>
  </si>
  <si>
    <t>RGHDARIO@GMAIL.COM</t>
  </si>
  <si>
    <t>ACEVEDO AGUDELO</t>
  </si>
  <si>
    <t>ANGELFORAUGU@OUTLOOK.COM</t>
  </si>
  <si>
    <t>CL 57 58B - 13</t>
  </si>
  <si>
    <t>1.033.491.066</t>
  </si>
  <si>
    <t>JHOJAN ESNEIDER</t>
  </si>
  <si>
    <t>HENAO JIMENEZ</t>
  </si>
  <si>
    <t>MONIJIME1985@HOTMAIL.COM</t>
  </si>
  <si>
    <t>AV 34D #43 - 56</t>
  </si>
  <si>
    <t>OCAMPO GONZALEZ</t>
  </si>
  <si>
    <t>ADOLFO1304.ALOG@GMAIL.COM</t>
  </si>
  <si>
    <t>CL 48F SUR #39B - 88</t>
  </si>
  <si>
    <t>CL 73SUR #66D - 75</t>
  </si>
  <si>
    <t>ARBELAEZ SANCHEZ</t>
  </si>
  <si>
    <t>JARBELAEZLTDA@HOTMAIL.COM</t>
  </si>
  <si>
    <t>GUATAPE</t>
  </si>
  <si>
    <t>JOSHUAR</t>
  </si>
  <si>
    <t>CASTAÑEDA VANEGAS</t>
  </si>
  <si>
    <t>JOSHUAR2006@HOTMAIL.COM</t>
  </si>
  <si>
    <t>CR 63 #49 - 14</t>
  </si>
  <si>
    <t>PEDRO PABLO</t>
  </si>
  <si>
    <t>PALOMINO VICTORIA</t>
  </si>
  <si>
    <t>PAOLAVICTO@HOTMAIL.COM</t>
  </si>
  <si>
    <t>CL 112 #117 - 20</t>
  </si>
  <si>
    <t>LAURA VELENTINA</t>
  </si>
  <si>
    <t>BERNAL PRIETO</t>
  </si>
  <si>
    <t>LAURAVALENTINABERNALPRIETO@GMAIL.COM</t>
  </si>
  <si>
    <t>CR 35 #75SUR - 41</t>
  </si>
  <si>
    <t>TUBERQUIA ARANGO</t>
  </si>
  <si>
    <t>ARANGOALEJANDRA778@GMAIL.COM</t>
  </si>
  <si>
    <t>CR 73A #73 - 23</t>
  </si>
  <si>
    <t>PINEDA SANCHEZ</t>
  </si>
  <si>
    <t>BPINEDA585@GMAIL.COM</t>
  </si>
  <si>
    <t>ANGELIKAMGS05@HOTMAIL.COM</t>
  </si>
  <si>
    <t>CR 55D #40 - 29</t>
  </si>
  <si>
    <t>GOMEZ VALENCIA</t>
  </si>
  <si>
    <t>CCG_MEDELLIN@HOTMAIL.COM</t>
  </si>
  <si>
    <t>CL 50C SUR #75-15</t>
  </si>
  <si>
    <t>CHIQUILLO ALZATE</t>
  </si>
  <si>
    <t>VEROALGI@GMAIL.COM</t>
  </si>
  <si>
    <t>OSPINA CARDONA</t>
  </si>
  <si>
    <t>EDWIN0525@HOTMAIL.COM</t>
  </si>
  <si>
    <t>CR 58 #34 - 62</t>
  </si>
  <si>
    <t xml:space="preserve">SEBASTIAN </t>
  </si>
  <si>
    <t>OSORIO ALZATE</t>
  </si>
  <si>
    <t>SANDRAALZATE980@GMAIL.COM</t>
  </si>
  <si>
    <t>FABER_ARBELAEZ@HOTMAIL.COM</t>
  </si>
  <si>
    <t>CR 69B #53 - 18</t>
  </si>
  <si>
    <t>ZAPATA CHAVARRIA</t>
  </si>
  <si>
    <t>DMILENA1213@GMAIL.COM</t>
  </si>
  <si>
    <t>AV 40 #51 - 110</t>
  </si>
  <si>
    <t>DAVID MATEO</t>
  </si>
  <si>
    <t>ENAMORADO PEREZ</t>
  </si>
  <si>
    <t>JENAMORADO55@GMAIL.COM</t>
  </si>
  <si>
    <t>BERMUDEZ ECHEVERRI</t>
  </si>
  <si>
    <t>CATAECHE40@GMAIL.COM</t>
  </si>
  <si>
    <t>CR 59 #27B - 387</t>
  </si>
  <si>
    <t>LOPERA GAVIRIA</t>
  </si>
  <si>
    <t>LUISALABORAL2@GMAIL.COM</t>
  </si>
  <si>
    <t>CR 37 #39B SUR - 64</t>
  </si>
  <si>
    <t>IDARRAGA ARENAS</t>
  </si>
  <si>
    <t>ARENAS2000@LIVE.COM</t>
  </si>
  <si>
    <t>CL 75SUR #52G - 40</t>
  </si>
  <si>
    <t>HERNANDEZ ROJAS</t>
  </si>
  <si>
    <t>MEMOHERNANDEZ495@GMAIL.COM</t>
  </si>
  <si>
    <t>CR 62 #48 - 172</t>
  </si>
  <si>
    <t>DFFZ93@YAHOO.ES</t>
  </si>
  <si>
    <t>DENIER DAVID</t>
  </si>
  <si>
    <t>MOSQUERA BEDOYA</t>
  </si>
  <si>
    <t>DONAL-MONTOYA@HOTMAIL.COM</t>
  </si>
  <si>
    <t>CR 25 #45 - 52</t>
  </si>
  <si>
    <t xml:space="preserve">MARIANA </t>
  </si>
  <si>
    <t>OVALLE MARTINEZ</t>
  </si>
  <si>
    <t>MARIA GUADALUPE</t>
  </si>
  <si>
    <t>CL 42SUR #65A - 179</t>
  </si>
  <si>
    <t>ECHEVERRY CASTRILLON</t>
  </si>
  <si>
    <t>CL 54 62D - 33</t>
  </si>
  <si>
    <t>MANOLO</t>
  </si>
  <si>
    <t>NIETO ESTRADA</t>
  </si>
  <si>
    <t>NATALIAESTRADACARO@GMAIL.COM</t>
  </si>
  <si>
    <t>CL 49 #48 - 63</t>
  </si>
  <si>
    <t>VELEZ FLOREZ</t>
  </si>
  <si>
    <t>FLOREZPO202@GMAIL.COM</t>
  </si>
  <si>
    <t>DG 59 #38 - 31</t>
  </si>
  <si>
    <t>PIEDRAHITA RESTREPO</t>
  </si>
  <si>
    <t>JONATHANPV14@GMAIL.COM</t>
  </si>
  <si>
    <t>SANCHEZ CASTRILLON</t>
  </si>
  <si>
    <t>JAMZ88@HOTMAIL.COM</t>
  </si>
  <si>
    <t>CR 53 #13A SUR - 51</t>
  </si>
  <si>
    <t>ESTRADA ACEVEDO</t>
  </si>
  <si>
    <t>ESTRADA508@HOTMAIL.COM</t>
  </si>
  <si>
    <t>CL 52A #47 - 66</t>
  </si>
  <si>
    <t>WILLIAM ANDRES</t>
  </si>
  <si>
    <t>BALLESTEROS MOSQUERA</t>
  </si>
  <si>
    <t>JENNIFERJPM@HOTMAIL.COM</t>
  </si>
  <si>
    <t>CL 52A SUR #57 - 30</t>
  </si>
  <si>
    <t>MIGUEL</t>
  </si>
  <si>
    <t>CEBALLOS VILLA</t>
  </si>
  <si>
    <t>COSSIO BURCHER</t>
  </si>
  <si>
    <t>ERIKA.BURCHER@GMAIL.COM</t>
  </si>
  <si>
    <t>SANCHEZ QUIROZ</t>
  </si>
  <si>
    <t>YESIQUI06@GMAIL.COM</t>
  </si>
  <si>
    <t>VILLADA CARVAJAL</t>
  </si>
  <si>
    <t>JENI96MONSALB@HOTMAIL.COM</t>
  </si>
  <si>
    <t>JESSIKAJOHA@GMAIL.COM</t>
  </si>
  <si>
    <t>DAVID ESTEBAN</t>
  </si>
  <si>
    <t>SILVA RODRIGUEZ</t>
  </si>
  <si>
    <t>LUZDARY.PRESENTACION@GMAIL.COM</t>
  </si>
  <si>
    <t>GOMEZ SIERRA</t>
  </si>
  <si>
    <t>ALEJA-MIGUEL184@HOTMAIL.COM</t>
  </si>
  <si>
    <t>AMALFI</t>
  </si>
  <si>
    <t xml:space="preserve">JUAN DIEGO  </t>
  </si>
  <si>
    <t>MORALES SUAREZ</t>
  </si>
  <si>
    <t>BRAYAN STIVEN</t>
  </si>
  <si>
    <t>GONZALEZ HOLGUIN</t>
  </si>
  <si>
    <t>STIVEN1996GONZALEZ@GMAIL.COM</t>
  </si>
  <si>
    <t>GONZALEZ MARIN</t>
  </si>
  <si>
    <t>MATAUTE MONTOYA</t>
  </si>
  <si>
    <t>NICOMATI8730@GMAIL.COM</t>
  </si>
  <si>
    <t>YOJJAN ALONSO</t>
  </si>
  <si>
    <t>BURITICA GARCIA</t>
  </si>
  <si>
    <t>YOJJANBURITICA@GMAIL.COM</t>
  </si>
  <si>
    <t>PELAEZ LONDOÑO</t>
  </si>
  <si>
    <t>BRAYAN ESTIVEN</t>
  </si>
  <si>
    <t>SOSA GONZLAEZ</t>
  </si>
  <si>
    <t>DIEGO202P@GMAIL.COM</t>
  </si>
  <si>
    <t>RESTREPO RESTREPO</t>
  </si>
  <si>
    <t>ASTRID.SONRIDENT@GMAIL.COM</t>
  </si>
  <si>
    <t>DG 50A #32 - 200</t>
  </si>
  <si>
    <t>MORA CARDENAS</t>
  </si>
  <si>
    <t>OSCAR1620HERNANDEZ@GMAIL.COM</t>
  </si>
  <si>
    <t>GUTIERREZ ALZATE</t>
  </si>
  <si>
    <t>DANYGUTHER@HOTMAIL.COM</t>
  </si>
  <si>
    <t>DILAN JOEL</t>
  </si>
  <si>
    <t>MARTINEZ MORALES</t>
  </si>
  <si>
    <t>BLANK.M.M@HOTMAIL.COM</t>
  </si>
  <si>
    <t>BREYNER CAMILO</t>
  </si>
  <si>
    <t>MORALES TREJOS</t>
  </si>
  <si>
    <t>JOSEYORMAN89@GMAIL.COM</t>
  </si>
  <si>
    <t>MOLINA TARSO</t>
  </si>
  <si>
    <t>MENA PARODY</t>
  </si>
  <si>
    <t>LEIDYBLANDON_7@HOTMAIL.COM</t>
  </si>
  <si>
    <t>ESCOBAR MOLINA</t>
  </si>
  <si>
    <t>MOLINAHIGUITAKATHERINE@GMAIL.COM</t>
  </si>
  <si>
    <t>JESUS MIGUEL</t>
  </si>
  <si>
    <t>CABALLERO BARRERA</t>
  </si>
  <si>
    <t>MUNERA ATEHORTUA</t>
  </si>
  <si>
    <t>MATEHORTUA30@GMAIL.COM</t>
  </si>
  <si>
    <t>CR 25 #38 - 81</t>
  </si>
  <si>
    <t>SANTIAGOCARDONAG818@GMAIL.COM</t>
  </si>
  <si>
    <t>CR 49A #38 - 62</t>
  </si>
  <si>
    <t>PATIÑO YEPES</t>
  </si>
  <si>
    <t>LYYEPES@UNAL.EDU.CO</t>
  </si>
  <si>
    <t>AV 32 #57 - 26</t>
  </si>
  <si>
    <t>YEPES LUJAN</t>
  </si>
  <si>
    <t>MATEOYEPES2@GMAIL.COM</t>
  </si>
  <si>
    <t>ARTEAGA ALVAREZ</t>
  </si>
  <si>
    <t>ARTEAGASIMON92@GMAIL.COM</t>
  </si>
  <si>
    <t>DUQUE GARCIA</t>
  </si>
  <si>
    <t>DUQUEGARCIA54@GMAIL.COM</t>
  </si>
  <si>
    <t>RIVERA GRISALES</t>
  </si>
  <si>
    <t>YIZETHGRISALES@HOTMAIL.COM</t>
  </si>
  <si>
    <t>PEREZ ARISTIZABAL</t>
  </si>
  <si>
    <t>SALDARRIAGA ESPINAL</t>
  </si>
  <si>
    <t>MEDYLAN-2819@HOTMAIL.COM</t>
  </si>
  <si>
    <t>ADRIAN STEVEN</t>
  </si>
  <si>
    <t>LONDOÑO CORREA</t>
  </si>
  <si>
    <t>ANDRESMESA080@GMAIL.COM</t>
  </si>
  <si>
    <t>SANTA ROSA</t>
  </si>
  <si>
    <t>JARAMILLO MOLINA</t>
  </si>
  <si>
    <t>SERGIOJARAMILLO0721@GMAIL.COM</t>
  </si>
  <si>
    <t>JIMENEZ CADAVID</t>
  </si>
  <si>
    <t>JUANDAVIDJIMENEZ1995@GMAIL.COM</t>
  </si>
  <si>
    <t>ALVAREZ ZAPATA</t>
  </si>
  <si>
    <t>ALVAREZ17-SEBASTIAN@GMAIL.COM</t>
  </si>
  <si>
    <t>MARIN GARCIA</t>
  </si>
  <si>
    <t>GGLORIAEDILMAGARCIA@GMAIL.COM</t>
  </si>
  <si>
    <t>GARCIA URREA0</t>
  </si>
  <si>
    <t>@</t>
  </si>
  <si>
    <t>AGUDELO VALENCIA</t>
  </si>
  <si>
    <t>SVALENCIAVILLEGAS13@GMAIL.COM</t>
  </si>
  <si>
    <t>COTRINA MARTINEZ</t>
  </si>
  <si>
    <t>ATHEORTUA ARCILA</t>
  </si>
  <si>
    <t>GAMYARCILA@HOTMAIL.COM</t>
  </si>
  <si>
    <t>SANTA MEJIA</t>
  </si>
  <si>
    <t>ESTEFASANDRA@HOTMAIL.COM</t>
  </si>
  <si>
    <t>CL 7A #8 - 28</t>
  </si>
  <si>
    <t>ARENAS MEJIA</t>
  </si>
  <si>
    <t>CLAUDIAPAT79@HOTMAIL.COM</t>
  </si>
  <si>
    <t>CR 23B #15 - 29</t>
  </si>
  <si>
    <t>VARGAS VARGAS</t>
  </si>
  <si>
    <t>PAOLAVARGAS17041992@GMAIL.COM</t>
  </si>
  <si>
    <t>RIOS SEPULVEDA</t>
  </si>
  <si>
    <t>STEFANO</t>
  </si>
  <si>
    <t>RAMIREZ CIRO</t>
  </si>
  <si>
    <t>STEFAN217CELE@GMAIL.COM</t>
  </si>
  <si>
    <t>RAMIREZ TORRES</t>
  </si>
  <si>
    <t>NANA1907@HOTMAIL.COM</t>
  </si>
  <si>
    <t>DULCEMARIA</t>
  </si>
  <si>
    <t>MOLINA LARGO</t>
  </si>
  <si>
    <t>VILLA JIMENEZ</t>
  </si>
  <si>
    <t>CAMILOVILLAJIMENEZ@GMAIL.COM</t>
  </si>
  <si>
    <t>ISA5170@HOTMAIL.COM</t>
  </si>
  <si>
    <t>VEREDA VIBORAL</t>
  </si>
  <si>
    <t>DANNAY</t>
  </si>
  <si>
    <t>SOSA BONETT</t>
  </si>
  <si>
    <t>CR 81 #1 SUR - 63</t>
  </si>
  <si>
    <t>1.018.350.040</t>
  </si>
  <si>
    <t>RODRIGUEZ LARGO</t>
  </si>
  <si>
    <t>HERMANORODRIGUEZBMX@GMAIL.COM</t>
  </si>
  <si>
    <t>OSPINA GARCIA</t>
  </si>
  <si>
    <t>JUANCAO@HOTMAIL.COM</t>
  </si>
  <si>
    <t>MORALES HENAO</t>
  </si>
  <si>
    <t>MANUELA.MORALESH@EDEA.EDU.CO</t>
  </si>
  <si>
    <t>CR 71 #43 - 31</t>
  </si>
  <si>
    <t>VARGAS RAMIREZ</t>
  </si>
  <si>
    <t>JURR0312@GMAIL.COM</t>
  </si>
  <si>
    <t>LEYDI SUSANA</t>
  </si>
  <si>
    <t>MENA CARDENAS</t>
  </si>
  <si>
    <t>LEYDISUSANAM@GMAIL.COM</t>
  </si>
  <si>
    <t>EIVER ALEJANDRO</t>
  </si>
  <si>
    <t>CARDENAS SANCHEZ</t>
  </si>
  <si>
    <t>KAREN.SANCHEZ.SEPULVEDA@GMAIL.COM</t>
  </si>
  <si>
    <t>FREILER</t>
  </si>
  <si>
    <t>VANESSA</t>
  </si>
  <si>
    <t>AGUDELO SERNA</t>
  </si>
  <si>
    <t>VANESSAAGUDELO303@GMAIL.COM</t>
  </si>
  <si>
    <t>BRITANY</t>
  </si>
  <si>
    <t>LEIDYYAMILECASTRILLON130@GMAIL.COM</t>
  </si>
  <si>
    <t>CL 54 SUR #62D - 33</t>
  </si>
  <si>
    <t>URIBE VARGAS</t>
  </si>
  <si>
    <t>MUV1075@HOTMAIL.COM</t>
  </si>
  <si>
    <t>CR 72B #78B - 85</t>
  </si>
  <si>
    <t>GIRALDO GOMEZ</t>
  </si>
  <si>
    <t>YUBYGOMEZ@OUTLOOK.COM</t>
  </si>
  <si>
    <t>CR 48 #89A - 72</t>
  </si>
  <si>
    <t>1.107.867.262</t>
  </si>
  <si>
    <t>MASSEY VELEZ</t>
  </si>
  <si>
    <t>JMASSEY@EAFIT.EDU.COM</t>
  </si>
  <si>
    <t>CR 39A #40FSUR - 2</t>
  </si>
  <si>
    <t>ECHEVERRIA RODRIGUEZ</t>
  </si>
  <si>
    <t>LINSTAR1402@GMAIL.COM</t>
  </si>
  <si>
    <t>SIMON ALEJANDRO</t>
  </si>
  <si>
    <t>ORTEGA RUIZ</t>
  </si>
  <si>
    <t>CELESTESIMON2023@GMAIL.COM</t>
  </si>
  <si>
    <t>PIZARRO SALGADO</t>
  </si>
  <si>
    <t>GAPT@HOTMAIL.COM</t>
  </si>
  <si>
    <t>CL 49 #64 - 13</t>
  </si>
  <si>
    <t>1.023.628.069</t>
  </si>
  <si>
    <t>RAFAEL</t>
  </si>
  <si>
    <t>BORJA BERRIO</t>
  </si>
  <si>
    <t>RAFAELBORJA1109@HOTMAIL.COM</t>
  </si>
  <si>
    <t>BRAYAN ANDRES</t>
  </si>
  <si>
    <t>MERCADO GUTIERREZ</t>
  </si>
  <si>
    <t>JUANALZATE459@GMAIL.COM</t>
  </si>
  <si>
    <t>CR 48 #42 - 34</t>
  </si>
  <si>
    <t>1.157.213.209</t>
  </si>
  <si>
    <t>JIMENEZ GONZALEZ</t>
  </si>
  <si>
    <t>EYEXS2@HOTMAIL.COM</t>
  </si>
  <si>
    <t>VASQUEZ GIRALDO</t>
  </si>
  <si>
    <t>LUDOGIAR@GMAIL.COM</t>
  </si>
  <si>
    <t>SADY JULIANA</t>
  </si>
  <si>
    <t>GOMEZ TORRES</t>
  </si>
  <si>
    <t>TORRESLORENA12345@GMAIL.COM</t>
  </si>
  <si>
    <t>NAVARRO TOVAR</t>
  </si>
  <si>
    <t>CATALINA1084@GMAIL.COM</t>
  </si>
  <si>
    <t>SAMARA</t>
  </si>
  <si>
    <t>PROTTO RIVERA</t>
  </si>
  <si>
    <t>PROTTORIVERASAMARA@GMAIL.COM</t>
  </si>
  <si>
    <t>SANDOVAL SIERRA</t>
  </si>
  <si>
    <t>JHON JAIRO</t>
  </si>
  <si>
    <t>RODRIGUEZ USUGA</t>
  </si>
  <si>
    <t>PRIncipiantes</t>
  </si>
  <si>
    <t>100% Rueda</t>
  </si>
  <si>
    <t>GIRALDO BAILARIN</t>
  </si>
  <si>
    <t>AYC</t>
  </si>
  <si>
    <t>EMANUELLE</t>
  </si>
  <si>
    <t>GIRALDO RAMIREZ</t>
  </si>
  <si>
    <t>ELIANA.ANDREARG@GMAIL.COM</t>
  </si>
  <si>
    <t>TOBIAS</t>
  </si>
  <si>
    <t>RIOS CARRANZA</t>
  </si>
  <si>
    <t>PAULACARRANZA@GMAIL.COM</t>
  </si>
  <si>
    <t>RIOS VILLEGAS</t>
  </si>
  <si>
    <t>JUANPABLORIOS06@HOTMAIL.COM</t>
  </si>
  <si>
    <t>LOPERA PAJON</t>
  </si>
  <si>
    <t>JIMENEZ RESTREPO</t>
  </si>
  <si>
    <t>GERENCIA.TOTALGESTION@GMAIL.COM</t>
  </si>
  <si>
    <t>AGUDELO BERRIO</t>
  </si>
  <si>
    <t>DIACRISBE@HOTMAIL.COM</t>
  </si>
  <si>
    <t>RESTREPO CADAVID</t>
  </si>
  <si>
    <t>SANDROREST@HOTMAIL.COM</t>
  </si>
  <si>
    <t>GOMEZ ALZATE</t>
  </si>
  <si>
    <t>PROSANTI512@GMAIL.COM</t>
  </si>
  <si>
    <t>MONTOYA PALACIOS</t>
  </si>
  <si>
    <t>JULIANA SALOME</t>
  </si>
  <si>
    <t>CARVAJAL ARANGO</t>
  </si>
  <si>
    <t>TATIARANGO37@HOTMAIL.COM</t>
  </si>
  <si>
    <t>SIERRA GIRALDO</t>
  </si>
  <si>
    <t>LAYCA06@HOTMAIL.COM</t>
  </si>
  <si>
    <t>ALVAREZ DAVID</t>
  </si>
  <si>
    <t>SANDRADAVID1207@GMAIL.COM</t>
  </si>
  <si>
    <t>CR 56A #80 - 277</t>
  </si>
  <si>
    <t>1.027.950.757</t>
  </si>
  <si>
    <t>ERIKAESTRADAOSO@HOTMAIL.COM</t>
  </si>
  <si>
    <t>SELIAN264@GMAIL.COM</t>
  </si>
  <si>
    <t>CR 56 #53 - 38</t>
  </si>
  <si>
    <t>RENDON GONZALEZ</t>
  </si>
  <si>
    <t>PAULAGONZALEZ414@HOTMAIL.COM</t>
  </si>
  <si>
    <t>MARTINEZ SIBAJA</t>
  </si>
  <si>
    <t>JAVIER.LGAPARTADO@HOTMAIL.COM</t>
  </si>
  <si>
    <t>SMITH FERNANDO</t>
  </si>
  <si>
    <t>MACIAS DAVID</t>
  </si>
  <si>
    <t>CASTRO ARGUMEDO</t>
  </si>
  <si>
    <t>JUANSEBASTEN@HOTMAIL.COM</t>
  </si>
  <si>
    <t>SHERIL</t>
  </si>
  <si>
    <t>CARTAGENA MONTIEL</t>
  </si>
  <si>
    <t>DANY-1992SMY@HOTMAIL.COM</t>
  </si>
  <si>
    <t>CL 96 #99 - 23</t>
  </si>
  <si>
    <t>LUIS SAMUEL</t>
  </si>
  <si>
    <t>VARGAS MONTIEL</t>
  </si>
  <si>
    <t>LUISAM11989@HOTMAIL.COM</t>
  </si>
  <si>
    <t>DIAZ GIRALDO</t>
  </si>
  <si>
    <t>GIRALDOSKD@GMAIL.COM</t>
  </si>
  <si>
    <t>CL 27 #13 - 221</t>
  </si>
  <si>
    <t>JUAN NICOLAS</t>
  </si>
  <si>
    <t>IDARRAGA TOBON</t>
  </si>
  <si>
    <t>DANIELA.TOBON7774@UCO.NET.CO</t>
  </si>
  <si>
    <t>CORTES PUERTA</t>
  </si>
  <si>
    <t>28/092014</t>
  </si>
  <si>
    <t>ECHAVARRIA ARBOLEDA</t>
  </si>
  <si>
    <t>MARCELINA1082@GMAIL.COM</t>
  </si>
  <si>
    <t>MORALES FRANCO</t>
  </si>
  <si>
    <t>MARYFRANCOJD@GMAIL.COM</t>
  </si>
  <si>
    <t>CR 14 #10 - 52</t>
  </si>
  <si>
    <t>ANA BELEN</t>
  </si>
  <si>
    <t>TAPIAS RAMOS</t>
  </si>
  <si>
    <t>CRISTINARAMOSU@GMAIL.COM</t>
  </si>
  <si>
    <t>BARBOSA</t>
  </si>
  <si>
    <t>1.033.182.974</t>
  </si>
  <si>
    <t>BEDOYA LARA</t>
  </si>
  <si>
    <t>TATINA052009@HOTMAIL.COM</t>
  </si>
  <si>
    <t>CR 57 #80-85</t>
  </si>
  <si>
    <t xml:space="preserve">FABIAN </t>
  </si>
  <si>
    <t>RAMIREZ MEJIA</t>
  </si>
  <si>
    <t>JENI.MEJIA1986@GMAIL.COM</t>
  </si>
  <si>
    <t>JIMENEZ ESCOBAR</t>
  </si>
  <si>
    <t>RAMIRESZ BOLIVAR</t>
  </si>
  <si>
    <t>OSORIO CASTAÑEDA</t>
  </si>
  <si>
    <t>YOHANA0690@HOTMAIL.COM</t>
  </si>
  <si>
    <t>SALDARRIAGA LIZARAZO</t>
  </si>
  <si>
    <t>KARYLIZARAZO@GMAIL.COM</t>
  </si>
  <si>
    <t>GREIMAN</t>
  </si>
  <si>
    <t>CAMPOS TRUJILLO</t>
  </si>
  <si>
    <t>GREYCO1284@GMAIL.COM</t>
  </si>
  <si>
    <t>CL 33 #50 - 80</t>
  </si>
  <si>
    <t>MARIN DIAZ</t>
  </si>
  <si>
    <t>JAMALON921012@HOTMAIL.COM</t>
  </si>
  <si>
    <t>CL 57 #47 - 72</t>
  </si>
  <si>
    <t>SERNA VALDERRAMA</t>
  </si>
  <si>
    <t>ALVAROSERNAC@GMAIL.COM</t>
  </si>
  <si>
    <t>CR 96C #49 - 82</t>
  </si>
  <si>
    <t>HELENA</t>
  </si>
  <si>
    <t>MUÑOZ ARCILA</t>
  </si>
  <si>
    <t>ANAMARIAARCILA1@GMAIL.COM</t>
  </si>
  <si>
    <t>CL 36 #63B - 38</t>
  </si>
  <si>
    <t>JOSE MIGUEL</t>
  </si>
  <si>
    <t>TABARES GUERRERO</t>
  </si>
  <si>
    <t>erikaguerrerohoyos@hotmail.com</t>
  </si>
  <si>
    <t>CL 49E #83A-196</t>
  </si>
  <si>
    <t>LONDOÑO PEREZ</t>
  </si>
  <si>
    <t>ALEJANDROLONDONO@PORTEXCARGO.COM</t>
  </si>
  <si>
    <t>CR 16 #12SUR - 99</t>
  </si>
  <si>
    <t>LONDOÑO ROLDAN</t>
  </si>
  <si>
    <t>GERENCIAJALVIAL@GMAIL.COM</t>
  </si>
  <si>
    <t>CL 64AE #97AB - 07</t>
  </si>
  <si>
    <t>CARVAJAL MUÑOZ</t>
  </si>
  <si>
    <t>JULISMU@HOTMAIL.COM</t>
  </si>
  <si>
    <t>CL 103 #82FF - 32</t>
  </si>
  <si>
    <t>VALLEJO ESCOBAR</t>
  </si>
  <si>
    <t>YULITEIVA@GMAIL.COM</t>
  </si>
  <si>
    <t>CR 77 #60 - 45</t>
  </si>
  <si>
    <t>PALACIO AVILES</t>
  </si>
  <si>
    <t>CAPALACIO@COLCAFE.COM.CO</t>
  </si>
  <si>
    <t>CR 97AA #64A - 49</t>
  </si>
  <si>
    <t>AGUDELO ACEVEDO</t>
  </si>
  <si>
    <t>AGUDELO921@GMAIL.COM</t>
  </si>
  <si>
    <t>ALVAREZ GOMEZ</t>
  </si>
  <si>
    <t>MARLYGOMEZ203@HOTMAIL.COM</t>
  </si>
  <si>
    <t>DG 75B #1 - 289</t>
  </si>
  <si>
    <t>CHACON OLARTE</t>
  </si>
  <si>
    <t>COMUNICASSIA@GMAIL.COM</t>
  </si>
  <si>
    <t>CR 82 #45D - 12</t>
  </si>
  <si>
    <t>PUERTA ATEHORTUA</t>
  </si>
  <si>
    <t>RUTHDARY6215@HOTMAIL.COM</t>
  </si>
  <si>
    <t>DG 48 ESTE #51A - 37</t>
  </si>
  <si>
    <t xml:space="preserve">PABLO </t>
  </si>
  <si>
    <t>HENAO MEJIA</t>
  </si>
  <si>
    <t>SOYDIANAMEJIA@GMAIL.COM</t>
  </si>
  <si>
    <t>CR 84B #4G - 75</t>
  </si>
  <si>
    <t>OSPINA QUICENO</t>
  </si>
  <si>
    <t>LEIDY1123@HOTMAIL.COM</t>
  </si>
  <si>
    <t>CL 47A #6AB - 30</t>
  </si>
  <si>
    <t>MARIN MUNERA</t>
  </si>
  <si>
    <t>LAURACRISTINA.MUNERA@GMAIL.COM</t>
  </si>
  <si>
    <t>CL 32C #81B - 99</t>
  </si>
  <si>
    <t>QUINTERO SANABRIA</t>
  </si>
  <si>
    <t>ALVINQUINTERO@YAHOO.COM</t>
  </si>
  <si>
    <t>CL 84F #3C - 40</t>
  </si>
  <si>
    <t>JOHAZUL27@HOTMAIL.COM</t>
  </si>
  <si>
    <t>CL 20 SUR #45 -70</t>
  </si>
  <si>
    <t>BERRIO GUZMAN</t>
  </si>
  <si>
    <t>JENNIFERGUZ1991@GMAIL.COM</t>
  </si>
  <si>
    <t>CL 83 #50B - 42</t>
  </si>
  <si>
    <t>ARDILA VARGAS</t>
  </si>
  <si>
    <t>PAMELA.VARGAS.MAY@GMAIL.COM</t>
  </si>
  <si>
    <t>CL 32F #78 - 35</t>
  </si>
  <si>
    <t>IDARRAGA REYES</t>
  </si>
  <si>
    <t>DANIJMVREYES@HOTMAIL.COM</t>
  </si>
  <si>
    <t>CR 98 #64B - 35</t>
  </si>
  <si>
    <t>TORO CADAVID</t>
  </si>
  <si>
    <t>TOROBRAVO20@HOTMAIL.COM</t>
  </si>
  <si>
    <t>CL 27 #45 - 46</t>
  </si>
  <si>
    <t>MARIA</t>
  </si>
  <si>
    <t>GIRALDO ARANGO</t>
  </si>
  <si>
    <t>YULIETHA1@GMAIL.COM</t>
  </si>
  <si>
    <t>CR 47 #52SUR - 110</t>
  </si>
  <si>
    <t>AMELIA</t>
  </si>
  <si>
    <t>GONZALEZ TORRES</t>
  </si>
  <si>
    <t>TORRES.LIGIAMARIA@GMAIL.COM</t>
  </si>
  <si>
    <t>CR 81 #32 - 56</t>
  </si>
  <si>
    <t>QUIROZ ZAPATA</t>
  </si>
  <si>
    <t>LUNARA25@GMAIL.COM</t>
  </si>
  <si>
    <t>CR 74D #75 - 114</t>
  </si>
  <si>
    <t>SUAREZ MIRANDA</t>
  </si>
  <si>
    <t>CAMILO517@GMAIL.COM</t>
  </si>
  <si>
    <t>CR 78 #42 - 02</t>
  </si>
  <si>
    <t>MEJIA ECHEVERRI</t>
  </si>
  <si>
    <t>CATAE42@HOTMAIL.COM</t>
  </si>
  <si>
    <t>CR 89F #3D - 150</t>
  </si>
  <si>
    <t>CORREA BERRIO</t>
  </si>
  <si>
    <t>PATYBERRIO@GMAIL.COM</t>
  </si>
  <si>
    <t>CHICA CORTES</t>
  </si>
  <si>
    <t>JOHA17_7@HOTMAIL.COM</t>
  </si>
  <si>
    <t>CR 31 #19 - 445</t>
  </si>
  <si>
    <t>LOPEZ MORALES</t>
  </si>
  <si>
    <t>CLOPEZA@OUTLOOK.COM</t>
  </si>
  <si>
    <t>CL 27 SUR #28 - 131</t>
  </si>
  <si>
    <t>ZULUAGA MARTINEZ</t>
  </si>
  <si>
    <t>JENNIMARGON@HOTMAIL.COM</t>
  </si>
  <si>
    <t>CR 81A #42B - 15</t>
  </si>
  <si>
    <t>ORREGO ZULUAGA</t>
  </si>
  <si>
    <t>SANMZULUAGA@GMAIL.COM</t>
  </si>
  <si>
    <t>CR 29 #30 - 46</t>
  </si>
  <si>
    <t>HENAO ISAZA</t>
  </si>
  <si>
    <t>DIEGO.337@HOTMAIL.COM</t>
  </si>
  <si>
    <t>CL 21 #81 - 70</t>
  </si>
  <si>
    <t>RIOS LOPEZ</t>
  </si>
  <si>
    <t>YENLOU93@GMAIL.COM</t>
  </si>
  <si>
    <t>CL 65 #56A - 60</t>
  </si>
  <si>
    <t>AGUILAR OSPINO</t>
  </si>
  <si>
    <t>SAOSPINA@HOTMAIL.COM</t>
  </si>
  <si>
    <t>CL 4A #29C - 83</t>
  </si>
  <si>
    <t>VAHOS ALVAREZ</t>
  </si>
  <si>
    <t>FABIAN.VAHOS@HOTMAIL.COM</t>
  </si>
  <si>
    <t>CR 84F #30 - 150</t>
  </si>
  <si>
    <t>PEDRO</t>
  </si>
  <si>
    <t>CARTAGENA MONTOYA</t>
  </si>
  <si>
    <t>CDSCARTAGENA@GMAIL.COM</t>
  </si>
  <si>
    <t>CL 8 #84B - 65</t>
  </si>
  <si>
    <t>DUEÑAS MARTINEZ</t>
  </si>
  <si>
    <t>MARIA.MARTINEZF@HOTMAIL.COM</t>
  </si>
  <si>
    <t>CR 86 #49F - 85</t>
  </si>
  <si>
    <t>BERMUDEZ GALLEGO</t>
  </si>
  <si>
    <t>DBERMUDEZRIOS@YAHOO.COM</t>
  </si>
  <si>
    <t>CR 86 #64 - 79</t>
  </si>
  <si>
    <t>VELASQUEZ MONTES</t>
  </si>
  <si>
    <t>JEIMMYM10@HOTMAIL.COM</t>
  </si>
  <si>
    <t>CR 50B #93 - 55</t>
  </si>
  <si>
    <t>EMILIO JOAQUIN</t>
  </si>
  <si>
    <t>LEON BENITEZ</t>
  </si>
  <si>
    <t>GIOCOVIVI@YAHOO.ES</t>
  </si>
  <si>
    <t>CL 1B SUR #38 - 90</t>
  </si>
  <si>
    <t>2019426-2</t>
  </si>
  <si>
    <t>UNSMIS</t>
  </si>
  <si>
    <t>HOFFMANN JIMENEZ</t>
  </si>
  <si>
    <t>MARCEJIMENEZ25@HOTMAIL.COM</t>
  </si>
  <si>
    <t>CL 39 #88 - 80</t>
  </si>
  <si>
    <t>GARCIA AVILA</t>
  </si>
  <si>
    <t>053</t>
  </si>
  <si>
    <t>LUCAS.GARCAS@GMAIL.COM</t>
  </si>
  <si>
    <t>CL 23 #41 - 130</t>
  </si>
  <si>
    <t>BETANCUR GIRALDO</t>
  </si>
  <si>
    <t>054</t>
  </si>
  <si>
    <t>grbg28@hotmail.com</t>
  </si>
  <si>
    <t>CR 45B #29SUR-71</t>
  </si>
  <si>
    <t>VASQUEZ GOMEZ</t>
  </si>
  <si>
    <t>DIEGUITOVASQUEZ21@HOTMAIL.COM</t>
  </si>
  <si>
    <t>CR 52A #72 - 164</t>
  </si>
  <si>
    <t>BEDOYA QUICENO</t>
  </si>
  <si>
    <t>davids-2414@hotmail.com</t>
  </si>
  <si>
    <t>CL 6C SUR # 34C-45</t>
  </si>
  <si>
    <t>0+</t>
  </si>
  <si>
    <t>MIRANDA MARTINEZ</t>
  </si>
  <si>
    <t>057</t>
  </si>
  <si>
    <t>catamartin28@yahoo.es</t>
  </si>
  <si>
    <t>CR 40B # 15-73 APT 301</t>
  </si>
  <si>
    <t>MORA AGUIRRE</t>
  </si>
  <si>
    <t>EDUARDMORA1@YAHOO.COM</t>
  </si>
  <si>
    <t>CR 49B #26B - 50</t>
  </si>
  <si>
    <t>AARON</t>
  </si>
  <si>
    <t>SORAIDA.DAVID@HOTMAIL.COM</t>
  </si>
  <si>
    <t>CR 26DD #38A  - 01</t>
  </si>
  <si>
    <t>OROZCO TORRES</t>
  </si>
  <si>
    <t>danny03993@gmail.com</t>
  </si>
  <si>
    <t>CR 45A #85-140</t>
  </si>
  <si>
    <t>VALLEJO OSPINA</t>
  </si>
  <si>
    <t>marcelaospina2010@hoymail.com</t>
  </si>
  <si>
    <t>CL 36 # 79-05</t>
  </si>
  <si>
    <t>LOPEZ MUÑOZ</t>
  </si>
  <si>
    <t>JULIAN@IEOSAS.COM</t>
  </si>
  <si>
    <t>CR 70 #29 - 26</t>
  </si>
  <si>
    <t xml:space="preserve">VICENTE </t>
  </si>
  <si>
    <t>CALLE OSSA</t>
  </si>
  <si>
    <t>LADYOSSA@GMAIL.COM</t>
  </si>
  <si>
    <t>CL 16A #43B - 126</t>
  </si>
  <si>
    <t>FLOREZ PIEDRAHITA</t>
  </si>
  <si>
    <t>064</t>
  </si>
  <si>
    <t>JIMENAPIEDRAHITAGIL@GMAIL.COM</t>
  </si>
  <si>
    <t>COLORADO PRADO</t>
  </si>
  <si>
    <t>YENIS_PRADO23@HOTMAIL.COM</t>
  </si>
  <si>
    <t>CL 48D # 67A - 22</t>
  </si>
  <si>
    <t>ZAPATA VILLACIS</t>
  </si>
  <si>
    <t>MARIAN1703@HOTMAIL.COM</t>
  </si>
  <si>
    <t>RODRIGUEZ MEJIA</t>
  </si>
  <si>
    <t>ELIANAMEJIA0513@GMAIL.COM</t>
  </si>
  <si>
    <t>CL 51 #84 - 199</t>
  </si>
  <si>
    <t xml:space="preserve">MANUEL  </t>
  </si>
  <si>
    <t>ECHEVERRI ARTEAGA</t>
  </si>
  <si>
    <t>PAONADREA-02@HOTMAIL.COM</t>
  </si>
  <si>
    <t>CR 71 #4 - 126</t>
  </si>
  <si>
    <t>MARIANITA-4433@HOTMAIL.COM</t>
  </si>
  <si>
    <t>CL 49E #83A - 171</t>
  </si>
  <si>
    <t>NIICOLAS</t>
  </si>
  <si>
    <t>GALLEGO MORALES</t>
  </si>
  <si>
    <t>LUISAMO0827@GMAIL.COM</t>
  </si>
  <si>
    <t>CR 50A #34 - 08</t>
  </si>
  <si>
    <t>LAGOS MORENO</t>
  </si>
  <si>
    <t>ESTEFANIA.MORENO30@HOTMAIL.COM</t>
  </si>
  <si>
    <t>ARISTIZABAL FRANCO</t>
  </si>
  <si>
    <t>ANGELAMFRANCO@GMAIL.COM</t>
  </si>
  <si>
    <t>DG 93A #39B - 18</t>
  </si>
  <si>
    <t>MUNERA ECHEVERRI</t>
  </si>
  <si>
    <t>TATY-E@HOTMAIL.COM</t>
  </si>
  <si>
    <t>CR 46C #80SUR - 155</t>
  </si>
  <si>
    <t>ARBOLEDA MUÑOZ</t>
  </si>
  <si>
    <t>LEIDYNATALIA101825@GMAIL.COM</t>
  </si>
  <si>
    <t>CR 36 #85D - 26</t>
  </si>
  <si>
    <t>GALLEGO PIEDRAHITA</t>
  </si>
  <si>
    <t>apiedrahitac@gmail.com</t>
  </si>
  <si>
    <t>CR 59A # 69C-09 APT 819</t>
  </si>
  <si>
    <t>SALVADOR</t>
  </si>
  <si>
    <t>PEQUE ORTIZ</t>
  </si>
  <si>
    <t>077</t>
  </si>
  <si>
    <t>KARINAORTIZ.PEQUE@GMAIL.COM</t>
  </si>
  <si>
    <t>CR 54 #21 - 35</t>
  </si>
  <si>
    <t>CASTAÑO ALFARO</t>
  </si>
  <si>
    <t>MAFEALFARO17-@HOTMAIL.COM</t>
  </si>
  <si>
    <t>CR 31 #63 - 52</t>
  </si>
  <si>
    <t>MOLINA JIMENEZ</t>
  </si>
  <si>
    <t>DAVIDGMR@GMAIL.COM</t>
  </si>
  <si>
    <t>CL 37B SUR #27 - 17</t>
  </si>
  <si>
    <t>DEREK</t>
  </si>
  <si>
    <t>GUTIERREZ CEPEDA</t>
  </si>
  <si>
    <t>080</t>
  </si>
  <si>
    <t>PAOLA.CEPEDA@ENVIAMOSCYM.COM</t>
  </si>
  <si>
    <t>CR 87A #34 - 72</t>
  </si>
  <si>
    <t>ALARCON ALVAREZ</t>
  </si>
  <si>
    <t>SANDRAALVAREZ0489@GMAIL.COM</t>
  </si>
  <si>
    <t>CL 73 SUR # 63AA - 185</t>
  </si>
  <si>
    <t>SALDARRIAGA MUÑETON</t>
  </si>
  <si>
    <t>ANDREAMUNETON8910@GMAI.COM</t>
  </si>
  <si>
    <t>CL 16A #55 - 35</t>
  </si>
  <si>
    <t>GOMEZ ALVAREZ</t>
  </si>
  <si>
    <t>LUISFGOMEZ2@GMAIL.COM</t>
  </si>
  <si>
    <t>CR 87A #32C - 25</t>
  </si>
  <si>
    <t>ARANGO GONZALEZ</t>
  </si>
  <si>
    <t>JAARANGOG88@GMAIL.COM</t>
  </si>
  <si>
    <t>CL 30A #65F - 60</t>
  </si>
  <si>
    <t>ARANGO RAMIREZ</t>
  </si>
  <si>
    <t>ALEXANDRA_0812@HOTMAIL.COM</t>
  </si>
  <si>
    <t>CR 29 #47 - 25</t>
  </si>
  <si>
    <t xml:space="preserve">EMILIO  </t>
  </si>
  <si>
    <t>ECHEVERRI MARTIN</t>
  </si>
  <si>
    <t>FELIPECHE@GMAIL.COM</t>
  </si>
  <si>
    <t>DG 64 #52 - 16</t>
  </si>
  <si>
    <t>GIRALDO ARISTIZABAL</t>
  </si>
  <si>
    <t>JULINOREGIRA@GMAIL.COM</t>
  </si>
  <si>
    <t>CR 54 #4 - 75</t>
  </si>
  <si>
    <t>YEPES LOPEZ</t>
  </si>
  <si>
    <t>BENITEZ ALVAREZ</t>
  </si>
  <si>
    <t>MARALRA73@HOTMAIL.COM</t>
  </si>
  <si>
    <t>CR 57 #80 - 85</t>
  </si>
  <si>
    <t>MARTINA</t>
  </si>
  <si>
    <t>PINO VELEZ</t>
  </si>
  <si>
    <t>VELEZCAROLINA384@GMAIL.COM</t>
  </si>
  <si>
    <t>CR 82B #20A - 05</t>
  </si>
  <si>
    <t>FLORIDO MESA</t>
  </si>
  <si>
    <t>MARIAM_02180@HOTMAIL.COM</t>
  </si>
  <si>
    <t>CL 9B SUR #79A - 101</t>
  </si>
  <si>
    <t>PATIÑO LOPEZ</t>
  </si>
  <si>
    <t>CAROLOPEZ32@GMAIL.COM</t>
  </si>
  <si>
    <t>CL 19B #80 - 56</t>
  </si>
  <si>
    <t>CARDONA VASQUEZ</t>
  </si>
  <si>
    <t>PATRI.DIANA@HOTMAIL.COM</t>
  </si>
  <si>
    <t>CL 5 #76A - 201</t>
  </si>
  <si>
    <t>DIAZ MORENO</t>
  </si>
  <si>
    <t>MORENO.ANDREA1@HOTMAIL.COM</t>
  </si>
  <si>
    <t>CL 60 #45 - 48</t>
  </si>
  <si>
    <t>JUAN JOSUE</t>
  </si>
  <si>
    <t>ESCUDERO GENEYS</t>
  </si>
  <si>
    <t>MARIACGENEYS@HOTMAIL.COM</t>
  </si>
  <si>
    <t>CR 55 #40A - 20</t>
  </si>
  <si>
    <t>MORA PEREZ</t>
  </si>
  <si>
    <t>YAIR89@OUTLOOK.COM</t>
  </si>
  <si>
    <t>CR 74 #53 - 118</t>
  </si>
  <si>
    <t>FFMM</t>
  </si>
  <si>
    <t>GIRALDO BEDOYA</t>
  </si>
  <si>
    <t>ALEJANDRABEDOYA54@GMAIL.COM</t>
  </si>
  <si>
    <t>CR 89 #40 - 23</t>
  </si>
  <si>
    <t>THIAGO</t>
  </si>
  <si>
    <t>HENAO VERA</t>
  </si>
  <si>
    <t>098</t>
  </si>
  <si>
    <t>LEIDYSF340@GMAIL.COM</t>
  </si>
  <si>
    <t>CR 36 #66D - 43</t>
  </si>
  <si>
    <t>JOAQUIN</t>
  </si>
  <si>
    <t>MARQUEZ LONDOÑO</t>
  </si>
  <si>
    <t>CL 75 #72B - 201</t>
  </si>
  <si>
    <t>RUIZ MORENO</t>
  </si>
  <si>
    <t>ELIAN_2856@HOTMAIL.COM</t>
  </si>
  <si>
    <t>CL 20A #77 - 15</t>
  </si>
  <si>
    <t>BLANDON GARCIA</t>
  </si>
  <si>
    <t>101</t>
  </si>
  <si>
    <t>ALEXLR98@HOTMAIL.COM</t>
  </si>
  <si>
    <t>CR 82 #9 SUR - 79</t>
  </si>
  <si>
    <t>LOPEZ OLAYA</t>
  </si>
  <si>
    <t>SARA_OLAYA9108@HOTMAIL.COM</t>
  </si>
  <si>
    <t>CL 4 #54 - 12</t>
  </si>
  <si>
    <t>JARAMILLO DELGADO</t>
  </si>
  <si>
    <t>CAMIDG_357@HOTMAIL.COM</t>
  </si>
  <si>
    <t>VEREDA LA MIEL</t>
  </si>
  <si>
    <t>ELENA</t>
  </si>
  <si>
    <t>MEJIA ROJAS</t>
  </si>
  <si>
    <t>ERLENCY@GMAIL.COM</t>
  </si>
  <si>
    <t>CL 75  SUR #52 - 01</t>
  </si>
  <si>
    <t>PEÑUELA VARGAS</t>
  </si>
  <si>
    <t>CRISTINA.VARGAS.L@GMAIL.COM</t>
  </si>
  <si>
    <t>CL 38 #64A - 26</t>
  </si>
  <si>
    <t>EMILIO</t>
  </si>
  <si>
    <t>AMADO TAMAYO</t>
  </si>
  <si>
    <t>FEDEAMADO@GMAIL.COM</t>
  </si>
  <si>
    <t>CL 20B SUR #38 - 89</t>
  </si>
  <si>
    <t>MARIN LOPEZ</t>
  </si>
  <si>
    <t>NADIRMARIN@HOTMAIL.COM</t>
  </si>
  <si>
    <t>CR 41 #18B - 70</t>
  </si>
  <si>
    <t>MONTOYA ARISMENDI</t>
  </si>
  <si>
    <t>31376508OO</t>
  </si>
  <si>
    <t>arismendi81@hotmail.com</t>
  </si>
  <si>
    <t>CL 18AA SUR # 29C-170</t>
  </si>
  <si>
    <t>URIBE VILLAFAÑE</t>
  </si>
  <si>
    <t>CAROLINAV826@HOTMAIL.COM</t>
  </si>
  <si>
    <t>CR 32 #5 SUR - 340</t>
  </si>
  <si>
    <t>YEPES GONZALEZ</t>
  </si>
  <si>
    <t>YTATIANAG@GMAIL.COM</t>
  </si>
  <si>
    <t>CR 87A #32A - 310</t>
  </si>
  <si>
    <t>VASQUEZ LONGAS</t>
  </si>
  <si>
    <t>VLONJASMEJIA@GMAIL.COM</t>
  </si>
  <si>
    <t>CR 45 #87 - 39</t>
  </si>
  <si>
    <t>VALENTIN</t>
  </si>
  <si>
    <t xml:space="preserve">BERMUDEZ VILLAREAL </t>
  </si>
  <si>
    <t>pauvillarru@gmail.com</t>
  </si>
  <si>
    <t>CL 44 # 71-27</t>
  </si>
  <si>
    <t>CHAVARRIA SEPULVEDA</t>
  </si>
  <si>
    <t>ELISAMCO@HOTMAIL.COM</t>
  </si>
  <si>
    <t>CL 61 #75 - 116</t>
  </si>
  <si>
    <t xml:space="preserve">MOLINA GARCIA </t>
  </si>
  <si>
    <t>CLAMA1186@GMAIL.COM</t>
  </si>
  <si>
    <t>CR 49A #83 - 24</t>
  </si>
  <si>
    <t>VELASQUEZ ECHEVERRY</t>
  </si>
  <si>
    <t>VERONICA_0615@HOTMAIL.COM</t>
  </si>
  <si>
    <t>CR 43A #65SUR-146</t>
  </si>
  <si>
    <t>SIMON GABRIEL</t>
  </si>
  <si>
    <t>GIRALDO ARBOLEDA</t>
  </si>
  <si>
    <t>NIA0819@HOTMAI.COM</t>
  </si>
  <si>
    <t>CL 72SUR #34 - 119</t>
  </si>
  <si>
    <t>YGIRALDO09@GMAIL.COM</t>
  </si>
  <si>
    <t>CR 180 #6SUR - 832</t>
  </si>
  <si>
    <t>PARRA QUINTERO</t>
  </si>
  <si>
    <t>NATHY0882694@GMAIL.COM</t>
  </si>
  <si>
    <t>CL 49 #99F - 96</t>
  </si>
  <si>
    <t>ANTONIA</t>
  </si>
  <si>
    <t>RAMIREZ VALLE</t>
  </si>
  <si>
    <t>119</t>
  </si>
  <si>
    <t>DANIELRA18@HOTMAIL.COM</t>
  </si>
  <si>
    <t>CR 92 #47A - 19</t>
  </si>
  <si>
    <t>GUTIERREZ CASTAÑEDA</t>
  </si>
  <si>
    <t>DIEALGUT@GMAIL.COM</t>
  </si>
  <si>
    <t>CL 54 #85 - 40</t>
  </si>
  <si>
    <t>DIAZ GOMEZ</t>
  </si>
  <si>
    <t>MONISA1908@HOTMAIL.COM</t>
  </si>
  <si>
    <t>CL 83A SUR #63 - 07</t>
  </si>
  <si>
    <t>TOMAS EMILIO</t>
  </si>
  <si>
    <t>GALEANO MENDOZA</t>
  </si>
  <si>
    <t>ANGIEMEN28@GMAIL.COM</t>
  </si>
  <si>
    <t>CR 76 #53 - 215</t>
  </si>
  <si>
    <t>VELEZ ZULUAGA</t>
  </si>
  <si>
    <t>MARIBELZULUAGA@GMAIL.COM</t>
  </si>
  <si>
    <t>CR 153 #75 - 178</t>
  </si>
  <si>
    <t>SUAREZ SUAREZ</t>
  </si>
  <si>
    <t>124</t>
  </si>
  <si>
    <t>JULIANA.SUAREZ@OUTLOOK.COM</t>
  </si>
  <si>
    <t>CL 54 #64 - 68</t>
  </si>
  <si>
    <t>ISAZA BUILES</t>
  </si>
  <si>
    <t>ELIANABUILES@OUTLOOK.COM</t>
  </si>
  <si>
    <t>CR 39E #48F SUR - 150</t>
  </si>
  <si>
    <t>CARDONA GONZALEZ</t>
  </si>
  <si>
    <t>MACAG19@HOTMAIL.COM</t>
  </si>
  <si>
    <t>CL 78AA #69 - 43</t>
  </si>
  <si>
    <t>QUINTERO GARCIA</t>
  </si>
  <si>
    <t>KAXIGAMA@HOTMAIL.COM</t>
  </si>
  <si>
    <t>CR 44 #18 - 56</t>
  </si>
  <si>
    <t>GOMEZ PUENTES</t>
  </si>
  <si>
    <t>JUANCHO024@HOTMAIL.COM</t>
  </si>
  <si>
    <t>CR 4 #29SUR - 491</t>
  </si>
  <si>
    <t xml:space="preserve">MATEO </t>
  </si>
  <si>
    <t>ROLDAN VELEZ</t>
  </si>
  <si>
    <t>diavelez@hotmail.com</t>
  </si>
  <si>
    <t>CL 27 SUR # 28-131</t>
  </si>
  <si>
    <t>OBREGON MONTIEL</t>
  </si>
  <si>
    <t>DIASOFIMOMONARTI@HOTMAIL.COM</t>
  </si>
  <si>
    <t xml:space="preserve">JOAQUIN </t>
  </si>
  <si>
    <t>CHICA VALENCIA</t>
  </si>
  <si>
    <t>JULIANCHIK91@GMAIL.COM</t>
  </si>
  <si>
    <t>CR 87 # 37-13 APT 302</t>
  </si>
  <si>
    <t>ZAPATA MORELO</t>
  </si>
  <si>
    <t>dani-moreno@hotmail.com</t>
  </si>
  <si>
    <t>CR 79B # 20 A-96 APT 301</t>
  </si>
  <si>
    <t>CARTAGENA ZAPATA</t>
  </si>
  <si>
    <t>paolaanohea.zapata@yahoo.es</t>
  </si>
  <si>
    <t>CL 7 # 80-75 APT 212</t>
  </si>
  <si>
    <t>CARVAJAL ROZO</t>
  </si>
  <si>
    <t>NATALIAROZOVASQUEZ@GMAIL.COM</t>
  </si>
  <si>
    <t>CL 15A #79 - 350</t>
  </si>
  <si>
    <t>JOSE JOAQUIN</t>
  </si>
  <si>
    <t>JIMENEZ ACEVEDO</t>
  </si>
  <si>
    <t>ISABELCAV81@HOTMAIL.COM</t>
  </si>
  <si>
    <t>TV 34#71 - 42</t>
  </si>
  <si>
    <t>TORRESYPUENTES@GMAIL.COM</t>
  </si>
  <si>
    <t>CR 41 #18D - 40</t>
  </si>
  <si>
    <t>TABARES ESTRADA</t>
  </si>
  <si>
    <t>jjt399@hotmail.com</t>
  </si>
  <si>
    <t>CR 78 # 46-26</t>
  </si>
  <si>
    <t>CANO GONZALEZ</t>
  </si>
  <si>
    <t>LINAGONZALEZOROZCO@GMAIL.COM</t>
  </si>
  <si>
    <t>CR 39A #40F SUR - 02</t>
  </si>
  <si>
    <t>MANRIQUE MEDINA</t>
  </si>
  <si>
    <t>YOLMEDINA130@GMAIL.COM</t>
  </si>
  <si>
    <t>MESA ANGEL</t>
  </si>
  <si>
    <t>STEFANGEL_3@HOTMAIL.COM</t>
  </si>
  <si>
    <t>CR 44 #17C SUR - 40</t>
  </si>
  <si>
    <t>HINCAPIE GONZLAEZ</t>
  </si>
  <si>
    <t>DAEMONSOFT@GMAIL.COM</t>
  </si>
  <si>
    <t>DG 37ESTE #7A - 28</t>
  </si>
  <si>
    <t>JUAN ANGEL</t>
  </si>
  <si>
    <t>VASQUEZ RODAS</t>
  </si>
  <si>
    <t>JUANANGELVASQUEZ2410@GMAIL.COM</t>
  </si>
  <si>
    <t>CL 78A #94 - 9</t>
  </si>
  <si>
    <t>GARCIA ARROYAVE</t>
  </si>
  <si>
    <t>JUANDA-GARCIA@HOTMAIL.COM</t>
  </si>
  <si>
    <t>CL 32F #75C - 55</t>
  </si>
  <si>
    <t>CAMPERO MONTAÑO</t>
  </si>
  <si>
    <t>JESUS-OSPINA@HOTMAIL.COM</t>
  </si>
  <si>
    <t>CR 40 #44 - 52</t>
  </si>
  <si>
    <t xml:space="preserve">LUCA </t>
  </si>
  <si>
    <t>ERI-K-A@HOTMAIL.COM</t>
  </si>
  <si>
    <t>CR 115A #64CC - 04</t>
  </si>
  <si>
    <t>LIAM</t>
  </si>
  <si>
    <t>VALENCIA CEBALLOS</t>
  </si>
  <si>
    <t>GERALDYNE2112@GMAIL.COM</t>
  </si>
  <si>
    <t>CL 103C #49 - 122</t>
  </si>
  <si>
    <t>SANCHEZ CARDEÑO</t>
  </si>
  <si>
    <t>PAOLACARDENO@GMAIL.COM</t>
  </si>
  <si>
    <t>CR 80 #34 - 13</t>
  </si>
  <si>
    <t>VERGARA GARCIA</t>
  </si>
  <si>
    <t>JOHAUDEA@HOTMAIL.COM</t>
  </si>
  <si>
    <t>TV 83C #33 - 71</t>
  </si>
  <si>
    <t>HENAO PULGARIN</t>
  </si>
  <si>
    <t>DIANA.PULGARIN5@GMAIL.COM</t>
  </si>
  <si>
    <t>CL 16A SUR #30 - 125</t>
  </si>
  <si>
    <t>MARTINEZ GIRALDO</t>
  </si>
  <si>
    <t>YENIGIRALDOM@GMAIL.COM</t>
  </si>
  <si>
    <t>CR 34 #40A - 20</t>
  </si>
  <si>
    <t>BARRETO CORRALES</t>
  </si>
  <si>
    <t>ANAMCORRALES@YAHOO.COM</t>
  </si>
  <si>
    <t>CL 47D #72 - 165</t>
  </si>
  <si>
    <t>LOAIZA BOLIVAR</t>
  </si>
  <si>
    <t>NATALIAB188@GMAIL.COM</t>
  </si>
  <si>
    <t>CL 74 #73 - 13</t>
  </si>
  <si>
    <t xml:space="preserve">MAXIMO  </t>
  </si>
  <si>
    <t>VALENCIA LOPEZ</t>
  </si>
  <si>
    <t xml:space="preserve">CR 75 #20B - 17 </t>
  </si>
  <si>
    <t>CARVAJAL MATIZ</t>
  </si>
  <si>
    <t>diegocr592@hotmail.com</t>
  </si>
  <si>
    <t>CL 20A SUR #22A - 275</t>
  </si>
  <si>
    <t>GUTIERREZ SIERRA</t>
  </si>
  <si>
    <t>CR 30 #16A SUR - 116</t>
  </si>
  <si>
    <t>JUAN LUIS</t>
  </si>
  <si>
    <t>RAMIREZ MONTOYA</t>
  </si>
  <si>
    <t>ANAM160@HOTMAIL.COM</t>
  </si>
  <si>
    <t>TV 53A #65 - 70</t>
  </si>
  <si>
    <t>AMAYA ROJAS</t>
  </si>
  <si>
    <t>ADRIAN03@HOTMAIL.COM</t>
  </si>
  <si>
    <t>TV 39 #72 - 132</t>
  </si>
  <si>
    <t>LEON VELEZ</t>
  </si>
  <si>
    <t>JSCLEON@GMAIL.COM</t>
  </si>
  <si>
    <t>CR 42 #105 - 62</t>
  </si>
  <si>
    <t>RESTREPO TOBON</t>
  </si>
  <si>
    <t>ERIKA.TOBON09@86 - 450</t>
  </si>
  <si>
    <t>CL 50A #86 - 450</t>
  </si>
  <si>
    <t>OSORIO DIAZ</t>
  </si>
  <si>
    <t>aidiazg@gmail.com</t>
  </si>
  <si>
    <t>CR 45 # 26-162 TRR 351</t>
  </si>
  <si>
    <t>RESTREPO RIAÑO</t>
  </si>
  <si>
    <t>jhonrestrepo07230@gmail.com</t>
  </si>
  <si>
    <t>CL 53A SUR #72-19</t>
  </si>
  <si>
    <t>ELIZABETH</t>
  </si>
  <si>
    <t>LUDI-2109@HOTMAIL.COM</t>
  </si>
  <si>
    <t>CR 93B #34AA - 33</t>
  </si>
  <si>
    <t>GUTIERREZ CARDONA</t>
  </si>
  <si>
    <t>ELIANA.410@HOTMAIL.COM</t>
  </si>
  <si>
    <t>CR 63E #103D - 51</t>
  </si>
  <si>
    <t>GARCIA VELASQUEZ</t>
  </si>
  <si>
    <t>LUISAFDAVE@HOTMAIL.COM</t>
  </si>
  <si>
    <t>CL 7 #81 - 40</t>
  </si>
  <si>
    <t>GARCES PINZON</t>
  </si>
  <si>
    <t>YULIETH_82@HOTMAIL.COM</t>
  </si>
  <si>
    <t>TV 38 #71 - 67</t>
  </si>
  <si>
    <t>FLOREZ MONTOYA</t>
  </si>
  <si>
    <t>LEFLOREZCERCHAR@GMAIL.COM</t>
  </si>
  <si>
    <t>CL 9A #73 - 95</t>
  </si>
  <si>
    <t>CORREA SIERRA</t>
  </si>
  <si>
    <t>SIERRAOSPINAANA12@OUTLOOK.COM</t>
  </si>
  <si>
    <t>CR 38A #39 - 41</t>
  </si>
  <si>
    <t>ARAQUE LEGARDA</t>
  </si>
  <si>
    <t>LEGARDA1125@GMAIL.COM</t>
  </si>
  <si>
    <t>ECHAVARRIA BERMUDEZ</t>
  </si>
  <si>
    <t>JULIANABH04@GMAIL.COM</t>
  </si>
  <si>
    <t>CL 36D SUR #27C - 40</t>
  </si>
  <si>
    <t>GOMEZ ORTIZ</t>
  </si>
  <si>
    <t>155</t>
  </si>
  <si>
    <t>YULIMABELORTIZ@HOTMAIL.COM</t>
  </si>
  <si>
    <t>CR 25 #48 - 23</t>
  </si>
  <si>
    <t>GIRALDO MONTOYA</t>
  </si>
  <si>
    <t>PAULIA0789@HOTMAIL.COM</t>
  </si>
  <si>
    <t>ANTONIO DE JESUS</t>
  </si>
  <si>
    <t xml:space="preserve">ESCOBAR JIMENEZ </t>
  </si>
  <si>
    <t>052</t>
  </si>
  <si>
    <t>CR 81B #74 - 49</t>
  </si>
  <si>
    <t>CRIALES ARBOLEDA</t>
  </si>
  <si>
    <t>juanescriales@gmail.com</t>
  </si>
  <si>
    <t xml:space="preserve">CR 79C #8 SUR-50 </t>
  </si>
  <si>
    <t>OCAMPO ARENAS</t>
  </si>
  <si>
    <t>175</t>
  </si>
  <si>
    <t>ANASILENA09@GMAIL.COM</t>
  </si>
  <si>
    <t>CL 57SUR #43A - 51</t>
  </si>
  <si>
    <t>ESPAÑA ROJAS</t>
  </si>
  <si>
    <t>JERONIMOESPAÑA@GMAIL.COM</t>
  </si>
  <si>
    <t>CL 30B #53 - 53</t>
  </si>
  <si>
    <t>MOLINA FIGUEROA</t>
  </si>
  <si>
    <t>ISAFIGUEP@GMAIL.COM</t>
  </si>
  <si>
    <t>CL 50A #97 - 215</t>
  </si>
  <si>
    <t>SALAZAR VALLEJO</t>
  </si>
  <si>
    <t>JOAVALLE@HOTMAIL.COM</t>
  </si>
  <si>
    <t>CL 19E #83A - 196</t>
  </si>
  <si>
    <t>MESA MORALES</t>
  </si>
  <si>
    <t>MESAMAURICIO@GMAIL.COM</t>
  </si>
  <si>
    <t xml:space="preserve">TV 2 #30- 15 </t>
  </si>
  <si>
    <t>TABARES VASQUEZ</t>
  </si>
  <si>
    <t>DVM27@HOTMAIL.COM</t>
  </si>
  <si>
    <t>CR 84 #32C - 99</t>
  </si>
  <si>
    <t>RESTREPO LOAIZA</t>
  </si>
  <si>
    <t>LUISA3454@HOTMAIL.COM</t>
  </si>
  <si>
    <t>CL 80A #54 - 31</t>
  </si>
  <si>
    <t>SILVIO</t>
  </si>
  <si>
    <t>NANNAN</t>
  </si>
  <si>
    <t>NAURIBERA@GMAIL.COM</t>
  </si>
  <si>
    <t>CR 78A #33A - 37</t>
  </si>
  <si>
    <t>JUAN ISAIAS</t>
  </si>
  <si>
    <t>GARCIA CARDONA</t>
  </si>
  <si>
    <t>mariasantanadecoracion@gmail.com</t>
  </si>
  <si>
    <t>CL 4G #81-105</t>
  </si>
  <si>
    <t>MENESES PEREZ</t>
  </si>
  <si>
    <t>SARITA_K03@HOTMAAIL.COM</t>
  </si>
  <si>
    <t>CR 93 #47B - 35</t>
  </si>
  <si>
    <t>GOMEZ ARANGO</t>
  </si>
  <si>
    <t>ANALUARANGO@GMAIL.COM</t>
  </si>
  <si>
    <t>CR 64 #38 - 100</t>
  </si>
  <si>
    <t>ALAN</t>
  </si>
  <si>
    <t>LOPEZ HINCAPIE</t>
  </si>
  <si>
    <t>ARACELYHINCAPIE@HOTMAIL.COM</t>
  </si>
  <si>
    <t>CL 43A #120C - 71</t>
  </si>
  <si>
    <t>VILLA SANCHEZ</t>
  </si>
  <si>
    <t>187</t>
  </si>
  <si>
    <t>CJSB84@GMAIL.COM</t>
  </si>
  <si>
    <t>TV 65D #45 - 9</t>
  </si>
  <si>
    <t>CALDERON CORTES</t>
  </si>
  <si>
    <t>WENDY-95-8@HOTMAIL.COM</t>
  </si>
  <si>
    <t>GOMEZ MARTINEZ</t>
  </si>
  <si>
    <t>SILVISMIA@HOTMAIL.COM</t>
  </si>
  <si>
    <t>CL 9B SUR #79A - 75</t>
  </si>
  <si>
    <t xml:space="preserve">HELENA </t>
  </si>
  <si>
    <t>HERNANDEZ LOPEZ</t>
  </si>
  <si>
    <t>ELIANA.ISABEL.LC@GMAIL.COM</t>
  </si>
  <si>
    <t>CL 17 #80B - 64</t>
  </si>
  <si>
    <t>URIBE MARIN</t>
  </si>
  <si>
    <t>CL 70 #47A - 73</t>
  </si>
  <si>
    <t>CUBILLOS JARAMILLO</t>
  </si>
  <si>
    <t>LUISAMJV@GMAIL.COM</t>
  </si>
  <si>
    <t>CL 382F #66C - 67</t>
  </si>
  <si>
    <t>CORDOBA ORTIZ</t>
  </si>
  <si>
    <t>lidaortizv@hotmail.com</t>
  </si>
  <si>
    <t>CL 114 #70 - 81</t>
  </si>
  <si>
    <t>ZAPATA LOPEZ</t>
  </si>
  <si>
    <t>NAZAR22008@HOTMAIL.COM</t>
  </si>
  <si>
    <t>CR 106 #54F - 86</t>
  </si>
  <si>
    <t>LINITALOPEZ@HOTMAIL.COM</t>
  </si>
  <si>
    <t>TV 53 #65 - 70</t>
  </si>
  <si>
    <t>YEPES HERRERA</t>
  </si>
  <si>
    <t>ELIZGUI@GMAIL.COM</t>
  </si>
  <si>
    <t>CL 7 #50 - 500</t>
  </si>
  <si>
    <t>MARTINEZ FUNNEGRA</t>
  </si>
  <si>
    <t>LUBERMED22@GMAIL.COM</t>
  </si>
  <si>
    <t>CR 70 #24 - 210</t>
  </si>
  <si>
    <t>MILAGROS</t>
  </si>
  <si>
    <t>GIRALDO ARBELAEZ</t>
  </si>
  <si>
    <t>GIRALDOGPABLO@GMAIL.COM</t>
  </si>
  <si>
    <t>CL 4B SUR #13 - 108</t>
  </si>
  <si>
    <t>CARO SOTO</t>
  </si>
  <si>
    <t>163</t>
  </si>
  <si>
    <t>GCARO8503@GMAIL.COM</t>
  </si>
  <si>
    <t>CR 82 #50 - 50</t>
  </si>
  <si>
    <t>ARROYAVE MARTINEZ</t>
  </si>
  <si>
    <t>EDWIRAR@YAHOO.ES</t>
  </si>
  <si>
    <t>CR 53B #84A - 03</t>
  </si>
  <si>
    <t>JOEL LUCIANO</t>
  </si>
  <si>
    <t>CORREA GAMBOA</t>
  </si>
  <si>
    <t>SPAELIANAGAMBOA298@GMAIL.COM</t>
  </si>
  <si>
    <t>CL 82 #74 - 09</t>
  </si>
  <si>
    <t>RESTREPO ORTIZ</t>
  </si>
  <si>
    <t>L.FERNANDA15@HOTMAIL.COM</t>
  </si>
  <si>
    <t>CL 16DD #63 - 235</t>
  </si>
  <si>
    <t>GOMEZ ZULUAGA</t>
  </si>
  <si>
    <t>GLORIAESZU@GMAIL.COM</t>
  </si>
  <si>
    <t>CL 4B #78BB - 54</t>
  </si>
  <si>
    <t>POSADA HERNANDEZ</t>
  </si>
  <si>
    <t>KARIZA293@HOTMAIL.COM</t>
  </si>
  <si>
    <t>CR 47C #76SUR - 63</t>
  </si>
  <si>
    <t>VIOLETTA</t>
  </si>
  <si>
    <t>CARDONA OLASCAGUAS</t>
  </si>
  <si>
    <t>CL 102B #76 - 28</t>
  </si>
  <si>
    <t>PEREZ DIAZ</t>
  </si>
  <si>
    <t>LIZETH108@GMAIL.COM</t>
  </si>
  <si>
    <t>CR 65C #27 - 50</t>
  </si>
  <si>
    <t>ISAZA HERNANDEZ</t>
  </si>
  <si>
    <t>NICOLH420@HOTMAIL.COM</t>
  </si>
  <si>
    <t>CR 86C #53C - 41</t>
  </si>
  <si>
    <t>GABRIELA</t>
  </si>
  <si>
    <t>CARDENAS OSORIO</t>
  </si>
  <si>
    <t>PAUK_1015@HOTMAIL.COM</t>
  </si>
  <si>
    <t>VR LA HONDITA</t>
  </si>
  <si>
    <t>AAGUSTIN</t>
  </si>
  <si>
    <t>MONSALVE BERRIO</t>
  </si>
  <si>
    <t>VALE.BERRIO31@HOTMAIL.COM</t>
  </si>
  <si>
    <t>CL 64 #45 - 11</t>
  </si>
  <si>
    <t>VALDES POSADA</t>
  </si>
  <si>
    <t>VALENTINAPS01@HOTMAIL.COM</t>
  </si>
  <si>
    <t>CR 82 #45C - 41</t>
  </si>
  <si>
    <t>REZA OSORIO</t>
  </si>
  <si>
    <t>TATIOSO24@GMAIAL.COM</t>
  </si>
  <si>
    <t>CL 32F #81 - 28</t>
  </si>
  <si>
    <t>SANTA GIRALDO</t>
  </si>
  <si>
    <t>DRESFELSAN@GMAIL.COM</t>
  </si>
  <si>
    <t>CL 4B #82 - 32</t>
  </si>
  <si>
    <t>RAMIREZ GIRALDO</t>
  </si>
  <si>
    <t>ZARITHGIRALDO@HOTMAIL.COM</t>
  </si>
  <si>
    <t>CR 82A #26 - 37</t>
  </si>
  <si>
    <t>SALAZAR CARDONA</t>
  </si>
  <si>
    <t>JULIANABETCAR@OUTLOOK.COM</t>
  </si>
  <si>
    <t>CIR 2#70 - 24</t>
  </si>
  <si>
    <t>MAZO OCAMPO</t>
  </si>
  <si>
    <t>EDWINMAZO22@GMAIL.COM</t>
  </si>
  <si>
    <t>CL 1D SUR #51C - 105</t>
  </si>
  <si>
    <t>ALZATE CARVAJAL</t>
  </si>
  <si>
    <t>DANIELACU1290@HOTMAIL.COM</t>
  </si>
  <si>
    <t>DG 93A #39 - 61</t>
  </si>
  <si>
    <t>GONZALEZ PALACIO</t>
  </si>
  <si>
    <t>ESTEFANIAANDREAPALACIOMOLINA@GMAIL.COM</t>
  </si>
  <si>
    <t>CL 102 #83 - 21</t>
  </si>
  <si>
    <t>DYLAN ADRIAN</t>
  </si>
  <si>
    <t>RUA GIRALDO</t>
  </si>
  <si>
    <t>KARENRUA@GMAIL.COM</t>
  </si>
  <si>
    <t>CL 100 #77 - 34</t>
  </si>
  <si>
    <t>PAOLO</t>
  </si>
  <si>
    <t>GARCIA MEJIA</t>
  </si>
  <si>
    <t>JFGARCIAJ87@GMAIL.COM</t>
  </si>
  <si>
    <t>CL 49BB #95 - 50</t>
  </si>
  <si>
    <t>RODRIGUEZ RODRIGUEZ</t>
  </si>
  <si>
    <t>ANDRES_RB7@HOTMAIL.COM</t>
  </si>
  <si>
    <t>CL 1 #82 - 230</t>
  </si>
  <si>
    <t>VALENTINO</t>
  </si>
  <si>
    <t>ESPINOSA ARBELAEZ</t>
  </si>
  <si>
    <t>MANUELA119D@GMAIL.COM</t>
  </si>
  <si>
    <t>CL 63SUR #43A - 20</t>
  </si>
  <si>
    <t>SANCHEZ ACOSTA</t>
  </si>
  <si>
    <t>PACOSTA462@GMAIL.COM</t>
  </si>
  <si>
    <t>CL 29A #83 - 95</t>
  </si>
  <si>
    <t>MELAN ORTIZ</t>
  </si>
  <si>
    <t>RACHELOB_93@HOTMAIL.COM</t>
  </si>
  <si>
    <t>CR 35 #19 - 620</t>
  </si>
  <si>
    <t>LOPEZ VELEZ</t>
  </si>
  <si>
    <t>SARAVCHO3@GMAIL.COM</t>
  </si>
  <si>
    <t>SOTO OCHOA</t>
  </si>
  <si>
    <t>ALEJAMOH@HOTMAIL.COM</t>
  </si>
  <si>
    <t>TV 35D SUR #33 - 82</t>
  </si>
  <si>
    <t>CASTAÑO SANTA</t>
  </si>
  <si>
    <t>FRUCTUOSOJDC@GMAIL.COM</t>
  </si>
  <si>
    <t>CR 75 #9A - 02</t>
  </si>
  <si>
    <t>1.020.324.615</t>
  </si>
  <si>
    <t xml:space="preserve">MIGUEL </t>
  </si>
  <si>
    <t>ROBAYO MONTOYA</t>
  </si>
  <si>
    <t>CROBAYO35@GMAIL.COM</t>
  </si>
  <si>
    <t>CL 33 #88 - 169</t>
  </si>
  <si>
    <t>VARGAS PATIÑO</t>
  </si>
  <si>
    <t>JEIDYPG@HOTMAIL.COM</t>
  </si>
  <si>
    <t>CR 71 #14 - 32</t>
  </si>
  <si>
    <t>RESTREPO MISAS</t>
  </si>
  <si>
    <t>NATYMISAS@GMAIL.COM</t>
  </si>
  <si>
    <t>CR 32 #5G - 70</t>
  </si>
  <si>
    <t>OSORIO LOPEZ</t>
  </si>
  <si>
    <t>PALV824@GMAIL.COM</t>
  </si>
  <si>
    <t>ARCILA BURGOS</t>
  </si>
  <si>
    <t>ALEEJAMARTINEZ@HOTMAIL.COM</t>
  </si>
  <si>
    <t>CR 74 #19 - 22</t>
  </si>
  <si>
    <t>LUISA916@LIVE.COM</t>
  </si>
  <si>
    <t>CR 77 #94 - 86</t>
  </si>
  <si>
    <t>ELIAN MATIAS</t>
  </si>
  <si>
    <t>PINO PAREJA</t>
  </si>
  <si>
    <t>FAYSURYPAREJA@GMAIL.COM</t>
  </si>
  <si>
    <t>CL 23A #58DD - 26</t>
  </si>
  <si>
    <t>PIEDRAHITA LONDOÑO</t>
  </si>
  <si>
    <t>TATYLONDO@HOTMAIL.COM</t>
  </si>
  <si>
    <t>CR 41A #30C - 59</t>
  </si>
  <si>
    <t>MORALES SARACAY</t>
  </si>
  <si>
    <t>GAM2554@GMAIL.COM</t>
  </si>
  <si>
    <t>CL 32C SUR #45B - 18</t>
  </si>
  <si>
    <t>GARCIA MORALES</t>
  </si>
  <si>
    <t>LEJOMO14@HOTMAIL.COM</t>
  </si>
  <si>
    <t>CR 72 #80A - 43</t>
  </si>
  <si>
    <t>BUSTAMANTE CARRASQUILLA</t>
  </si>
  <si>
    <t>JUANBUSTA1126@HOTMAIL.COM</t>
  </si>
  <si>
    <t>CL 54 #86C - 66</t>
  </si>
  <si>
    <t>JVANGOMEZ1973@HOTMAIL.COM</t>
  </si>
  <si>
    <t>CR 78 #33A - 31</t>
  </si>
  <si>
    <t>LOPEZHINCAPIEDANIIELA@GMAIL.COM</t>
  </si>
  <si>
    <t>CL 49 BC#6 - 3</t>
  </si>
  <si>
    <t>CAMARGO VELASQUEZ</t>
  </si>
  <si>
    <t>CAROVELASQUEZCORREA@GMAIL.COM</t>
  </si>
  <si>
    <t>CL 27 SUR #27 - 92</t>
  </si>
  <si>
    <t>CARDONA GIL</t>
  </si>
  <si>
    <t>CR 84F #3D - 150</t>
  </si>
  <si>
    <t>ECHAVARRIA LUJAN</t>
  </si>
  <si>
    <t>DANI-LUJAN25@HOTMAIL.COM</t>
  </si>
  <si>
    <t>CL 48CC #102B - 91</t>
  </si>
  <si>
    <t>DISTRIBUCIONESRC@HOTMAIL.COM</t>
  </si>
  <si>
    <t>CR 54C #13A SUR - 25</t>
  </si>
  <si>
    <t>MARTINEZ MUNERA</t>
  </si>
  <si>
    <t>MARTINEZ787H@HOTMAIL.COM</t>
  </si>
  <si>
    <t>CR 63B #40 - 22</t>
  </si>
  <si>
    <t>RESTREPO PEREZ</t>
  </si>
  <si>
    <t>MATEORESTREPO89@HOTMAIL.COM</t>
  </si>
  <si>
    <t>CL 2B #81A - 310</t>
  </si>
  <si>
    <t>QUINTERO SIERRA</t>
  </si>
  <si>
    <t>MILESG09@YAHOO.COM</t>
  </si>
  <si>
    <t>CL 24 #58DD - 33</t>
  </si>
  <si>
    <t>ZAPATA JARAMILLO</t>
  </si>
  <si>
    <t>CONSULTORIOCONTABLEJM@GMAIL.COM</t>
  </si>
  <si>
    <t>CL 19A #80 - 11</t>
  </si>
  <si>
    <t>MIRANDA RAMOS</t>
  </si>
  <si>
    <t>YULIETH_94@HOTMAIL.COM</t>
  </si>
  <si>
    <t>CR 128 #60 - 99</t>
  </si>
  <si>
    <t>MAYA OSPINA</t>
  </si>
  <si>
    <t>ING.LIZETHOSPINA@GMAIL.COM</t>
  </si>
  <si>
    <t>CR 84 #31B - 40</t>
  </si>
  <si>
    <t>ARCILA GONZALEZ</t>
  </si>
  <si>
    <t>MARIGONZA059@GMAIL.COM</t>
  </si>
  <si>
    <t>ZULUAGA ROLDAN</t>
  </si>
  <si>
    <t>MONI-718@HOTMAIL.COM</t>
  </si>
  <si>
    <t>CR 79 #45 - 23</t>
  </si>
  <si>
    <t>ALVAREZ JIMENEZ</t>
  </si>
  <si>
    <t>DANIJIME0228@GMAIL.COM</t>
  </si>
  <si>
    <t>CL 38 #92 - 26</t>
  </si>
  <si>
    <t>NICOLAS ALHGAMISH</t>
  </si>
  <si>
    <t>CAÑAVERAL SANCHEZ</t>
  </si>
  <si>
    <t>SIERRALAURA1519@GMAIL.COM</t>
  </si>
  <si>
    <t>CL 10A #22 - 51</t>
  </si>
  <si>
    <t>GUTIERREZ SANCHEZ</t>
  </si>
  <si>
    <t>L-FERNDA20@HOTMAIL.COM</t>
  </si>
  <si>
    <t>OROZCO CORREA</t>
  </si>
  <si>
    <t>LUISA09880@GMAIL.COM</t>
  </si>
  <si>
    <t>CL 2 #55 - 33</t>
  </si>
  <si>
    <t>RAMIREZ VASQUEZ</t>
  </si>
  <si>
    <t>NATTYMARQUEZ@HOTMAIL.COM</t>
  </si>
  <si>
    <t>CL 11 #30A - 170</t>
  </si>
  <si>
    <t>PIEDRAHITA SOTO</t>
  </si>
  <si>
    <t>RUTH0407@GMAIL.COM</t>
  </si>
  <si>
    <t>CR 44 #85 - 112</t>
  </si>
  <si>
    <t>SANTOYA VELEZ</t>
  </si>
  <si>
    <t>MANU2000VELEZ@GMAIL.COM</t>
  </si>
  <si>
    <t>CL 70 #59 - 193</t>
  </si>
  <si>
    <t>2012P</t>
  </si>
  <si>
    <t>270</t>
  </si>
  <si>
    <t>2014P</t>
  </si>
  <si>
    <t>297</t>
  </si>
  <si>
    <t>299</t>
  </si>
  <si>
    <t>308</t>
  </si>
  <si>
    <t>Ecuador</t>
  </si>
  <si>
    <t>Santander</t>
  </si>
  <si>
    <t>Boyaca</t>
  </si>
  <si>
    <t>Inder</t>
  </si>
  <si>
    <t>Bogota</t>
  </si>
  <si>
    <t>Caldas</t>
  </si>
  <si>
    <t>2015P</t>
  </si>
  <si>
    <t>342</t>
  </si>
  <si>
    <t>D</t>
  </si>
  <si>
    <t>2009D</t>
  </si>
  <si>
    <t>265</t>
  </si>
  <si>
    <t>347</t>
  </si>
  <si>
    <t>2013P</t>
  </si>
  <si>
    <t>395</t>
  </si>
  <si>
    <t>ATEHORTUA ACOSTA</t>
  </si>
  <si>
    <t>ISABELACOSTATOROBLES30@GMAIL.COM</t>
  </si>
  <si>
    <t>CL 49B #63 - 30</t>
  </si>
  <si>
    <t>CAÑAS VALENCIA</t>
  </si>
  <si>
    <t>ALEJA.VALENCIACALDERON@GMAIL.COM</t>
  </si>
  <si>
    <t>CL 43D #117 - 4</t>
  </si>
  <si>
    <t>ARENAS CARDONA</t>
  </si>
  <si>
    <t>KHRISTINA18@HOTMAIL.COM</t>
  </si>
  <si>
    <t>CR 30 # 109-54</t>
  </si>
  <si>
    <t>ALVAREZ TABARES</t>
  </si>
  <si>
    <t>365</t>
  </si>
  <si>
    <t>XIMENA0719@HOTMAIL.COM</t>
  </si>
  <si>
    <t>CR 97A #48A - 54</t>
  </si>
  <si>
    <t>RAMIREZ MORENO</t>
  </si>
  <si>
    <t>CAROLINAMORENO_803@HOTMAIL.COM</t>
  </si>
  <si>
    <t>CR 35 #57C - 35</t>
  </si>
  <si>
    <t>GIRALDO RODRIGUEZ</t>
  </si>
  <si>
    <t>PATOGOM81@HOTMAIL.COM</t>
  </si>
  <si>
    <t>CL 53 #77C - 45</t>
  </si>
  <si>
    <t>AVENDAÑO BETANCUR</t>
  </si>
  <si>
    <t>MARIABB.25@HOTMAIL.COM</t>
  </si>
  <si>
    <t>CR 70A #92E - 40</t>
  </si>
  <si>
    <t>LUISF0618@HOTMAIL.COM</t>
  </si>
  <si>
    <t>CL 41SUR #31 - 46</t>
  </si>
  <si>
    <t>GIL JARAMILLO</t>
  </si>
  <si>
    <t>WGIL@ESLEG.COM</t>
  </si>
  <si>
    <t>CR 65F #30C - 10</t>
  </si>
  <si>
    <t>ALVAREZ SALAZAR</t>
  </si>
  <si>
    <t>CATICASC2@HOTMAIL.COM</t>
  </si>
  <si>
    <t>CL 40 #101A - 243</t>
  </si>
  <si>
    <t>ZAPATA RESTREPO</t>
  </si>
  <si>
    <t>E.RESTREPO84@HOTMAIL.COM</t>
  </si>
  <si>
    <t>CR 57 #38 - 290</t>
  </si>
  <si>
    <t>ALLIER JARAMILLO</t>
  </si>
  <si>
    <t>CATAJARAMILLOR@GMAIL.COM</t>
  </si>
  <si>
    <t>RENDON HURTADO</t>
  </si>
  <si>
    <t>374</t>
  </si>
  <si>
    <t>YO.HUR@HOTMAIL.COM</t>
  </si>
  <si>
    <t>MAXIMILAINO</t>
  </si>
  <si>
    <t>MARTINEZ ARISTIZABAL</t>
  </si>
  <si>
    <t>SILVIA.MFM@HOTMAIL.COM</t>
  </si>
  <si>
    <t>CL 60 #74 - 54</t>
  </si>
  <si>
    <t>JAVY MATEO</t>
  </si>
  <si>
    <t>VASQUEZ GUZMAN</t>
  </si>
  <si>
    <t>CR 34B #97A - 33</t>
  </si>
  <si>
    <t>MALAGON ATEHORTUA</t>
  </si>
  <si>
    <t>LINAMAR.ATEHORTUA@HOTMAIL.COM</t>
  </si>
  <si>
    <t>GRACIANO HENAO</t>
  </si>
  <si>
    <t>JOHN.GRACIANO@FLAMINGO.COM.CO</t>
  </si>
  <si>
    <t>CL 6 SUR #70 - 215</t>
  </si>
  <si>
    <t>GUERRA MONTOYA</t>
  </si>
  <si>
    <t>GM.SHIRLEYM@GMAIL.COM</t>
  </si>
  <si>
    <t>CR 35 #29 - 81</t>
  </si>
  <si>
    <t>CHAPARRO VELEZ</t>
  </si>
  <si>
    <t>CAMILOCHAPARRO@GMAIL.COM</t>
  </si>
  <si>
    <t>CR 76 #53 - 89</t>
  </si>
  <si>
    <t>ARRUBLA RAMIREZ</t>
  </si>
  <si>
    <t>MARYO066@HOTMAIL.COM</t>
  </si>
  <si>
    <t>CL 84 #58 - 50</t>
  </si>
  <si>
    <t>AMALIA</t>
  </si>
  <si>
    <t>URIBE CADAVID</t>
  </si>
  <si>
    <t>JUANDAURIBEM@GMAIL.COM</t>
  </si>
  <si>
    <t>CR 32 #18C - 79</t>
  </si>
  <si>
    <t>TANGARIFE PACHECO</t>
  </si>
  <si>
    <t>383</t>
  </si>
  <si>
    <t>GUSTANGARIFE@HOTMAIL.COM</t>
  </si>
  <si>
    <t>CR 76 #45C - 66</t>
  </si>
  <si>
    <t>LATORRE MONTOYA</t>
  </si>
  <si>
    <t>ISABELA_2086@YAHOO.COM</t>
  </si>
  <si>
    <t>CL 32C #81B - 43</t>
  </si>
  <si>
    <t>CASTAÑO CASTAÑO</t>
  </si>
  <si>
    <t>SANTIAGOCASTAÑO83@GMAIL.COM</t>
  </si>
  <si>
    <t>CL 38A #80 - 53</t>
  </si>
  <si>
    <t>MARCELO</t>
  </si>
  <si>
    <t>NIETO RODRIGUEZ</t>
  </si>
  <si>
    <t>TOMASNIETORODRIGUEZ@GMAIL.COM</t>
  </si>
  <si>
    <t>AV 32 #49A - 135</t>
  </si>
  <si>
    <t>LOPEZ RAMOS</t>
  </si>
  <si>
    <t>APGARCIAY2@HOTMAIL.COM</t>
  </si>
  <si>
    <t>ZAPATA MORALES</t>
  </si>
  <si>
    <t>DIANA316MMG@HOTMAIL.COM</t>
  </si>
  <si>
    <t>CL 9 SUR #79C - 56</t>
  </si>
  <si>
    <t>JUAN FERNANDO</t>
  </si>
  <si>
    <t>SALDARRIAGA ESCUDERO</t>
  </si>
  <si>
    <t>FERSAL56@HOTMAIL.COM</t>
  </si>
  <si>
    <t>CL 32E #80A - 28</t>
  </si>
  <si>
    <t>BARRERA JIMENEZ</t>
  </si>
  <si>
    <t>JEILORJJ@HOTMAIL.COM</t>
  </si>
  <si>
    <t>CR 42A #85-25</t>
  </si>
  <si>
    <t>FERNANDEZ RAMIREZ</t>
  </si>
  <si>
    <t>LILIANA.RAMIREZ@TIGO.COM.CO</t>
  </si>
  <si>
    <t>CR 37A #15B - 50</t>
  </si>
  <si>
    <t>ANGARITA CASTAÑEDA</t>
  </si>
  <si>
    <t>HUGOA08@HOTMAIL.COM</t>
  </si>
  <si>
    <t>CR 32 #71 SUR - 245</t>
  </si>
  <si>
    <t>LOPEZ LONDOÑO</t>
  </si>
  <si>
    <t>NATANDRE16@GMAIL.COM</t>
  </si>
  <si>
    <t>CR 75A #18A - 7</t>
  </si>
  <si>
    <t>YESIDQUIROZ26@GMAIL.COM</t>
  </si>
  <si>
    <t>VANEGAS GONZALEZ</t>
  </si>
  <si>
    <t>VICTORDAVA@GMAIL.COM</t>
  </si>
  <si>
    <t>CR 58 #79 - 10</t>
  </si>
  <si>
    <t>ARIAS BENJUMEA</t>
  </si>
  <si>
    <t>ARIASNJOE@GMAIL.COM</t>
  </si>
  <si>
    <t>CL 17 #37A - 80</t>
  </si>
  <si>
    <t>RAMIREZ DUQUE</t>
  </si>
  <si>
    <t>399</t>
  </si>
  <si>
    <t>CRISTIANRG1209@GMAIL.COM</t>
  </si>
  <si>
    <t>CL 48 #97 - 45</t>
  </si>
  <si>
    <t>MORENO MARTINEZ</t>
  </si>
  <si>
    <t>Ljmr1992@gmail.com</t>
  </si>
  <si>
    <t>CR 44 #69-46</t>
  </si>
  <si>
    <t>NICOLAS ANDRES</t>
  </si>
  <si>
    <t>401</t>
  </si>
  <si>
    <t>apmorenonieto@gmail.com</t>
  </si>
  <si>
    <t>CL 15 #80-75</t>
  </si>
  <si>
    <t>ESPEJO CASTILLO</t>
  </si>
  <si>
    <t>EDIERESPEJOQUINTANA19836@GMAIL.COM</t>
  </si>
  <si>
    <t>CL 92B #66 - 4</t>
  </si>
  <si>
    <t xml:space="preserve">SIMON  </t>
  </si>
  <si>
    <t>AGUIRRE OCAMPO</t>
  </si>
  <si>
    <t>DIANAMILENA.O@HOTMAIL.COM</t>
  </si>
  <si>
    <t>CR 45 #76 - 41</t>
  </si>
  <si>
    <t>TOBON DIAZ</t>
  </si>
  <si>
    <t>NATIDIRA@GMAIL.COM</t>
  </si>
  <si>
    <t>DG 79A #5 - 299</t>
  </si>
  <si>
    <t>RODRIGUEZ GARCIA</t>
  </si>
  <si>
    <t>NG63161@GMAIL.COM</t>
  </si>
  <si>
    <t>CR 73B #95 - 46</t>
  </si>
  <si>
    <t>RIOS OROZCO</t>
  </si>
  <si>
    <t>carito298@hotmail.com</t>
  </si>
  <si>
    <r>
      <t xml:space="preserve">CL 31 A </t>
    </r>
    <r>
      <rPr>
        <i/>
        <sz val="10"/>
        <color theme="1"/>
        <rFont val="Calibri"/>
        <family val="2"/>
        <scheme val="minor"/>
      </rPr>
      <t>#65 F-36</t>
    </r>
  </si>
  <si>
    <t>SANDRALESCUDEROC@GMAIL.COM</t>
  </si>
  <si>
    <t>OMAÑA MOLINA</t>
  </si>
  <si>
    <t>MARIANA-MOLINAMEDINA@HOTMAIL.COM</t>
  </si>
  <si>
    <t>CR 83 #34C - 16</t>
  </si>
  <si>
    <t>ANAYA JIMENEZ</t>
  </si>
  <si>
    <t>GLORIAJIMENEZH@GMAIL.COM</t>
  </si>
  <si>
    <t>CL 27A #77 - 137</t>
  </si>
  <si>
    <t>ARANGO SANABRIA</t>
  </si>
  <si>
    <t>410</t>
  </si>
  <si>
    <t>MSANABRIA129@GMAIL.COM</t>
  </si>
  <si>
    <t>HURTADO CASTAÑEDA</t>
  </si>
  <si>
    <t>CINDY.CASTANEDADU@HOTMAIL.COM</t>
  </si>
  <si>
    <t>CL 63A #122 - 90</t>
  </si>
  <si>
    <t>MORALES MARTINEZ</t>
  </si>
  <si>
    <t>LINAMARIA110382@GMAIL.COM</t>
  </si>
  <si>
    <t>TRANS 32 EE 74 D 15</t>
  </si>
  <si>
    <t>TOBON BOTERO</t>
  </si>
  <si>
    <t>JATOGUILLE@GMAIL.COM</t>
  </si>
  <si>
    <t>CL 2SUR #43C - 100</t>
  </si>
  <si>
    <t>JARAMILLO NARANJO</t>
  </si>
  <si>
    <t>DAJAZE@HOTMAIL.COM</t>
  </si>
  <si>
    <t>CALLE 81 B # 69 35</t>
  </si>
  <si>
    <t>ALVAREZ GIL</t>
  </si>
  <si>
    <t>LUI_FER_0627@HOTMAIL.COM</t>
  </si>
  <si>
    <t>SANTA ELENA</t>
  </si>
  <si>
    <t>HOYOS ARISTIZABAL</t>
  </si>
  <si>
    <t>CR 33 #27 - 91</t>
  </si>
  <si>
    <t>CADAVIDSARA@HOTMAIL.COM</t>
  </si>
  <si>
    <t>CL 27 # 40-46</t>
  </si>
  <si>
    <t>JEREMIAS</t>
  </si>
  <si>
    <t>ORTIZ RESTREPO</t>
  </si>
  <si>
    <t>JULYSRESTREPO@HOTMAIL.COM</t>
  </si>
  <si>
    <t>CL 6 #58 - 52</t>
  </si>
  <si>
    <t>VALENCIA ORTIZ</t>
  </si>
  <si>
    <t>KELLYJOHANAORTIZ29@GMAIL.COM</t>
  </si>
  <si>
    <t>CL 62B # 144 - 13</t>
  </si>
  <si>
    <t>ERAZO OTALVARO</t>
  </si>
  <si>
    <t>OMAOTA@GMAIL.COM</t>
  </si>
  <si>
    <t>CR 78 #47 - 85</t>
  </si>
  <si>
    <t>ATEHORTUA ALVAREZ</t>
  </si>
  <si>
    <t>ANAMA266@HOTMAIL.COM</t>
  </si>
  <si>
    <t>CL 34B #105B - 40</t>
  </si>
  <si>
    <t>ZULETA GOMEZ</t>
  </si>
  <si>
    <t>saraymiguel822@gmail.com</t>
  </si>
  <si>
    <t>CLL 72 # 65B-60</t>
  </si>
  <si>
    <t>MAXIMO EMANUEL</t>
  </si>
  <si>
    <t>MONTOYA HERNANDEZ</t>
  </si>
  <si>
    <t>wilferm@live.com</t>
  </si>
  <si>
    <t>CL 65 # 35 A-02</t>
  </si>
  <si>
    <t>BERMUDEZ SALDARRIAGA</t>
  </si>
  <si>
    <t>ANASALDARRIAGA04@GMAIL.COM</t>
  </si>
  <si>
    <t>CR 80A #33 - 98</t>
  </si>
  <si>
    <t>GAÑAN ROJO</t>
  </si>
  <si>
    <t>CL 65 #86 - 13</t>
  </si>
  <si>
    <t>GARCES PALACIO</t>
  </si>
  <si>
    <t>ISABELGARCESP@GMAIL.COM</t>
  </si>
  <si>
    <t>CL 23 #41 - 55</t>
  </si>
  <si>
    <t>RICO HINCAPIE</t>
  </si>
  <si>
    <t>JUANCRICO@HOTMAIL.COM</t>
  </si>
  <si>
    <t>CR 77 #33A - 30</t>
  </si>
  <si>
    <t>RESTREPO AMAYA</t>
  </si>
  <si>
    <t>caroamaya97@hotmail.com</t>
  </si>
  <si>
    <t>CR 43 #40H SUR-31</t>
  </si>
  <si>
    <t>MARIN ARBELAEZ</t>
  </si>
  <si>
    <t>MARIA.ARBELAEZV@GMAIL.COM</t>
  </si>
  <si>
    <t>CR 39 #54 - 61</t>
  </si>
  <si>
    <t>GARCIA GARCIA</t>
  </si>
  <si>
    <t>LEIDYTATIANAG@GMAIL.COM</t>
  </si>
  <si>
    <t>CR 37 #102C - 34</t>
  </si>
  <si>
    <t>RAMIREZ GRISALES</t>
  </si>
  <si>
    <t>DISSY652@HOTMAIL.COM</t>
  </si>
  <si>
    <t>CL 46 #81A - 105</t>
  </si>
  <si>
    <t>ANYET2@GMAIL.COM</t>
  </si>
  <si>
    <t>CL 2 SUR #55 - 91</t>
  </si>
  <si>
    <t>ORREGO GIRALDO</t>
  </si>
  <si>
    <t>ORREGO-18@HOTMAIL.COM</t>
  </si>
  <si>
    <t>CIR 73B #39 - 39</t>
  </si>
  <si>
    <t>TAMAYO ARISTIZABAL</t>
  </si>
  <si>
    <t>alejotama2806@gmail.com</t>
  </si>
  <si>
    <t>CL 37 C #96-48</t>
  </si>
  <si>
    <t>0-</t>
  </si>
  <si>
    <t>AGUDELO BONILLA</t>
  </si>
  <si>
    <t>ROBIN0282@HOTMAIL.COM</t>
  </si>
  <si>
    <t>CL 32F #65B - 88</t>
  </si>
  <si>
    <t>GOMEZ NARANJO</t>
  </si>
  <si>
    <t>VIVIANA7511@HOTMAIL.COM</t>
  </si>
  <si>
    <t>CL 5 #80C - 125</t>
  </si>
  <si>
    <t>REYES ALZATE</t>
  </si>
  <si>
    <t>442</t>
  </si>
  <si>
    <t>ALEJANDRAALZATE@YAHOO.COM</t>
  </si>
  <si>
    <t>CR 29A #5 SUR - 125</t>
  </si>
  <si>
    <t>MEDINA DURANGO</t>
  </si>
  <si>
    <t>JUANDAVID8921@GMAIL.COM</t>
  </si>
  <si>
    <t>CR 32 #32 - 62</t>
  </si>
  <si>
    <t>GIRALDO RIOS</t>
  </si>
  <si>
    <t>LUISA.RIOS01@OUTLOOK.COM</t>
  </si>
  <si>
    <t>CL 2B #81A - 513</t>
  </si>
  <si>
    <t>MARULANDA QUICENO</t>
  </si>
  <si>
    <t>JMARULANDA22@HOTMAIL.COM</t>
  </si>
  <si>
    <t>CR 36 #66</t>
  </si>
  <si>
    <t>EMIRELO0622@GMAIL.COM</t>
  </si>
  <si>
    <t>CL 54 #77B - 56</t>
  </si>
  <si>
    <t>VIOLETA</t>
  </si>
  <si>
    <t>DUQUE JARAMILLO</t>
  </si>
  <si>
    <t>PJ2223@HOTMAIL.COM</t>
  </si>
  <si>
    <t>CR 28A #57D - 17</t>
  </si>
  <si>
    <t>GARCIA MONTOYA</t>
  </si>
  <si>
    <t>IVVONE130170@HOTMAIL.COM</t>
  </si>
  <si>
    <t>CL 98A #49 - 32</t>
  </si>
  <si>
    <t>MEJIA GIRALDO</t>
  </si>
  <si>
    <t>JBMEJIAOSSA@GMAIL.COM</t>
  </si>
  <si>
    <t>CR 29A #7B - 91</t>
  </si>
  <si>
    <t>CASTAÑO VELASQUEZ</t>
  </si>
  <si>
    <t>CAMILOCH_501@HOTMAIL.COM</t>
  </si>
  <si>
    <t>CR 68C #3 - 100</t>
  </si>
  <si>
    <t>CASTRO OCAMPO</t>
  </si>
  <si>
    <t>451</t>
  </si>
  <si>
    <t>SANTIAGOCASTROOCAMPO857@GMAIL.COM</t>
  </si>
  <si>
    <t>CL 114 #76C - 77</t>
  </si>
  <si>
    <t>CORDOBA SALAZAR</t>
  </si>
  <si>
    <t>MICH8128@HOTMAIL.COM</t>
  </si>
  <si>
    <t>CR 33 #27A - 91</t>
  </si>
  <si>
    <t>ESTRADA AGUDELO</t>
  </si>
  <si>
    <t>DIANITAAGUDELO@GMAIL.COM</t>
  </si>
  <si>
    <t>CL 1 SUR #43C - 281</t>
  </si>
  <si>
    <t>RODRIGUEZ CAMPUZANO</t>
  </si>
  <si>
    <t>SARAMAR2507@GMAIL.COM</t>
  </si>
  <si>
    <t>CR 58 #5A - 23</t>
  </si>
  <si>
    <t>EMNAUEL</t>
  </si>
  <si>
    <t>VASQUEZ ALEGRIA</t>
  </si>
  <si>
    <t>lilialegria81@gmail.com</t>
  </si>
  <si>
    <t>CL 9 SUR # 79C-115</t>
  </si>
  <si>
    <t>BUITRAGO CARVAJAL</t>
  </si>
  <si>
    <t>BUITRAGOALEJANDRO@YAHOO.COM</t>
  </si>
  <si>
    <t>CR 85D #34 - 88</t>
  </si>
  <si>
    <t>GOMEZ DUARTE</t>
  </si>
  <si>
    <t>ANGIEDUARTE2011@HOTMAIL.COM</t>
  </si>
  <si>
    <t>CL 39A #118B - 55</t>
  </si>
  <si>
    <t>ZAPATA OSPINA</t>
  </si>
  <si>
    <t>KARENGOMEZ16184@GMAIL.COM</t>
  </si>
  <si>
    <t>CL 78AA #69 - 54</t>
  </si>
  <si>
    <t>CL 20A #76-06</t>
  </si>
  <si>
    <t>GIANFRANCO DAMIANO</t>
  </si>
  <si>
    <t>D´ANDREA CASTELLANOS</t>
  </si>
  <si>
    <t>JOA.SAAVEDRA@GMAIL.COM</t>
  </si>
  <si>
    <t>COLMEDICA</t>
  </si>
  <si>
    <t>JACOB ANDRES</t>
  </si>
  <si>
    <t>MONTOYA VERA</t>
  </si>
  <si>
    <t>LUCIANAZAPATA4@HOTMAIL.COM</t>
  </si>
  <si>
    <t>CL 40 # 86A - 100</t>
  </si>
  <si>
    <t>QUINTERO PALACIO</t>
  </si>
  <si>
    <t>ALEJAPALACIO0529@GMAIL.COM</t>
  </si>
  <si>
    <t>CL 80B #92 - 20</t>
  </si>
  <si>
    <t>VARGAS NARANJO</t>
  </si>
  <si>
    <t>AMVARGAS_NARANJO@HOTMAIL.COM</t>
  </si>
  <si>
    <t>CL 1 #65A - 36</t>
  </si>
  <si>
    <t>kth_4@hotmail.com</t>
  </si>
  <si>
    <t>CR 93B #38-66 APT 505</t>
  </si>
  <si>
    <t>GIRALDO VICTORIA</t>
  </si>
  <si>
    <t>ANDREAVMABOGADA@GMAIL.COM</t>
  </si>
  <si>
    <t>CALLE 75 SUR # 52 101</t>
  </si>
  <si>
    <t>JARAMILLO RESTREPO</t>
  </si>
  <si>
    <t>LINAMARIA_540@HOTMAIL.COM</t>
  </si>
  <si>
    <t>CR 35A #1B SUR - 103</t>
  </si>
  <si>
    <t>LOPERA BARRIENTOS</t>
  </si>
  <si>
    <t>YVB.ABOGADA@GMAIL.COM</t>
  </si>
  <si>
    <t>CR 25 #51 - 76</t>
  </si>
  <si>
    <t>GALLEGO ARIAS</t>
  </si>
  <si>
    <t>KMILARIAS09@HOTMAIL.COM</t>
  </si>
  <si>
    <t>CL 8A #18 - 50</t>
  </si>
  <si>
    <t>AGUDELO ROZO</t>
  </si>
  <si>
    <t>miltoniun@hotmail.com</t>
  </si>
  <si>
    <t>CL 37C #96-93</t>
  </si>
  <si>
    <t>OCAMPO ARANGO</t>
  </si>
  <si>
    <t>yuraniarango716@gmail.com</t>
  </si>
  <si>
    <t>CR 50A # 92-40</t>
  </si>
  <si>
    <t>CARDENAS LOPEZ</t>
  </si>
  <si>
    <t>MATHINET2013@GMAIL.COM</t>
  </si>
  <si>
    <t>CAR 22 # 4 C 56</t>
  </si>
  <si>
    <t>URREGO ECHEVERRI</t>
  </si>
  <si>
    <t>SILVIAECHEVERRIGARCIA@HOTMAIL.COM</t>
  </si>
  <si>
    <t>CR 75A #32B - 19</t>
  </si>
  <si>
    <t>CALDERON GOMEZ</t>
  </si>
  <si>
    <t>calderongo@hotmail.com</t>
  </si>
  <si>
    <t>CL 32F #63B-309 BL3 APT 101</t>
  </si>
  <si>
    <t>FRANCO VELEZ</t>
  </si>
  <si>
    <t>VIVANAVELEZO@HOTMAIL.COM</t>
  </si>
  <si>
    <t>CL 30A #69 - 79</t>
  </si>
  <si>
    <t>KATHERINEMG2020@GMAIL.COM</t>
  </si>
  <si>
    <t>CL 69 3121 - 75</t>
  </si>
  <si>
    <t>RIOS MARIN</t>
  </si>
  <si>
    <t>LEYDYJMARIN@HOTMAIL.COM</t>
  </si>
  <si>
    <t>CL 70B #9D - 12</t>
  </si>
  <si>
    <t>SANTANDER PAEZ</t>
  </si>
  <si>
    <t>ELIETTE46@HOTAMAIL.COM</t>
  </si>
  <si>
    <t xml:space="preserve">CR 84F #3D - 150 </t>
  </si>
  <si>
    <t xml:space="preserve">EMILIA </t>
  </si>
  <si>
    <t>BUITRAGO RESTREPO</t>
  </si>
  <si>
    <t>IVAN.BUITRAGO@GMAIL.COM</t>
  </si>
  <si>
    <t>TV 45 #79CC - 10</t>
  </si>
  <si>
    <t xml:space="preserve">DAVID  </t>
  </si>
  <si>
    <t>CORREA ECHAVARRIA</t>
  </si>
  <si>
    <t>FARLEY1980@HOTMAIL.COM</t>
  </si>
  <si>
    <t>CR 81 #19 - 64</t>
  </si>
  <si>
    <t>GOMEZ TOBON</t>
  </si>
  <si>
    <t>CLAUDIA.TOBON@ICBF.GOV.CO</t>
  </si>
  <si>
    <t>CL 32F #76 - 125</t>
  </si>
  <si>
    <t>RIOS VALENCIA</t>
  </si>
  <si>
    <t>MARIAADELAIDA.VALENCIA@GMAIL.COM</t>
  </si>
  <si>
    <t>CL 13 #73 - 42</t>
  </si>
  <si>
    <t>BETANCUR JARAMILLO</t>
  </si>
  <si>
    <t>LEGNAGARCES@GMAIL.COM</t>
  </si>
  <si>
    <t>CR 99 #65 - 300</t>
  </si>
  <si>
    <t>GIRALDO ALVAREZ</t>
  </si>
  <si>
    <t>CAMILO61872@GMAIL.COM</t>
  </si>
  <si>
    <t>CRR 89 #35C - 156</t>
  </si>
  <si>
    <t>TORO MESA</t>
  </si>
  <si>
    <t>OSCARJ.TORO@GMAIL.COM</t>
  </si>
  <si>
    <t>CR 89 #44B - 124</t>
  </si>
  <si>
    <t>RODRIGUEZ ARIAS</t>
  </si>
  <si>
    <t>JULIANAARIASMARTINEZ74@GMAIL.COM</t>
  </si>
  <si>
    <t>HENAO MUÑOZ</t>
  </si>
  <si>
    <t>VANEMUYE111@GMAIL.COM</t>
  </si>
  <si>
    <t>CR 38 #79A - 36</t>
  </si>
  <si>
    <t>ALAN MANUEL</t>
  </si>
  <si>
    <t>BUILES URREA</t>
  </si>
  <si>
    <t>YOHA.UP@GMAIL.COM</t>
  </si>
  <si>
    <t>CR 43 #58 - 54</t>
  </si>
  <si>
    <t>JOSSELYN</t>
  </si>
  <si>
    <t>LOAIZA ACEVEDO</t>
  </si>
  <si>
    <t>CR 34A #93B - 30</t>
  </si>
  <si>
    <t>AGUIRRE HERRERA</t>
  </si>
  <si>
    <t>JHONATAN05-17@HOTMAIL.COM</t>
  </si>
  <si>
    <t>CL 32C #28C - 51</t>
  </si>
  <si>
    <t>PAULINA</t>
  </si>
  <si>
    <t>SANCHEZ ALZATE</t>
  </si>
  <si>
    <t>ANDREACAMILA1979@HOTMAIL.COM</t>
  </si>
  <si>
    <t>CL 64C #97A - 150</t>
  </si>
  <si>
    <t>MONTOYA RESTREPO</t>
  </si>
  <si>
    <t>dany-012@hotmail.com</t>
  </si>
  <si>
    <t>CL 101C # 80-23</t>
  </si>
  <si>
    <t>ZULUAGA VILLEGAS</t>
  </si>
  <si>
    <t>JPZULUAGA143@GMAIL.COM</t>
  </si>
  <si>
    <t>CL 32B #81A - 102</t>
  </si>
  <si>
    <t>VILLA GONZALEZ</t>
  </si>
  <si>
    <t>LMGONZALEZ28@HOTMAIL.COM</t>
  </si>
  <si>
    <t>CORREA ZULUAGA</t>
  </si>
  <si>
    <t>clazuluaga@gmail.com</t>
  </si>
  <si>
    <t>TR 35 #72-105</t>
  </si>
  <si>
    <t>BAUTISTA AGUIRRE</t>
  </si>
  <si>
    <t>linaaguirre416@hotmail.com</t>
  </si>
  <si>
    <t>CL 83 #50A-37</t>
  </si>
  <si>
    <t>BRICEÑO RIOS</t>
  </si>
  <si>
    <t>ILIADACRIADERO@GMAIL.COM</t>
  </si>
  <si>
    <t>CR 27C #23SUR - 152</t>
  </si>
  <si>
    <t>GARCIA RAMIREZ</t>
  </si>
  <si>
    <t>SUAREZPABLOA24@GMAIL.COM</t>
  </si>
  <si>
    <t>CR 96 #47A - 84</t>
  </si>
  <si>
    <t>TROCONIS CANTOR</t>
  </si>
  <si>
    <t>C.CATALINACM@HOTMAIL.COM</t>
  </si>
  <si>
    <t>CL 56A #81 - 33</t>
  </si>
  <si>
    <t>ARGAEZ GIRALDO</t>
  </si>
  <si>
    <t>MARSAGI58@GMAIL.COM</t>
  </si>
  <si>
    <t>CR 72B #45F - 22</t>
  </si>
  <si>
    <t xml:space="preserve">GABRIEL </t>
  </si>
  <si>
    <t>GLORICARCIALAM@HOTMAIL.COM</t>
  </si>
  <si>
    <t>CL 38A #80 - 72</t>
  </si>
  <si>
    <t>MONTOYA JIMENEZ</t>
  </si>
  <si>
    <t>MARIA.JIMENEZCA22@GMAIL.COM</t>
  </si>
  <si>
    <t>PANESSO GARCIA</t>
  </si>
  <si>
    <t>MIGUELYDULCEMARIA1626@GMAIL.COM</t>
  </si>
  <si>
    <t>CL 60C #152C - 371</t>
  </si>
  <si>
    <t>MANCO GONZALEZ</t>
  </si>
  <si>
    <t>PAULAGM1205@GMAAIL.COM</t>
  </si>
  <si>
    <t>CL 18 #65G - 43</t>
  </si>
  <si>
    <t>MARIN ARANGO</t>
  </si>
  <si>
    <t>SAMIARANGO0224@GMAIL.COM</t>
  </si>
  <si>
    <t>CL 33 #19 - 105</t>
  </si>
  <si>
    <t>ARBOLEDA JARAMILLO</t>
  </si>
  <si>
    <t>PIPE.2406@HOTMAIL.COM</t>
  </si>
  <si>
    <t>CR 59 #27B - 510</t>
  </si>
  <si>
    <t>MUNERA ARBOLEDA</t>
  </si>
  <si>
    <t>ALEJANDRAARBOLEDA23@HOTMAIL.COM</t>
  </si>
  <si>
    <t>CR 93B #38 - 66</t>
  </si>
  <si>
    <t>IREGUI GOMEZ</t>
  </si>
  <si>
    <t>SANDRA.GOMEZ0328@GMAIL.COM</t>
  </si>
  <si>
    <t>CLL 7 #83 - 31</t>
  </si>
  <si>
    <t>HIGUITA OCAMPO</t>
  </si>
  <si>
    <t>TROQUELADOSHIGUIRA@YAHOO.ES</t>
  </si>
  <si>
    <t>CL 84A #31A - 31</t>
  </si>
  <si>
    <t>VANESSAMONTOYAPEREIRA@GMAIL.COM</t>
  </si>
  <si>
    <t>CR 28 #29 - 145</t>
  </si>
  <si>
    <t>OCAMPO HIGUITA</t>
  </si>
  <si>
    <t>MAJO.OH@HOTMAIL.COM</t>
  </si>
  <si>
    <t>CL 62C #108C - 77</t>
  </si>
  <si>
    <t>PALACIO BECHARA</t>
  </si>
  <si>
    <t>DARLIN.PALACIOS25@GMAIL.COM</t>
  </si>
  <si>
    <t>JESUS.OSPINA@HOTMAIL.COM</t>
  </si>
  <si>
    <t>ROLDAN VILLA</t>
  </si>
  <si>
    <t>LALAURAVILLAAL@GMAIL.COM</t>
  </si>
  <si>
    <t>CR 89C #27A - 45</t>
  </si>
  <si>
    <t>OSPINA MEDINA</t>
  </si>
  <si>
    <t>YULIMEDI20@HOTMAIL.COM</t>
  </si>
  <si>
    <t>CL 9AA SUR #54 - 36</t>
  </si>
  <si>
    <t>RAMIREZ URIBE</t>
  </si>
  <si>
    <t>SURIMO_91@HOTMAIL.COM</t>
  </si>
  <si>
    <t>CL 68 #149 - 03</t>
  </si>
  <si>
    <t>MUNERA RUA</t>
  </si>
  <si>
    <t>MUNERAGALEA@GMAIL.COM</t>
  </si>
  <si>
    <t>CL 77C #91B - 07</t>
  </si>
  <si>
    <t>LOPEZ VILLA</t>
  </si>
  <si>
    <t>RUT.HOC@HOTMAIL.COM</t>
  </si>
  <si>
    <t>CR 64A #48 - 25</t>
  </si>
  <si>
    <t>RAMIREZ PEREIRA</t>
  </si>
  <si>
    <t>ISAPEREIRA4@HOTMAIL.COM</t>
  </si>
  <si>
    <t>CL 35D #85B - 43</t>
  </si>
  <si>
    <t>JUAN SEBEASTIAN</t>
  </si>
  <si>
    <t>LLORENTE LONDOÑO</t>
  </si>
  <si>
    <t>LLORENTE1974@HOTMAIL.COM</t>
  </si>
  <si>
    <t>CL 2B #75D - 49</t>
  </si>
  <si>
    <t>SOTO GUISAO</t>
  </si>
  <si>
    <t>JAGUISAO@HOTMAIL.COM</t>
  </si>
  <si>
    <t>CR 65 #59 - 59</t>
  </si>
  <si>
    <t>EZEQUIEL</t>
  </si>
  <si>
    <t>RIOS RODAS</t>
  </si>
  <si>
    <t>ERCA@HOTMAIL.COM</t>
  </si>
  <si>
    <t>CL 1A #50F - 07</t>
  </si>
  <si>
    <t>CASTILLO GOMEZ</t>
  </si>
  <si>
    <t>JKASTILLO@HOTMAIL.COM</t>
  </si>
  <si>
    <t>TV 32C #74D - 17</t>
  </si>
  <si>
    <t>MORENO RICARDO</t>
  </si>
  <si>
    <t>JMORENOA83@GMAIL.COM</t>
  </si>
  <si>
    <t>CL 94 #51 - 43</t>
  </si>
  <si>
    <t>VERGARA ESPINOZA</t>
  </si>
  <si>
    <t>ELIZA9515@HOTMAIL.COM</t>
  </si>
  <si>
    <t>CR 50A #57 - 51</t>
  </si>
  <si>
    <t>VASQUEZ ACEVEDO</t>
  </si>
  <si>
    <t>SANDRAEVEDO1010@HOTMAIL.COM</t>
  </si>
  <si>
    <t>LUCIO</t>
  </si>
  <si>
    <t>MONTAÑO RAMIREZ</t>
  </si>
  <si>
    <t>FIERRO.ESTRUCTURAL@GMAIL.COM</t>
  </si>
  <si>
    <t>CR 64 #38 - 37</t>
  </si>
  <si>
    <t>FLACOGOMEZMOLINA26@GMAIL.COM</t>
  </si>
  <si>
    <t>CR 33A #41 - 89</t>
  </si>
  <si>
    <t>OCHOA ALVAREZ</t>
  </si>
  <si>
    <t>LUCIALVA1709@GMAIL.COM</t>
  </si>
  <si>
    <t>CR 83 #34A - 33</t>
  </si>
  <si>
    <t>JARAMILLO AGUDELO</t>
  </si>
  <si>
    <t>BETSYAGUDELO13@GMAIL.COM</t>
  </si>
  <si>
    <t>CR 43E #11A - 05</t>
  </si>
  <si>
    <t>MARTIN EMILIO</t>
  </si>
  <si>
    <t>VERGARA LOPEZ</t>
  </si>
  <si>
    <t>ELILOPEZ113@HOTMAIL.COM</t>
  </si>
  <si>
    <t>BOTERO ARCILA</t>
  </si>
  <si>
    <t>DARCILA19@HOTMAIL.COM</t>
  </si>
  <si>
    <t>DG 89A #45 - 55</t>
  </si>
  <si>
    <t>MARTINEZ MUÑOZ</t>
  </si>
  <si>
    <t>GLORIAMUNOZMEJIA@GMAIL.COM</t>
  </si>
  <si>
    <t>CR 81 #7 - 48</t>
  </si>
  <si>
    <t>ECHEVERRI MARTINEZ</t>
  </si>
  <si>
    <t>SECHEVEC@HOTMAIL.COM</t>
  </si>
  <si>
    <t>ARREDONDO GIRALDO</t>
  </si>
  <si>
    <t>LUISEOB669@GMAIL.COM</t>
  </si>
  <si>
    <t>CL 9AA #75A-35</t>
  </si>
  <si>
    <t xml:space="preserve">SANTIAGO JOSE </t>
  </si>
  <si>
    <t>VEGA MERIÑO</t>
  </si>
  <si>
    <t>practidisenos@hotmail.com</t>
  </si>
  <si>
    <t>CL 32A #85-10</t>
  </si>
  <si>
    <t>GUTIERREZ GUTIERREZ</t>
  </si>
  <si>
    <t>CALLE 49 A # 83 A 91</t>
  </si>
  <si>
    <t xml:space="preserve">DAVID ESTEBAN </t>
  </si>
  <si>
    <t>ROSAS GUERRERO</t>
  </si>
  <si>
    <t>jrosas55@hotmail.com</t>
  </si>
  <si>
    <t>CR 45 #15SUR-102</t>
  </si>
  <si>
    <t>CASTRO QUICENO</t>
  </si>
  <si>
    <t>YARIMAQC@GMAIL.COM</t>
  </si>
  <si>
    <t>RIVERA CORTINA</t>
  </si>
  <si>
    <t>ANTONIORIVERAVERGARA01@GMAIL.COM</t>
  </si>
  <si>
    <t>VELASQUEZ PATIÑO</t>
  </si>
  <si>
    <t>ANDRES.VELASQUEZ160@GMAIL.COM</t>
  </si>
  <si>
    <t>CR 45 #26 - 162</t>
  </si>
  <si>
    <t>LONDOÑO ARANGO</t>
  </si>
  <si>
    <t>CAROLINARANGO265710@HOTMAIL.COM</t>
  </si>
  <si>
    <t>CR 25BB #56 - 113</t>
  </si>
  <si>
    <t>MIGUELANGEL</t>
  </si>
  <si>
    <t>OCAMPO ZAPATA</t>
  </si>
  <si>
    <t>MARYLIN324@GMAIL.COM</t>
  </si>
  <si>
    <t>CL 35 #34F - 35</t>
  </si>
  <si>
    <t>CAMPO LONDOÑO</t>
  </si>
  <si>
    <t>BETSABE1025@UNE.COM</t>
  </si>
  <si>
    <t>CR 98 #83 - 53</t>
  </si>
  <si>
    <t>PELAEZ JIMENEZ</t>
  </si>
  <si>
    <t>nana3123@hotmail.com</t>
  </si>
  <si>
    <t>CR 35 #55-40</t>
  </si>
  <si>
    <t>FIGUEROA MOLINA</t>
  </si>
  <si>
    <t>PATRI461@HOTMAIL.COM</t>
  </si>
  <si>
    <t>CR 89A #68A - 44</t>
  </si>
  <si>
    <t>MONTOYA ZAMBRANO</t>
  </si>
  <si>
    <t>felipemontoya35@hotmail.com</t>
  </si>
  <si>
    <t>CL 27 #77-137 CASA122</t>
  </si>
  <si>
    <t>MONTOYA CANTOR</t>
  </si>
  <si>
    <t>PAULACANTOR2@GMAIL.COM</t>
  </si>
  <si>
    <t>CR 67B #56A - 33</t>
  </si>
  <si>
    <t>BERRIO MEJIA</t>
  </si>
  <si>
    <t>GABOBERRIO@HOTMAIL.COM</t>
  </si>
  <si>
    <t>CL 16 #41 - 5</t>
  </si>
  <si>
    <t>LONDOÑO HOYOS</t>
  </si>
  <si>
    <t>JCLONDONOQUIROZ@GMAIL.COM</t>
  </si>
  <si>
    <t>OSORIO MARIACA</t>
  </si>
  <si>
    <t>DAVIDOSORIOMMARIACA@HOTMAIL.COM</t>
  </si>
  <si>
    <t>CR 75 #61 - 130</t>
  </si>
  <si>
    <t>GALLEGO RAMOS</t>
  </si>
  <si>
    <t>KEILLY_1022@HOTMAIL.COM</t>
  </si>
  <si>
    <t>CL 37 #36 - 24</t>
  </si>
  <si>
    <t>GONZALEZ ACEVEDO</t>
  </si>
  <si>
    <t>LEONARDOGONZALEZBELLO@GMAIL.COM</t>
  </si>
  <si>
    <t>CL 1B SUR #29C - 70</t>
  </si>
  <si>
    <t>JOSE ANGEL</t>
  </si>
  <si>
    <t>SALAS VELLOJIN</t>
  </si>
  <si>
    <t>FINANCIERAVE@GMAIL.COM</t>
  </si>
  <si>
    <t>CR 94 #44A - 31</t>
  </si>
  <si>
    <t>LOPEZ OSORNO</t>
  </si>
  <si>
    <t>JOHANAOSORNO@HOTMAIL.COM</t>
  </si>
  <si>
    <t>CR 82C #30A - 105</t>
  </si>
  <si>
    <t>NIKOLAS</t>
  </si>
  <si>
    <t>BALLESTEROS PARDO</t>
  </si>
  <si>
    <t>LEONEL.BALLESTEROS@CORREO.POLICIA.GOV.CO</t>
  </si>
  <si>
    <t>CR 12 #45AC - 23</t>
  </si>
  <si>
    <t>CR 41A #30C-59</t>
  </si>
  <si>
    <t>MARYCELA.ALZATE@CAFEDEANTIOQUIA.COM</t>
  </si>
  <si>
    <t>03/11//2015</t>
  </si>
  <si>
    <t>CR 78A #32A - 71</t>
  </si>
  <si>
    <t>MORALES RESTREPO</t>
  </si>
  <si>
    <t>PIPEMORALESGXN51@GMAIL.COM</t>
  </si>
  <si>
    <t>CL 78 #50 - 89</t>
  </si>
  <si>
    <t>HOLGUIN GARCIA</t>
  </si>
  <si>
    <t>JOHANAGARCIA27@GMAIL.COM</t>
  </si>
  <si>
    <t>CL 4G #81A - 105</t>
  </si>
  <si>
    <t>DIANA SOFIA</t>
  </si>
  <si>
    <t>JULY2209@HOTMAIL.COM</t>
  </si>
  <si>
    <t>BEDOYA RAMIREZ</t>
  </si>
  <si>
    <t>MONIRAMIREZVANEGAS100@HOTMAIL.COM</t>
  </si>
  <si>
    <t>CR 43A #64SUR - 65</t>
  </si>
  <si>
    <t>AGUDELO QUINTERO</t>
  </si>
  <si>
    <t>yoma34@hotmail.com</t>
  </si>
  <si>
    <t>CR 37A #13B-50 APT 906</t>
  </si>
  <si>
    <t xml:space="preserve">ISABELLA </t>
  </si>
  <si>
    <t>DIAZ LOPEZ</t>
  </si>
  <si>
    <t>DORAELC31@GMAIL.COM</t>
  </si>
  <si>
    <t>CR 59 #70 - 349</t>
  </si>
  <si>
    <t>MOLANO FERRI</t>
  </si>
  <si>
    <t>OTTNICO2017@GMAIL.COM</t>
  </si>
  <si>
    <t>CR 77B - 70 - 81</t>
  </si>
  <si>
    <t>MAOGOMEZ10@HOTMAIL.COM</t>
  </si>
  <si>
    <t>CL 72A #47 - 52</t>
  </si>
  <si>
    <t>ORREGO HINCAPIE</t>
  </si>
  <si>
    <t>CL 52 #173</t>
  </si>
  <si>
    <t>OSORIO MUÑETON</t>
  </si>
  <si>
    <t>LUISITAS23@HOTMAIL.ES</t>
  </si>
  <si>
    <t>CL 49 #99E - 06</t>
  </si>
  <si>
    <t>TAMAYO GIRALDO</t>
  </si>
  <si>
    <t>STEFANYGIRALDO4@GMAIL.COM</t>
  </si>
  <si>
    <t>CR 63 #33 - 67</t>
  </si>
  <si>
    <t>RAMIREZ ARANGO</t>
  </si>
  <si>
    <t>NATALIARAVEL@HOTMAIL.COM</t>
  </si>
  <si>
    <t>TRANS. 5 #75D - 40</t>
  </si>
  <si>
    <t xml:space="preserve">SALOMON </t>
  </si>
  <si>
    <t>JARAMILLO CORTES</t>
  </si>
  <si>
    <t>CASAFUSITAS2006@HOTMAIL.COM</t>
  </si>
  <si>
    <t>CAR 65 # 16 86</t>
  </si>
  <si>
    <t>CARMONA ARANGO</t>
  </si>
  <si>
    <t>EVELINXA@HOTMAIL.COM</t>
  </si>
  <si>
    <t>CL 28 #79 - 60</t>
  </si>
  <si>
    <t>YOSSTIN ALEJANDRO</t>
  </si>
  <si>
    <t>RODRIGUEZ PERDOMO</t>
  </si>
  <si>
    <t>CR 81 # 97A-55</t>
  </si>
  <si>
    <t>CANO RESTREPO</t>
  </si>
  <si>
    <t>EVER-CANO@HOTMAIL.COM</t>
  </si>
  <si>
    <t>CR 39A #101A - 40</t>
  </si>
  <si>
    <t>GUADALUPE</t>
  </si>
  <si>
    <t>ZULUAGA VELASQUEZ</t>
  </si>
  <si>
    <t>DIEGOZ1104@HOTMAIL.COM</t>
  </si>
  <si>
    <t>CR 91B #77CC - 25</t>
  </si>
  <si>
    <t>USUGA VALENZUELA</t>
  </si>
  <si>
    <t>YAMELEUSUGA2530@GMAIL.COM</t>
  </si>
  <si>
    <t>CR 17A #56H - 91</t>
  </si>
  <si>
    <t>ARBOLEDA SANCHEZ</t>
  </si>
  <si>
    <t>YESENIA.PIXELG@GMAIL.COM</t>
  </si>
  <si>
    <t>CL 80 #72A - 411</t>
  </si>
  <si>
    <t>MONTOYA MENDOZA</t>
  </si>
  <si>
    <t>MARIALEJA21426@GMAIL.COM</t>
  </si>
  <si>
    <t>CL 34 #106 - 51</t>
  </si>
  <si>
    <t>GOMEZ ARREDONDO</t>
  </si>
  <si>
    <t>KLAUDIAPUES@HOTMAIL.COM</t>
  </si>
  <si>
    <t>CR 36A #75C - 22</t>
  </si>
  <si>
    <t>MARIN ZAPATA</t>
  </si>
  <si>
    <t>TAZA_10@HOTMAIL.COM</t>
  </si>
  <si>
    <t>CL 39A #101 - 55</t>
  </si>
  <si>
    <t>FLOREZ OSORIO</t>
  </si>
  <si>
    <t>CRESPODER82@GMAIL.COM</t>
  </si>
  <si>
    <t>CR 45A #86 - 36</t>
  </si>
  <si>
    <t>PINEDA FARKAS</t>
  </si>
  <si>
    <t>EPFFARKAS@GMAIL.COM</t>
  </si>
  <si>
    <t>CLL 45E #70 - 13</t>
  </si>
  <si>
    <t>GIRALDO GUARIN</t>
  </si>
  <si>
    <t>DAISYGUARINAGUILAR@GMAIL.COM</t>
  </si>
  <si>
    <t>CL 49AA #99AB - 59</t>
  </si>
  <si>
    <t>BARRIENTOS ORTIZ</t>
  </si>
  <si>
    <t>CAMILOG.198@GMAIL.COM</t>
  </si>
  <si>
    <t>CR 65B #105 - 24</t>
  </si>
  <si>
    <t>MARIN CARDENAS</t>
  </si>
  <si>
    <t>RAMARINCI@GMAIL.COM</t>
  </si>
  <si>
    <t>CR 82 #9A SUR - 28</t>
  </si>
  <si>
    <t>CRUZ VELEZ</t>
  </si>
  <si>
    <t>CRISVELEZ200@HOTMAIL.COM</t>
  </si>
  <si>
    <t>CL 28 #84 - 195</t>
  </si>
  <si>
    <t>ANTHONY ALEXANDER</t>
  </si>
  <si>
    <t>MOSQUERA GALVIS</t>
  </si>
  <si>
    <t>ANDREAJGALVIZ@GMAIL.COM</t>
  </si>
  <si>
    <t>CL 107 #49 - 25</t>
  </si>
  <si>
    <t>SANCHEZ ARROYAVE</t>
  </si>
  <si>
    <t>ARROYAVESANDRA1987@GMAIL.COM</t>
  </si>
  <si>
    <t>CL 36B #33B - 21</t>
  </si>
  <si>
    <t>DILAN ALEXIS</t>
  </si>
  <si>
    <t>VELASQUEZ LONDOÑO</t>
  </si>
  <si>
    <t>ALEJALUNA16@HOTMAIL.COM</t>
  </si>
  <si>
    <t>CL 27 #82A - 85</t>
  </si>
  <si>
    <t>MARIA ANTONIA</t>
  </si>
  <si>
    <t>JARAMILLO OSPINA</t>
  </si>
  <si>
    <t>MARCECEJAS@ICLOUD.COM</t>
  </si>
  <si>
    <t>CR 50A #92 - 45</t>
  </si>
  <si>
    <t>MARIA PAZ</t>
  </si>
  <si>
    <t>LUNA SANCHEZ</t>
  </si>
  <si>
    <t>PAULASANCHEZV827@HOTMAIL.COM</t>
  </si>
  <si>
    <t>CR 30 #46 - 42</t>
  </si>
  <si>
    <t>URIBE OCAMPO</t>
  </si>
  <si>
    <t>MARIANAJIGO@GMAIL.COM</t>
  </si>
  <si>
    <t>CL 99 #68 - 22</t>
  </si>
  <si>
    <t xml:space="preserve">Valle </t>
  </si>
  <si>
    <t>CMI12LAU@GMAIL.COM</t>
  </si>
  <si>
    <t>CL 20E #40B - 56</t>
  </si>
  <si>
    <t>LEIDY:7708@HOTMAIL.COM</t>
  </si>
  <si>
    <t>CR 77 #23 - 52</t>
  </si>
  <si>
    <t>ARRIETA LOPEZ</t>
  </si>
  <si>
    <t>LUZMARINA1050@HOTMAIL.COM</t>
  </si>
  <si>
    <t>CR 87D #45 - 126</t>
  </si>
  <si>
    <t>MORENO GIRALDO</t>
  </si>
  <si>
    <t>INFOLINAGIRALDOP@GMAIL.COM</t>
  </si>
  <si>
    <t>CL 26 #39 - 70</t>
  </si>
  <si>
    <t>PEREZ BOLIVAR</t>
  </si>
  <si>
    <t>CRISTIANPEREZ321@OUTLOOK.COM</t>
  </si>
  <si>
    <t>CR 39 #82 - 29</t>
  </si>
  <si>
    <t>ABELLO SAENZ</t>
  </si>
  <si>
    <t>ALEJANDROABELLO2601@GMAIL.COM</t>
  </si>
  <si>
    <t>CR 77 #5D - 19</t>
  </si>
  <si>
    <t>ADRYOSA6@HOTMAIL.COM</t>
  </si>
  <si>
    <t>ANTONY</t>
  </si>
  <si>
    <t>SANCHEZ GARCIA</t>
  </si>
  <si>
    <t>JULI_GARCIA@HOTMAIL.ES</t>
  </si>
  <si>
    <t>CL 43 #68 - 49</t>
  </si>
  <si>
    <t>LALONDRIZ LEAL</t>
  </si>
  <si>
    <t>ANGELA.LEALC1953@GMAIL.COM</t>
  </si>
  <si>
    <t>CR 84C #6C SUR -  26</t>
  </si>
  <si>
    <t>OCAMPO MARIN</t>
  </si>
  <si>
    <t>CL 54 #36A - 54</t>
  </si>
  <si>
    <t>MOSCOSO PATIÑO</t>
  </si>
  <si>
    <t>LUISA_FERNANDA_1218@HOTMAIL.COM</t>
  </si>
  <si>
    <t>CL 26SUR #22 - 40</t>
  </si>
  <si>
    <t>RESTREPO GUZMAN</t>
  </si>
  <si>
    <t>VAMI3145VA@GMAIL.COM</t>
  </si>
  <si>
    <t>CR 78B #3 - 19</t>
  </si>
  <si>
    <t>DIEGO MILLAN</t>
  </si>
  <si>
    <t>MARTINEZ ROMERO</t>
  </si>
  <si>
    <t>IRMA.ROMEAGU@GMAIL.COM</t>
  </si>
  <si>
    <t>CL 67 #42 - 42</t>
  </si>
  <si>
    <t>WILLAIM SAMUEL</t>
  </si>
  <si>
    <t>RESTREPO BOTERO</t>
  </si>
  <si>
    <t>YBOTEROARTES@GMAIL.COM</t>
  </si>
  <si>
    <t>CL 26 #74 - 13</t>
  </si>
  <si>
    <t>USQUIANO ALVAREZ</t>
  </si>
  <si>
    <t>GABOSANTOPA@HOTMAIL.COM</t>
  </si>
  <si>
    <t>CR 41 #18D  - 70</t>
  </si>
  <si>
    <t>JARAMILLO PINEDA</t>
  </si>
  <si>
    <t>LUZMAPJ@HOTMAIL.COM</t>
  </si>
  <si>
    <t>GOMEZ GIL</t>
  </si>
  <si>
    <t>LINDA.0270@HOTMAIL.COM</t>
  </si>
  <si>
    <t>CL 49E #83A - 91</t>
  </si>
  <si>
    <t>GOMEZ ARISTIZABAL</t>
  </si>
  <si>
    <t>CONFEGUION@HOTMAIL.COM</t>
  </si>
  <si>
    <t>JORGE EMILIANO</t>
  </si>
  <si>
    <t>CANO BEDOYA</t>
  </si>
  <si>
    <t>JORGE.CANO@ICBF.GOV.CO</t>
  </si>
  <si>
    <t>CL 2 #79 - 35</t>
  </si>
  <si>
    <t>OROZCO TABORDA</t>
  </si>
  <si>
    <t>RU.OROZCOQ@GMAIL.COM</t>
  </si>
  <si>
    <t>CL 117 #64CC - 09</t>
  </si>
  <si>
    <t>HURTADO ZAPATA</t>
  </si>
  <si>
    <t>ANAZAPATA10@GMAIL.COM</t>
  </si>
  <si>
    <t>CR 18 #1 - 171</t>
  </si>
  <si>
    <t>ESPINOSA BEDOYA</t>
  </si>
  <si>
    <t>CBEDOYA18@HOTMAIL.COM</t>
  </si>
  <si>
    <t>CL 35B #85C - 72</t>
  </si>
  <si>
    <t>MARTIN ANDRES</t>
  </si>
  <si>
    <t>BURITICA ESCOBAR</t>
  </si>
  <si>
    <t>CANDYES11@HOTMAIL.COM</t>
  </si>
  <si>
    <t>CL 77DD #92 - 18</t>
  </si>
  <si>
    <t>VALENCIA ZAMUDIO</t>
  </si>
  <si>
    <t>MARYLAPA.23@HOTMAIL.COM</t>
  </si>
  <si>
    <t>HAMILTON ANDRES</t>
  </si>
  <si>
    <t>GOMEZ SUAREZ</t>
  </si>
  <si>
    <t>AN.SUAREZ.R@GMAIL.COM</t>
  </si>
  <si>
    <t>CR 80C #19 6 1</t>
  </si>
  <si>
    <t>AGUIRRE ALVAREZ</t>
  </si>
  <si>
    <t>FRANKLMPIMIENTOS.07@GMAIL.COM</t>
  </si>
  <si>
    <t>CL 63 #118 - 25</t>
  </si>
  <si>
    <t>MORALES GOMEZ</t>
  </si>
  <si>
    <t>MATEO168@HOTMAIL.COM</t>
  </si>
  <si>
    <t>SOTO MONTOYA</t>
  </si>
  <si>
    <t>CL 18 #70 - 56</t>
  </si>
  <si>
    <t>GUTIERREZ GOMEZ</t>
  </si>
  <si>
    <t>JOSEGUROS@GMAIL.COM</t>
  </si>
  <si>
    <t>CR 20 #20SUR - 27</t>
  </si>
  <si>
    <t>MARIA DEL MAR</t>
  </si>
  <si>
    <t>JARAMILLO DIEZ</t>
  </si>
  <si>
    <t>SIMONCHAVA18@HOTMAIL.COM</t>
  </si>
  <si>
    <t>MONTOYA GARCIA</t>
  </si>
  <si>
    <t>YUAGAMA12@HOTMAIL.COM</t>
  </si>
  <si>
    <t>CL 106 #109A - 11</t>
  </si>
  <si>
    <t>MESA GARCIA</t>
  </si>
  <si>
    <t>ALEJA-GARCIA95@HOTMAIL.COM</t>
  </si>
  <si>
    <t>CR 78A #32BB - 25</t>
  </si>
  <si>
    <t>CEBALLOS SUAREZ</t>
  </si>
  <si>
    <t>YELICE85@HOTMAIL.COM</t>
  </si>
  <si>
    <t>CL 95A #83A - 09</t>
  </si>
  <si>
    <t>VALENCIA HERRERA</t>
  </si>
  <si>
    <t>KELLHEAR@HOTMAIL.COM</t>
  </si>
  <si>
    <t>CL 31A #79 - 133</t>
  </si>
  <si>
    <t>VALDERRAMA PEREZ</t>
  </si>
  <si>
    <t>LDARIO.0612@GMAIL.COM</t>
  </si>
  <si>
    <t>CR 87 #37 - 84</t>
  </si>
  <si>
    <t>CEBALLOS VANEGAS</t>
  </si>
  <si>
    <t>STEFANYVA@YAHOO.ES</t>
  </si>
  <si>
    <t>CL 57D #24BB - 44</t>
  </si>
  <si>
    <t>1.011.411.577</t>
  </si>
  <si>
    <t>KEVIN MATHEO</t>
  </si>
  <si>
    <t>MARTINEZ DAVID</t>
  </si>
  <si>
    <t>CL 69 #43A - 11</t>
  </si>
  <si>
    <t>VARGAS SERNA</t>
  </si>
  <si>
    <t>MAXCVM@HOTMAIL.COM</t>
  </si>
  <si>
    <t>CR 79 #2SUR - 131</t>
  </si>
  <si>
    <t>MARTINEZ ANGEL</t>
  </si>
  <si>
    <t>ANGELALBERTOMARTINEZ1989@GMAIL.COM</t>
  </si>
  <si>
    <t>TORO VELEZ</t>
  </si>
  <si>
    <t>JHONTORO@GMAIL.COM</t>
  </si>
  <si>
    <t>PEREZ AGUIRRE</t>
  </si>
  <si>
    <t>JJP-30@HOTMAIL.COM</t>
  </si>
  <si>
    <t>CL 59 BC # 29-14</t>
  </si>
  <si>
    <t>MUÑOZ CASTAÑEDA</t>
  </si>
  <si>
    <t>MARCECASTRILLON26@GMAIL.COM</t>
  </si>
  <si>
    <t>CL 9A SUR #79A - 115</t>
  </si>
  <si>
    <t>CLARISTI610@GMAIL.COM</t>
  </si>
  <si>
    <t>CR 81 #4SUR - 65</t>
  </si>
  <si>
    <t>JIMENEZ MONTOYA</t>
  </si>
  <si>
    <t>BASTIANMT@GMAIL.COM</t>
  </si>
  <si>
    <t>CL 45 #24 - 5</t>
  </si>
  <si>
    <t>ECHEVERRY CANO</t>
  </si>
  <si>
    <t>ANYII_997@HOTMAIL.COM</t>
  </si>
  <si>
    <t>CL 48D #94 - 68</t>
  </si>
  <si>
    <t>ARIAS HERRERA</t>
  </si>
  <si>
    <t>A-HERRERA21@HOTMAIL.COM</t>
  </si>
  <si>
    <t>CR 18 #56FB - 42</t>
  </si>
  <si>
    <t>PARRA CASTRO</t>
  </si>
  <si>
    <t>CARDENASCASTROLOPEZ10@GMAIL.COM</t>
  </si>
  <si>
    <t>CR 87 #47 - 49</t>
  </si>
  <si>
    <t xml:space="preserve">YEIDEN </t>
  </si>
  <si>
    <t>RESTREPO IDARRAGA</t>
  </si>
  <si>
    <t>CRISTINAIDARRAGA352@GMAIL.COM</t>
  </si>
  <si>
    <t>DG 17B #56B - 53</t>
  </si>
  <si>
    <t>SAMANTHA</t>
  </si>
  <si>
    <t>INCAPIE GONZALEZ</t>
  </si>
  <si>
    <t>SAMANTHAHG11@GMAIL.COM</t>
  </si>
  <si>
    <t>RAMIREZ MEDINA</t>
  </si>
  <si>
    <t>MARIBELMEDINACAST@GMAIL.COM</t>
  </si>
  <si>
    <t>CL 65H #90 - 16</t>
  </si>
  <si>
    <t>RENDON URREGO</t>
  </si>
  <si>
    <t>NATALIAURREGO03@GMAIL.COM</t>
  </si>
  <si>
    <t>CR 44A #92 - 60</t>
  </si>
  <si>
    <t>THIAGO ALEJANDRO</t>
  </si>
  <si>
    <t>CARDONA GUTIERREZ</t>
  </si>
  <si>
    <t>YINEDT-THI2@HOTMAIL.COM</t>
  </si>
  <si>
    <t>CR 15B #45A - 43</t>
  </si>
  <si>
    <t>CR 32 #5 SUR #340</t>
  </si>
  <si>
    <t>MONTES IDARRAGA</t>
  </si>
  <si>
    <t>JFREPARACIONES@GMAIL.COM</t>
  </si>
  <si>
    <t>CL 6C SUR #84C - 45</t>
  </si>
  <si>
    <t>PEREZ URREA</t>
  </si>
  <si>
    <t>PANDREA1009@HOTMAIL.COM</t>
  </si>
  <si>
    <t>CL 66 #40 - 70</t>
  </si>
  <si>
    <t>PAEZ URREA</t>
  </si>
  <si>
    <t>SMAUEL</t>
  </si>
  <si>
    <t>VARGAS SILVA</t>
  </si>
  <si>
    <t>MARYCRUZ1278@HOTMAIL.COM</t>
  </si>
  <si>
    <t>CL 63BA #105A - 47</t>
  </si>
  <si>
    <t>ACEVEDO ATEHORTUA</t>
  </si>
  <si>
    <t>NATY1017147045@GMAIL.COM</t>
  </si>
  <si>
    <t>CR 34A #77A - 17</t>
  </si>
  <si>
    <t>MAZO CATAÑO</t>
  </si>
  <si>
    <t>CATANOMERLY4@GMAIL.COM</t>
  </si>
  <si>
    <t>CL 53AC #82 - 66</t>
  </si>
  <si>
    <t>SHARON LUCIANA</t>
  </si>
  <si>
    <t>MUÑOZ LENS</t>
  </si>
  <si>
    <t>CL 61D #105A - 15</t>
  </si>
  <si>
    <t>TORO ECHEVERRY</t>
  </si>
  <si>
    <t>Semillero Powerross</t>
  </si>
  <si>
    <t>MARCE984@HOTMAIL.COM</t>
  </si>
  <si>
    <t>CR 39 #62 - 20</t>
  </si>
  <si>
    <t>MARTINEZ BUSTAMANTE</t>
  </si>
  <si>
    <t>NATYBUSTAMANTE@YAHOO.ES</t>
  </si>
  <si>
    <t>CR 53 #25 - 32</t>
  </si>
  <si>
    <t>RAMIREZ HOLGUIN</t>
  </si>
  <si>
    <t>MARCEHOLGUIN26@OUTLOOK.COM</t>
  </si>
  <si>
    <t>CR 107C #48B - 33</t>
  </si>
  <si>
    <t>ORTIZ MORA</t>
  </si>
  <si>
    <t>ANI13327@HOTMAIL.COM</t>
  </si>
  <si>
    <t>CR 118 #66E - 57</t>
  </si>
  <si>
    <t>LONDOÑO VELEZ</t>
  </si>
  <si>
    <t>NATALIA0648_@HOTMAIL.COM</t>
  </si>
  <si>
    <t>CL 81 SUR #63 - 105</t>
  </si>
  <si>
    <t>PALMA LOPEZ</t>
  </si>
  <si>
    <t>YEITYLO06@HOTMAIL.COM</t>
  </si>
  <si>
    <t>STEVE ALEJANDRO</t>
  </si>
  <si>
    <t>AGUIRRE CORREA</t>
  </si>
  <si>
    <t>CR 24 #30 - 50</t>
  </si>
  <si>
    <t>ECHAVARRIA SERNA</t>
  </si>
  <si>
    <t>CL 75 SUR #53 - 70</t>
  </si>
  <si>
    <t>Quindio</t>
  </si>
  <si>
    <t>Cundinamarca</t>
  </si>
  <si>
    <t>Rusia</t>
  </si>
  <si>
    <t>T</t>
  </si>
  <si>
    <t>2000T</t>
  </si>
  <si>
    <t>Magdalena</t>
  </si>
  <si>
    <t xml:space="preserve">ANDRES   </t>
  </si>
  <si>
    <t>GONZALEZ VERA</t>
  </si>
  <si>
    <t>ENTRENADOR</t>
  </si>
  <si>
    <t>GONZALEZ.VERA@HOTMAIL.COM</t>
  </si>
  <si>
    <t>18/04/20984</t>
  </si>
  <si>
    <t>CL 70 #58 - 133</t>
  </si>
  <si>
    <t>JORGE WILSON</t>
  </si>
  <si>
    <t>JARAMILLO CEBALLOS</t>
  </si>
  <si>
    <t>JWJARAMILLOBMX@HOTMAIL.COM</t>
  </si>
  <si>
    <t>DIONE</t>
  </si>
  <si>
    <t>MUÑOZ GARCIA</t>
  </si>
  <si>
    <t>COMISARIO</t>
  </si>
  <si>
    <t>BMX ANTIOQUIA</t>
  </si>
  <si>
    <t>DIONEBMX62@GMAIL.COM</t>
  </si>
  <si>
    <t>CR 80NB #32D - 04</t>
  </si>
  <si>
    <t>BLANCA OMARY</t>
  </si>
  <si>
    <t>VALENCIA CASTRO</t>
  </si>
  <si>
    <t>MVALENCIA1530@HOTMAIL.COM</t>
  </si>
  <si>
    <t>SOTO LOTERO</t>
  </si>
  <si>
    <t>MARISOTO113@HOTMAIL.COM</t>
  </si>
  <si>
    <t>CL 46E SUR #39 - 56</t>
  </si>
  <si>
    <t>CRISTINA</t>
  </si>
  <si>
    <t>RAMOS ARGUMEDO</t>
  </si>
  <si>
    <t>RAMOSKRISS@HOTMAIL.COM</t>
  </si>
  <si>
    <t>CR 119 #42 - 21</t>
  </si>
  <si>
    <t>DIEGO ARMANDO</t>
  </si>
  <si>
    <t>ZULUAGA COGOLLO</t>
  </si>
  <si>
    <t>CR 90 #65C - 10</t>
  </si>
  <si>
    <t>IDARRAGA SANDOVAL</t>
  </si>
  <si>
    <t>AXODIS123@HOTMAIL.COM</t>
  </si>
  <si>
    <t>CR 81B #7A - 40</t>
  </si>
  <si>
    <t>JONATHAN</t>
  </si>
  <si>
    <t>QUIRAMA GIL</t>
  </si>
  <si>
    <t>CL 15C SUR #53 - 59</t>
  </si>
  <si>
    <t>DIANA PATRICIA</t>
  </si>
  <si>
    <t>LONDOÑO AGUDELO</t>
  </si>
  <si>
    <t>GTA83A@YAHOO.ES</t>
  </si>
  <si>
    <t>CR 98 #50A - 30</t>
  </si>
  <si>
    <t>SUMIMEDICAL</t>
  </si>
  <si>
    <t>DAVID FELIPE</t>
  </si>
  <si>
    <t>AGUDELO BOJACA</t>
  </si>
  <si>
    <t>DAVIDBOJACA@HOTMAIL.COM</t>
  </si>
  <si>
    <t>CL 24B #71 - 31</t>
  </si>
  <si>
    <t>WILLIAM DE JESUS</t>
  </si>
  <si>
    <t>HERNANDEZ BONILLA</t>
  </si>
  <si>
    <t>SPEAKER</t>
  </si>
  <si>
    <t>WILLIAM.HERNANDEZ100@GMAIL.COM</t>
  </si>
  <si>
    <t>CR 79B #20A - 78</t>
  </si>
  <si>
    <t>DARIO ALEJANDRO</t>
  </si>
  <si>
    <t>FRANCO FRANCO</t>
  </si>
  <si>
    <t>ALEJOFRANCO89@GMAIL.COM</t>
  </si>
  <si>
    <t>CL 66 #41 - 31</t>
  </si>
  <si>
    <t>RUBEN ALBERTO</t>
  </si>
  <si>
    <t>PRECIADO ZULUAGA</t>
  </si>
  <si>
    <t>PAPZBMX@YAHOO.COM</t>
  </si>
  <si>
    <t>CL 44 SUR #43A - 79</t>
  </si>
  <si>
    <t>MARTIN ALONSO</t>
  </si>
  <si>
    <t>BEDOYA OROZCO</t>
  </si>
  <si>
    <t>TINBEDOYA@HOTMAIL.COM</t>
  </si>
  <si>
    <t>TV 35SUR #30 - 02</t>
  </si>
  <si>
    <t>AREIZA</t>
  </si>
  <si>
    <t>SANCHEZ MARIN</t>
  </si>
  <si>
    <t>AREIZASM@YAHOO.COM</t>
  </si>
  <si>
    <t>CL 53A #47 - 19</t>
  </si>
  <si>
    <t>ORTEGA YEPES</t>
  </si>
  <si>
    <t>DANIEL.ORTEGAYEPES10@GMAIL.COM</t>
  </si>
  <si>
    <t>HIJUELOS CAÑAS</t>
  </si>
  <si>
    <t>IHIJUELOS@GMAIL.COM</t>
  </si>
  <si>
    <t>CL 42A #24 - 130</t>
  </si>
  <si>
    <t>CESAR AUGUSTO</t>
  </si>
  <si>
    <t>ACEVEDO ARANGO</t>
  </si>
  <si>
    <t>CESARACEVEDOX@HOTMAIL.COM</t>
  </si>
  <si>
    <t>CL 45 #44 - 47</t>
  </si>
  <si>
    <t>MONTOYA MUÑOZ</t>
  </si>
  <si>
    <t>ESTEBANMONTOYA198@GMAIL.COM</t>
  </si>
  <si>
    <t>CL 77AC #80 - 40</t>
  </si>
  <si>
    <t>LUISA FERNANDA</t>
  </si>
  <si>
    <t>MOLINA ECHAVARRIA</t>
  </si>
  <si>
    <t>AYA16727@GMAIL.COM</t>
  </si>
  <si>
    <t>CR 15BB #34D - 65</t>
  </si>
  <si>
    <t>OSORNO CALDERON</t>
  </si>
  <si>
    <t>PAULINA-OSORNO@HOTMAIL.COM</t>
  </si>
  <si>
    <t>CR 55A #69D - 33</t>
  </si>
  <si>
    <t>SEBASTIAN ANTONIO</t>
  </si>
  <si>
    <t>LOPERA CANO</t>
  </si>
  <si>
    <t>SEBASLC15@HOTMAIL.COM</t>
  </si>
  <si>
    <t>CL 51 #56 - 47</t>
  </si>
  <si>
    <t>SANTIAGOLOCANO@HOTMAIL.COM</t>
  </si>
  <si>
    <t>YEPES ROMAN</t>
  </si>
  <si>
    <t>ESTEBANYEPESROMAN@GMAIL.COM</t>
  </si>
  <si>
    <t>CR 66B #55 - 51</t>
  </si>
  <si>
    <t>GIRALDO HENAO</t>
  </si>
  <si>
    <t>JUAN_GIRALDO80172@ELPOLI.EDU.CO</t>
  </si>
  <si>
    <t>CR 72 #91 - 34</t>
  </si>
  <si>
    <t>PEREZ QUIROZ</t>
  </si>
  <si>
    <t>JUANESTEBANPQ@GMAIL.COM</t>
  </si>
  <si>
    <t>CL 87 #93A - 89</t>
  </si>
  <si>
    <t>EDISON DE JESUS</t>
  </si>
  <si>
    <t>ZAPATA ZEA</t>
  </si>
  <si>
    <t>EDIZPTZ@GMAIL.COM</t>
  </si>
  <si>
    <t>CR 49C #102 - 05</t>
  </si>
  <si>
    <t>LUZ ADRIANA</t>
  </si>
  <si>
    <t>DIAZ ROJAS</t>
  </si>
  <si>
    <t>PILY9023@YAHOO.COM.CO</t>
  </si>
  <si>
    <t>CL 76 #91 - 91</t>
  </si>
  <si>
    <t xml:space="preserve">SARA </t>
  </si>
  <si>
    <t>ARROYAVE MORALES</t>
  </si>
  <si>
    <t>SARITAARROYAVE@HOTMAIL.COM</t>
  </si>
  <si>
    <t>CR 57 #52C-121</t>
  </si>
  <si>
    <t>1.020.483.626</t>
  </si>
  <si>
    <t>VASQUEZ CARMONA</t>
  </si>
  <si>
    <t>JUCAVARCA97@GMAIL.COM</t>
  </si>
  <si>
    <t>CL 99 #49 - 45</t>
  </si>
  <si>
    <t>HERRERA CORTEZ</t>
  </si>
  <si>
    <t>DIEGO031997@HOTMAIL.COM</t>
  </si>
  <si>
    <t>CL 101 #50 - 43</t>
  </si>
  <si>
    <t>ARLES MAURICIO</t>
  </si>
  <si>
    <t>MONTOYA CUERVO</t>
  </si>
  <si>
    <t>MMONTOYABMX@GMAIL.COM</t>
  </si>
  <si>
    <t>TV 65E #41B - 210</t>
  </si>
  <si>
    <t>LINA TATIANA</t>
  </si>
  <si>
    <t>JOYA HUERFANO</t>
  </si>
  <si>
    <t>LINAJOYAHUERFANO@GMAIL.COM</t>
  </si>
  <si>
    <t>CR 61 #43A - 32</t>
  </si>
  <si>
    <t>II VALIDA</t>
  </si>
  <si>
    <t xml:space="preserve">POSICIÓN </t>
  </si>
  <si>
    <t>W4</t>
  </si>
  <si>
    <t>W7</t>
  </si>
  <si>
    <t>W3</t>
  </si>
  <si>
    <t>COLORADO TANGARIFE</t>
  </si>
  <si>
    <t>MADRIGAL ECHEVERRI</t>
  </si>
  <si>
    <t>W1</t>
  </si>
  <si>
    <t>W6</t>
  </si>
  <si>
    <t>W2</t>
  </si>
  <si>
    <t>QUINTERO GUARIN</t>
  </si>
  <si>
    <t>RESTREPO GAURIN</t>
  </si>
  <si>
    <t>PIEDRAHITA FARFAN</t>
  </si>
  <si>
    <t>DYLAN JULIAN</t>
  </si>
  <si>
    <t>AVENDAÑO LONDOÑO</t>
  </si>
  <si>
    <t>LOPERA PELAEZ</t>
  </si>
  <si>
    <t>MATTHIAS</t>
  </si>
  <si>
    <t>ARROYO VIECO</t>
  </si>
  <si>
    <t xml:space="preserve">JUAN ESTEBAN </t>
  </si>
  <si>
    <t>QUINTERO PINEDA</t>
  </si>
  <si>
    <t>MATTEWS</t>
  </si>
  <si>
    <t>CANO PEREZ</t>
  </si>
  <si>
    <t>PAREJA HERRERA</t>
  </si>
  <si>
    <t>MANUEL STIVEN</t>
  </si>
  <si>
    <t>BOLIVAR JIMENEZ</t>
  </si>
  <si>
    <t>LOTERO ZAPATA</t>
  </si>
  <si>
    <t>CRISTOPHER</t>
  </si>
  <si>
    <t>PEREZ CARMONA</t>
  </si>
  <si>
    <t>VASQUEZ CANO</t>
  </si>
  <si>
    <t>HERNANDEZ COSSIO</t>
  </si>
  <si>
    <t>MUÑOZ VELEZ</t>
  </si>
  <si>
    <t>HAROLD ESTIVEN</t>
  </si>
  <si>
    <t>BARRIENTOS ALVAREZ</t>
  </si>
  <si>
    <t xml:space="preserve">LUCAS </t>
  </si>
  <si>
    <t>HOYOS PRECIADO</t>
  </si>
  <si>
    <t>JOSHUA</t>
  </si>
  <si>
    <t>ALVAREZ DIAZ</t>
  </si>
  <si>
    <t>JIMENEZ VALENCIA</t>
  </si>
  <si>
    <t>MATTHEW</t>
  </si>
  <si>
    <t>SILVA AGUDDELO</t>
  </si>
  <si>
    <t>FLOREZ MACIAS</t>
  </si>
  <si>
    <t>GONZALEZ FERNANDEZ</t>
  </si>
  <si>
    <t>CASTRO RESTREPO</t>
  </si>
  <si>
    <t>BARRERA TANGARIFE</t>
  </si>
  <si>
    <t xml:space="preserve">SAMANTHA </t>
  </si>
  <si>
    <t>VALLADARES SULBARAN</t>
  </si>
  <si>
    <t>SEPULVEDA MEJIA</t>
  </si>
  <si>
    <t>RUIZ LONDOÑO</t>
  </si>
  <si>
    <t>JOSE IGNACIO</t>
  </si>
  <si>
    <t>SALGADO MUÑOZ</t>
  </si>
  <si>
    <t>SALAZAR GARCIA</t>
  </si>
  <si>
    <t>ARIAS ECHEVERRY</t>
  </si>
  <si>
    <t>PINO POSADA</t>
  </si>
  <si>
    <t>CARDONA PUERTA</t>
  </si>
  <si>
    <t>CARMONA DUARTE</t>
  </si>
  <si>
    <t>PONCE TRIVIÑO</t>
  </si>
  <si>
    <t>MIGUUEL ANGEL</t>
  </si>
  <si>
    <t>GOMEZ LOPEZ</t>
  </si>
  <si>
    <t>JOSE AGUSTIN</t>
  </si>
  <si>
    <t>GAMARRA GALLEGO</t>
  </si>
  <si>
    <t>IGNACIO</t>
  </si>
  <si>
    <t>MORENO GONZALEZ</t>
  </si>
  <si>
    <t>ALEJANDRO JOSE</t>
  </si>
  <si>
    <t>ARBOLEDA DURAN</t>
  </si>
  <si>
    <t>AARON DAVID</t>
  </si>
  <si>
    <t>MARCHENA OLIVELLA</t>
  </si>
  <si>
    <t>BETANCOUR CIFUENTES</t>
  </si>
  <si>
    <t>PENAGOS SERRANO</t>
  </si>
  <si>
    <t>MARTINEZ CORDOBA</t>
  </si>
  <si>
    <t>BUILES CAMARGO</t>
  </si>
  <si>
    <t>VELEZ PEREZ</t>
  </si>
  <si>
    <t>ALZATE ORTIZ</t>
  </si>
  <si>
    <t>ALICIA</t>
  </si>
  <si>
    <t>ESCOBAR DUQUE</t>
  </si>
  <si>
    <t>SAMIR MAURICIO</t>
  </si>
  <si>
    <t>RESTREPO MENDOZA</t>
  </si>
  <si>
    <t>ISAIAS</t>
  </si>
  <si>
    <t>BERNAL BUITRAGO</t>
  </si>
  <si>
    <t>PUERTA PEREA</t>
  </si>
  <si>
    <t>CHAVES MUÑOZ</t>
  </si>
  <si>
    <t xml:space="preserve">JACOBO </t>
  </si>
  <si>
    <t>MORALES GONZALEZ</t>
  </si>
  <si>
    <t xml:space="preserve">EMILIO </t>
  </si>
  <si>
    <t>JIMENEZ PULGARIN</t>
  </si>
  <si>
    <t>LOTERO RESTREPO</t>
  </si>
  <si>
    <t>LEON LOPEZ</t>
  </si>
  <si>
    <t>CASTRILLON GIL</t>
  </si>
  <si>
    <t>BETANCUR HERRERA</t>
  </si>
  <si>
    <t>POSADA MONROY</t>
  </si>
  <si>
    <t>BARCO SANCHEZ</t>
  </si>
  <si>
    <t>LOPEZ USMA</t>
  </si>
  <si>
    <t>RUIZ MIRANDA</t>
  </si>
  <si>
    <t>TORRES CORREA</t>
  </si>
  <si>
    <t>HERNANDEZ PATIÑO</t>
  </si>
  <si>
    <t>OLARTE SANCHEZ</t>
  </si>
  <si>
    <t>ARROYAVE LONDOÑO</t>
  </si>
  <si>
    <t>BAITISTA GAMBOA</t>
  </si>
  <si>
    <t>ARIAS BEDOYA</t>
  </si>
  <si>
    <t>CASTAÑO CARO</t>
  </si>
  <si>
    <t>ZAPATA URREGO</t>
  </si>
  <si>
    <t>MEJIA ESCOBAR</t>
  </si>
  <si>
    <t>HURTADO ALDANA</t>
  </si>
  <si>
    <t>NARANJO RENGIFO</t>
  </si>
  <si>
    <t>MOLINA AGUDELO</t>
  </si>
  <si>
    <t>CARDINA GONZALEZ</t>
  </si>
  <si>
    <t>MATHIAS ALEJANDRO</t>
  </si>
  <si>
    <t>MONROY MARTINEZ</t>
  </si>
  <si>
    <t>ECHEVERRI AGUDELO</t>
  </si>
  <si>
    <t>ARISMENDY ORTIZ</t>
  </si>
  <si>
    <t>MUÑOZ CALLE</t>
  </si>
  <si>
    <t>GOEZ LOTERO</t>
  </si>
  <si>
    <t>S</t>
  </si>
  <si>
    <t>1974S</t>
  </si>
  <si>
    <t>2007E</t>
  </si>
  <si>
    <t>M</t>
  </si>
  <si>
    <t>1991M</t>
  </si>
  <si>
    <t>1995E</t>
  </si>
  <si>
    <t>1988M</t>
  </si>
  <si>
    <t>1976S</t>
  </si>
  <si>
    <t>1999T</t>
  </si>
  <si>
    <t>2002T</t>
  </si>
  <si>
    <t>1983M</t>
  </si>
  <si>
    <t>N</t>
  </si>
  <si>
    <t>2013N</t>
  </si>
  <si>
    <t>2014N</t>
  </si>
  <si>
    <t>2011E</t>
  </si>
  <si>
    <t>1986M</t>
  </si>
  <si>
    <t>2001T</t>
  </si>
  <si>
    <t>DE</t>
  </si>
  <si>
    <t>1997DE</t>
  </si>
  <si>
    <t>1992T</t>
  </si>
  <si>
    <t>1997E</t>
  </si>
  <si>
    <t>2003T</t>
  </si>
  <si>
    <t>2001DE</t>
  </si>
  <si>
    <t>2005T</t>
  </si>
  <si>
    <t>1998T</t>
  </si>
  <si>
    <t>1967S</t>
  </si>
  <si>
    <t>2004T</t>
  </si>
  <si>
    <t>1994E</t>
  </si>
  <si>
    <t>2003DE</t>
  </si>
  <si>
    <t>2008E</t>
  </si>
  <si>
    <t>1999D</t>
  </si>
  <si>
    <t>1995T</t>
  </si>
  <si>
    <t>2005N</t>
  </si>
  <si>
    <t>2006DE</t>
  </si>
  <si>
    <t>2006N</t>
  </si>
  <si>
    <t>1987T</t>
  </si>
  <si>
    <t>1982S</t>
  </si>
  <si>
    <t>2014D</t>
  </si>
  <si>
    <t>1977S</t>
  </si>
  <si>
    <t>2011N</t>
  </si>
  <si>
    <t>2013D</t>
  </si>
  <si>
    <t>2010E</t>
  </si>
  <si>
    <t>2009E</t>
  </si>
  <si>
    <t>2009P</t>
  </si>
  <si>
    <t>2007N</t>
  </si>
  <si>
    <t>2004DE</t>
  </si>
  <si>
    <t>2010P</t>
  </si>
  <si>
    <t>2003E</t>
  </si>
  <si>
    <t>2006E</t>
  </si>
  <si>
    <t>2008D</t>
  </si>
  <si>
    <t>2003D</t>
  </si>
  <si>
    <t>2002D</t>
  </si>
  <si>
    <t>2005E</t>
  </si>
  <si>
    <t>2008P</t>
  </si>
  <si>
    <t>2000D</t>
  </si>
  <si>
    <t>2012D</t>
  </si>
  <si>
    <t>2005DE</t>
  </si>
  <si>
    <t>2011P</t>
  </si>
  <si>
    <t>2010N</t>
  </si>
  <si>
    <t>2004N</t>
  </si>
  <si>
    <t>2006P</t>
  </si>
  <si>
    <t>2004D</t>
  </si>
  <si>
    <t>2007D</t>
  </si>
  <si>
    <t>2012N</t>
  </si>
  <si>
    <t>2006D</t>
  </si>
  <si>
    <t>2002E</t>
  </si>
  <si>
    <t>2015N</t>
  </si>
  <si>
    <t>2009N</t>
  </si>
  <si>
    <t>1996T</t>
  </si>
  <si>
    <t>2008N</t>
  </si>
  <si>
    <t>1998D</t>
  </si>
  <si>
    <t>2010D</t>
  </si>
  <si>
    <t>2016P</t>
  </si>
  <si>
    <t>2011D</t>
  </si>
  <si>
    <t>1993N</t>
  </si>
  <si>
    <t>2007DE</t>
  </si>
  <si>
    <t>1994N</t>
  </si>
  <si>
    <t>2017D</t>
  </si>
  <si>
    <t>2013E</t>
  </si>
  <si>
    <t>2002N</t>
  </si>
  <si>
    <t>2017P</t>
  </si>
  <si>
    <t>2005D</t>
  </si>
  <si>
    <t>1999E</t>
  </si>
  <si>
    <t>1990M</t>
  </si>
  <si>
    <t>1998E</t>
  </si>
  <si>
    <t>1993E</t>
  </si>
  <si>
    <t>2018P</t>
  </si>
  <si>
    <t>2002DE</t>
  </si>
  <si>
    <t>2015D</t>
  </si>
  <si>
    <t>1997N</t>
  </si>
  <si>
    <t>2016D</t>
  </si>
  <si>
    <t>2003N</t>
  </si>
  <si>
    <t>1995N</t>
  </si>
  <si>
    <t>1990N</t>
  </si>
  <si>
    <t>2000N</t>
  </si>
  <si>
    <t>1987M</t>
  </si>
  <si>
    <t>2001E</t>
  </si>
  <si>
    <t>1975S</t>
  </si>
  <si>
    <t>1996N</t>
  </si>
  <si>
    <t>1996E</t>
  </si>
  <si>
    <t>1985M</t>
  </si>
  <si>
    <t>2000E</t>
  </si>
  <si>
    <t>1999N</t>
  </si>
  <si>
    <t>1998N</t>
  </si>
  <si>
    <t>2012E</t>
  </si>
  <si>
    <t>Expertos 10 años</t>
  </si>
  <si>
    <t>2001N</t>
  </si>
  <si>
    <t>1984M</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</si>
  <si>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</si>
  <si>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</si>
  <si>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</si>
  <si>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</si>
  <si>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</si>
  <si>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</si>
  <si>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</si>
  <si>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</si>
  <si>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</si>
  <si>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</si>
  <si>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</si>
  <si>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</si>
  <si>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</si>
  <si>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</si>
  <si>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</si>
  <si>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</si>
  <si>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</si>
  <si>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</si>
  <si>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</si>
  <si>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</si>
  <si>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</si>
  <si>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</si>
  <si>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</si>
  <si>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</si>
  <si>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</si>
  <si>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</si>
  <si>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</si>
  <si>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</si>
  <si>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</si>
  <si>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</si>
  <si>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</si>
  <si>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</si>
  <si>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</si>
  <si>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</si>
  <si>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</si>
  <si>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</si>
  <si>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</si>
  <si>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</si>
  <si>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</si>
  <si>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</si>
  <si>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</si>
  <si>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055</t>
  </si>
  <si>
    <t>056</t>
  </si>
  <si>
    <t>058</t>
  </si>
  <si>
    <t>059</t>
  </si>
  <si>
    <t>060</t>
  </si>
  <si>
    <t>061</t>
  </si>
  <si>
    <t>062</t>
  </si>
  <si>
    <t>063</t>
  </si>
  <si>
    <t>065</t>
  </si>
  <si>
    <t>066</t>
  </si>
  <si>
    <t>067</t>
  </si>
  <si>
    <t>068</t>
  </si>
  <si>
    <t>069</t>
  </si>
  <si>
    <t>070</t>
  </si>
  <si>
    <t>071</t>
  </si>
  <si>
    <t>072</t>
  </si>
  <si>
    <t>073</t>
  </si>
  <si>
    <t>074</t>
  </si>
  <si>
    <t>075</t>
  </si>
  <si>
    <t>076</t>
  </si>
  <si>
    <t>078</t>
  </si>
  <si>
    <t>079</t>
  </si>
  <si>
    <t>081</t>
  </si>
  <si>
    <t>082</t>
  </si>
  <si>
    <t>083</t>
  </si>
  <si>
    <t>084</t>
  </si>
  <si>
    <t>085</t>
  </si>
  <si>
    <t>086</t>
  </si>
  <si>
    <t>087</t>
  </si>
  <si>
    <t>088</t>
  </si>
  <si>
    <t>089</t>
  </si>
  <si>
    <t>090</t>
  </si>
  <si>
    <t>091</t>
  </si>
  <si>
    <t>092</t>
  </si>
  <si>
    <t>093</t>
  </si>
  <si>
    <t>094</t>
  </si>
  <si>
    <t>095</t>
  </si>
  <si>
    <t>096</t>
  </si>
  <si>
    <t>097</t>
  </si>
  <si>
    <t>099</t>
  </si>
  <si>
    <t>100</t>
  </si>
  <si>
    <t>102</t>
  </si>
  <si>
    <t>103</t>
  </si>
  <si>
    <t>104</t>
  </si>
  <si>
    <t>105</t>
  </si>
  <si>
    <t>106</t>
  </si>
  <si>
    <t>107</t>
  </si>
  <si>
    <t>108</t>
  </si>
  <si>
    <t>109</t>
  </si>
  <si>
    <t>110</t>
  </si>
  <si>
    <t>111</t>
  </si>
  <si>
    <t>112</t>
  </si>
  <si>
    <t>113</t>
  </si>
  <si>
    <t>114</t>
  </si>
  <si>
    <t>115</t>
  </si>
  <si>
    <t>116</t>
  </si>
  <si>
    <t>117</t>
  </si>
  <si>
    <t>118</t>
  </si>
  <si>
    <t>120</t>
  </si>
  <si>
    <t>121</t>
  </si>
  <si>
    <t>122</t>
  </si>
  <si>
    <t>123</t>
  </si>
  <si>
    <t>125</t>
  </si>
  <si>
    <t>126</t>
  </si>
  <si>
    <t>127</t>
  </si>
  <si>
    <t>128</t>
  </si>
  <si>
    <t>129</t>
  </si>
  <si>
    <t>130</t>
  </si>
  <si>
    <t>131</t>
  </si>
  <si>
    <t>133</t>
  </si>
  <si>
    <t>134</t>
  </si>
  <si>
    <t>135</t>
  </si>
  <si>
    <t>136</t>
  </si>
  <si>
    <t>137</t>
  </si>
  <si>
    <t>138</t>
  </si>
  <si>
    <t>139</t>
  </si>
  <si>
    <t>140</t>
  </si>
  <si>
    <t>141</t>
  </si>
  <si>
    <t>142</t>
  </si>
  <si>
    <t>143</t>
  </si>
  <si>
    <t>144</t>
  </si>
  <si>
    <t>145</t>
  </si>
  <si>
    <t>146</t>
  </si>
  <si>
    <t>147</t>
  </si>
  <si>
    <t>148</t>
  </si>
  <si>
    <t>149</t>
  </si>
  <si>
    <t>150</t>
  </si>
  <si>
    <t>151</t>
  </si>
  <si>
    <t>152</t>
  </si>
  <si>
    <t>153</t>
  </si>
  <si>
    <t>154</t>
  </si>
  <si>
    <t>156</t>
  </si>
  <si>
    <t>157</t>
  </si>
  <si>
    <t>158</t>
  </si>
  <si>
    <t>159</t>
  </si>
  <si>
    <t>160</t>
  </si>
  <si>
    <t>161</t>
  </si>
  <si>
    <t>162</t>
  </si>
  <si>
    <t>164</t>
  </si>
  <si>
    <t>165</t>
  </si>
  <si>
    <t>166</t>
  </si>
  <si>
    <t>167</t>
  </si>
  <si>
    <t>168</t>
  </si>
  <si>
    <t>169</t>
  </si>
  <si>
    <t>170</t>
  </si>
  <si>
    <t>172</t>
  </si>
  <si>
    <t>174</t>
  </si>
  <si>
    <t>176</t>
  </si>
  <si>
    <t>177</t>
  </si>
  <si>
    <t>179</t>
  </si>
  <si>
    <t>180</t>
  </si>
  <si>
    <t>181</t>
  </si>
  <si>
    <t>182</t>
  </si>
  <si>
    <t>186</t>
  </si>
  <si>
    <t>188</t>
  </si>
  <si>
    <t>189</t>
  </si>
  <si>
    <t>190</t>
  </si>
  <si>
    <t>191</t>
  </si>
  <si>
    <t>192</t>
  </si>
  <si>
    <t>193</t>
  </si>
  <si>
    <t>194</t>
  </si>
  <si>
    <t>195</t>
  </si>
  <si>
    <t>196</t>
  </si>
  <si>
    <t>197</t>
  </si>
  <si>
    <t>198</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</si>
  <si>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</si>
  <si>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</si>
  <si>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</si>
  <si>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</si>
  <si>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</si>
  <si>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</si>
  <si>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</si>
  <si>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</si>
  <si>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</si>
  <si>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</si>
  <si>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</si>
  <si>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</si>
  <si>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</si>
  <si>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</si>
  <si>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</si>
  <si>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</si>
  <si>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</si>
  <si>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</si>
  <si>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</si>
  <si>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</si>
  <si>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</si>
  <si>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</si>
  <si>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</si>
  <si>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</si>
  <si>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</si>
  <si>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</si>
  <si>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</si>
  <si>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</si>
  <si>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</si>
  <si>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</si>
  <si>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</si>
  <si>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</si>
  <si>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</si>
  <si>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</si>
  <si>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</si>
  <si>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</si>
  <si>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</si>
  <si>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</si>
  <si>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</si>
  <si>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</si>
  <si>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</si>
  <si>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</si>
  <si>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</si>
  <si>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</si>
  <si>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</si>
  <si>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</si>
  <si>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</si>
  <si>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</si>
  <si>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</si>
  <si>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</si>
  <si>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</si>
  <si>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</si>
  <si>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</si>
  <si>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</si>
  <si>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</si>
  <si>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</si>
  <si>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</si>
  <si>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</si>
  <si>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</si>
  <si>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</si>
  <si>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</si>
  <si>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</si>
  <si>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</si>
  <si>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</si>
  <si>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</si>
  <si>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266</t>
  </si>
  <si>
    <t>267</t>
  </si>
  <si>
    <t>268</t>
  </si>
  <si>
    <t>269</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</si>
  <si>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</si>
  <si>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</si>
  <si>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</si>
  <si>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</si>
  <si>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</si>
  <si>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</si>
  <si>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</si>
  <si>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</si>
  <si>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</si>
  <si>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</si>
  <si>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</si>
  <si>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</si>
  <si>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</si>
  <si>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</si>
  <si>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</si>
  <si>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</si>
  <si>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</si>
  <si>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</si>
  <si>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</si>
  <si>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</si>
  <si>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</si>
  <si>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</si>
  <si>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</si>
  <si>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</si>
  <si>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</si>
  <si>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</si>
  <si>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298</t>
  </si>
  <si>
    <t>300</t>
  </si>
  <si>
    <t>301</t>
  </si>
  <si>
    <t>302</t>
  </si>
  <si>
    <t>303</t>
  </si>
  <si>
    <t>304</t>
  </si>
  <si>
    <t>305</t>
  </si>
  <si>
    <t>306</t>
  </si>
  <si>
    <t>307</t>
  </si>
  <si>
    <t>335</t>
  </si>
  <si>
    <t>336</t>
  </si>
  <si>
    <t>337</t>
  </si>
  <si>
    <t>338</t>
  </si>
  <si>
    <t>339</t>
  </si>
  <si>
    <t>340</t>
  </si>
  <si>
    <t>341</t>
  </si>
  <si>
    <t>343</t>
  </si>
  <si>
    <t>345</t>
  </si>
  <si>
    <t>349</t>
  </si>
  <si>
    <t>350</t>
  </si>
  <si>
    <t>351</t>
  </si>
  <si>
    <t>352</t>
  </si>
  <si>
    <t>353</t>
  </si>
  <si>
    <t>354</t>
  </si>
  <si>
    <t>355</t>
  </si>
  <si>
    <t>356</t>
  </si>
  <si>
    <t>357</t>
  </si>
  <si>
    <t>358</t>
  </si>
  <si>
    <t>360</t>
  </si>
  <si>
    <t>361</t>
  </si>
  <si>
    <t>362</t>
  </si>
  <si>
    <t>363</t>
  </si>
  <si>
    <t>364</t>
  </si>
  <si>
    <t>367</t>
  </si>
  <si>
    <t>368</t>
  </si>
  <si>
    <t>369</t>
  </si>
  <si>
    <t>370</t>
  </si>
  <si>
    <t>371</t>
  </si>
  <si>
    <t>372</t>
  </si>
  <si>
    <t>373</t>
  </si>
  <si>
    <t>376</t>
  </si>
  <si>
    <t>377</t>
  </si>
  <si>
    <t>378</t>
  </si>
  <si>
    <t>379</t>
  </si>
  <si>
    <t>380</t>
  </si>
  <si>
    <t>381</t>
  </si>
  <si>
    <t>382</t>
  </si>
  <si>
    <t>384</t>
  </si>
  <si>
    <t>385</t>
  </si>
  <si>
    <t>386</t>
  </si>
  <si>
    <t>387</t>
  </si>
  <si>
    <t>388</t>
  </si>
  <si>
    <t>391</t>
  </si>
  <si>
    <t>392</t>
  </si>
  <si>
    <t>393</t>
  </si>
  <si>
    <t>394</t>
  </si>
  <si>
    <t>396</t>
  </si>
  <si>
    <t>397</t>
  </si>
  <si>
    <t>398</t>
  </si>
  <si>
    <t>400</t>
  </si>
  <si>
    <t>402</t>
  </si>
  <si>
    <t>403</t>
  </si>
  <si>
    <t>404</t>
  </si>
  <si>
    <t>405</t>
  </si>
  <si>
    <t>406</t>
  </si>
  <si>
    <t>407</t>
  </si>
  <si>
    <t>408</t>
  </si>
  <si>
    <t>409</t>
  </si>
  <si>
    <t>411</t>
  </si>
  <si>
    <t>412</t>
  </si>
  <si>
    <t>413</t>
  </si>
  <si>
    <t>414</t>
  </si>
  <si>
    <t>416</t>
  </si>
  <si>
    <t>417</t>
  </si>
  <si>
    <t>418</t>
  </si>
  <si>
    <t>419</t>
  </si>
  <si>
    <t>420</t>
  </si>
  <si>
    <t>421</t>
  </si>
  <si>
    <t>422</t>
  </si>
  <si>
    <t>424</t>
  </si>
  <si>
    <t>425</t>
  </si>
  <si>
    <t>426</t>
  </si>
  <si>
    <t>427</t>
  </si>
  <si>
    <t>428</t>
  </si>
  <si>
    <t>429</t>
  </si>
  <si>
    <t>430</t>
  </si>
  <si>
    <t>431</t>
  </si>
  <si>
    <t>432</t>
  </si>
  <si>
    <t>433</t>
  </si>
  <si>
    <t>434</t>
  </si>
  <si>
    <t>435</t>
  </si>
  <si>
    <t>436</t>
  </si>
  <si>
    <t>437</t>
  </si>
  <si>
    <t>438</t>
  </si>
  <si>
    <t>439</t>
  </si>
  <si>
    <t>440</t>
  </si>
  <si>
    <t>441</t>
  </si>
  <si>
    <t>443</t>
  </si>
  <si>
    <t>444</t>
  </si>
  <si>
    <t>445</t>
  </si>
  <si>
    <t>446</t>
  </si>
  <si>
    <t>447</t>
  </si>
  <si>
    <t>448</t>
  </si>
  <si>
    <t>449</t>
  </si>
  <si>
    <t>450</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</si>
  <si>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</si>
  <si>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</si>
  <si>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</si>
  <si>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</si>
  <si>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</si>
  <si>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</si>
  <si>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</si>
  <si>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</si>
  <si>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</si>
  <si>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</si>
  <si>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</si>
  <si>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</si>
  <si>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</si>
  <si>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</si>
  <si>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</si>
  <si>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</si>
  <si>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</si>
  <si>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</si>
  <si>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</si>
  <si>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</si>
  <si>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</si>
  <si>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</si>
  <si>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</si>
  <si>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</si>
  <si>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</si>
  <si>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</si>
  <si>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</si>
  <si>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</si>
  <si>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</si>
  <si>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</si>
  <si>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</si>
  <si>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</si>
  <si>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</si>
  <si>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</si>
  <si>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</si>
  <si>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</si>
  <si>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</si>
  <si>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</si>
  <si>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</si>
  <si>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</si>
  <si>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</si>
  <si>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</si>
  <si>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</si>
  <si>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</si>
  <si>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</si>
  <si>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</si>
  <si>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</si>
  <si>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</si>
  <si>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</si>
  <si>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</si>
  <si>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</si>
  <si>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</si>
  <si>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</si>
  <si>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</si>
  <si>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</si>
  <si>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</si>
  <si>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</si>
  <si>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</si>
  <si>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</si>
  <si>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</si>
  <si>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</si>
  <si>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</si>
  <si>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</si>
  <si>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</si>
  <si>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</si>
  <si>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</si>
  <si>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</si>
  <si>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</si>
  <si>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</si>
  <si>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</si>
  <si>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</si>
  <si>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</si>
  <si>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</si>
  <si>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</si>
  <si>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</si>
  <si>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</si>
  <si>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</si>
  <si>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</si>
  <si>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</si>
  <si>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</si>
  <si>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</si>
  <si>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</si>
  <si>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</si>
  <si>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</si>
  <si>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</si>
  <si>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</si>
  <si>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</si>
  <si>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</si>
  <si>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</si>
  <si>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</si>
  <si>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</si>
  <si>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</si>
  <si>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</si>
  <si>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</si>
  <si>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</si>
  <si>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</si>
  <si>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</si>
  <si>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</si>
  <si>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</si>
  <si>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</si>
  <si>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</si>
  <si>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</si>
  <si>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</si>
  <si>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</si>
  <si>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</si>
  <si>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</si>
  <si>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</si>
  <si>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</si>
  <si>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</si>
  <si>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</si>
  <si>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</si>
  <si>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</si>
  <si>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</si>
  <si>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</si>
  <si>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</si>
  <si>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</si>
  <si>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</si>
  <si>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</si>
  <si>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</si>
  <si>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</si>
  <si>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</si>
  <si>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</si>
  <si>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</si>
  <si>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</si>
  <si>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677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</si>
  <si>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</si>
  <si>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</si>
  <si>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</si>
  <si>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</si>
  <si>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</si>
  <si>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</si>
  <si>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</si>
  <si>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</si>
  <si>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</si>
  <si>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</si>
  <si>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</si>
  <si>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</si>
  <si>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</si>
  <si>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</si>
  <si>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</si>
  <si>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</si>
  <si>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</si>
  <si>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</si>
  <si>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</si>
  <si>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</si>
  <si>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</si>
  <si>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</si>
  <si>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</si>
  <si>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</si>
  <si>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</si>
  <si>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</si>
  <si>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</si>
  <si>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</si>
  <si>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</si>
  <si>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</si>
  <si>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</si>
  <si>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</si>
  <si>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</si>
  <si>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</si>
  <si>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</si>
  <si>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</si>
  <si>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</si>
  <si>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</si>
  <si>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</si>
  <si>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</si>
  <si>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</si>
  <si>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</si>
  <si>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</si>
  <si>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</si>
  <si>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</si>
  <si>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</si>
  <si>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</si>
  <si>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</si>
  <si>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</si>
  <si>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</si>
  <si>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</si>
  <si>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</si>
  <si>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</si>
  <si>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</si>
  <si>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</si>
  <si>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</si>
  <si>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</si>
  <si>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</si>
  <si>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</si>
  <si>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</si>
  <si>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</si>
  <si>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</si>
  <si>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</si>
  <si>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</si>
  <si>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</si>
  <si>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</si>
  <si>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</si>
  <si>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</si>
  <si>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</si>
  <si>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</si>
  <si>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</si>
  <si>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</si>
  <si>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</si>
  <si>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</si>
  <si>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</si>
  <si>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</si>
  <si>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</si>
  <si>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</si>
  <si>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</si>
  <si>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</si>
  <si>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</si>
  <si>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</si>
  <si>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</si>
  <si>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</si>
  <si>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</si>
  <si>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</si>
  <si>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</si>
  <si>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</si>
  <si>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</si>
  <si>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</si>
  <si>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</si>
  <si>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</si>
  <si>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</si>
  <si>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</si>
  <si>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</si>
  <si>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</si>
  <si>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</si>
  <si>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</si>
  <si>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</si>
  <si>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679</t>
  </si>
  <si>
    <t>680</t>
  </si>
  <si>
    <t>681</t>
  </si>
  <si>
    <t>682</t>
  </si>
  <si>
    <t>683</t>
  </si>
  <si>
    <t>684</t>
  </si>
  <si>
    <t>685</t>
  </si>
  <si>
    <t>686</t>
  </si>
  <si>
    <t>687</t>
  </si>
  <si>
    <t>688</t>
  </si>
  <si>
    <t>689</t>
  </si>
  <si>
    <t>NOMBRE</t>
  </si>
  <si>
    <t>APELLIDO</t>
  </si>
  <si>
    <t>#PLATE</t>
  </si>
  <si>
    <t>Club</t>
  </si>
  <si>
    <t>Válida</t>
  </si>
  <si>
    <t>I válida</t>
  </si>
  <si>
    <t>II válida</t>
  </si>
  <si>
    <t>III válida</t>
  </si>
  <si>
    <t>IV válida</t>
  </si>
  <si>
    <t>III VÁLIDA</t>
  </si>
  <si>
    <t>CATEGORÍA</t>
  </si>
  <si>
    <t>IV VÁLIDA</t>
  </si>
  <si>
    <t>V VÁLIDA</t>
  </si>
  <si>
    <t>VI VÁLIDA</t>
  </si>
  <si>
    <t>ACUMULADO</t>
  </si>
  <si>
    <r>
      <t xml:space="preserve">TABLA POSICIONES EQUIPOS -COPA ANTIOQUIA BMX </t>
    </r>
    <r>
      <rPr>
        <b/>
        <sz val="12"/>
        <color theme="6"/>
        <rFont val="Arial"/>
        <family val="2"/>
      </rPr>
      <t>ACUMULADO</t>
    </r>
  </si>
  <si>
    <t>ÁGUILAS BMX</t>
  </si>
  <si>
    <t>Versión: II y III válida copa bmx Antioquia</t>
  </si>
  <si>
    <t>MASTER CROSS</t>
  </si>
  <si>
    <t>IV VALIDA</t>
  </si>
  <si>
    <t>MASTERCROSS</t>
  </si>
  <si>
    <t>Estos deportistas no pueden ser inscritos para la IV Válida - Rionegro</t>
  </si>
  <si>
    <t xml:space="preserve">VALIDAS 3-4 </t>
  </si>
  <si>
    <t>CATEGORIAS</t>
  </si>
  <si>
    <t xml:space="preserve">REPITEN VALIDA III - IV </t>
  </si>
  <si>
    <t>V valida</t>
  </si>
  <si>
    <t>V VALIDA</t>
  </si>
  <si>
    <t>TABLA POSICIONES EQUIPOS - COPA ANTIOQUIA BMX</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</si>
</sst>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 #,##0_-;\-&quot;$&quot;\ * #,##0_-;_-&quot;$&quot;\ * &quot;-&quot;_-;_-@_-"/>
    <numFmt numFmtId="41" formatCode="_-* #,##0_-;\-* #,##0_-;_-* &quot;-&quot;_-;_-@_-"/>
    <numFmt numFmtId="44" formatCode="_-&quot;$&quot;\ * #,##0.00_-;\-&quot;$&quot;\ * #,##0.00_-;_-&quot;$&quot;\ * &quot;-&quot;??_-;_-@_-"/>
    <numFmt numFmtId="164" formatCode="_(&quot;$&quot;\ * #,##0.00_);_(&quot;$&quot;\ * \(#,##0.00\);_(&quot;$&quot;\ * &quot;-&quot;??_);_(@_)"/>
    <numFmt numFmtId="165" formatCode="_(&quot;$&quot;* #,##0.00_);_(&quot;$&quot;* \(#,##0.00\);_(&quot;$&quot;* &quot;-&quot;??_);_(@_)"/>
  </numFmts>
  <fonts count="42" x14ac:knownFonts="1">
    <font>
      <sz val="11"/>
      <color theme="1"/>
      <name val="Calibri"/>
      <family val="2"/>
      <scheme val="minor"/>
    </font>
    <font>
      <b/>
      <sz val="11"/>
      <color theme="0"/>
      <name val="Calibri"/>
      <family val="2"/>
      <scheme val="minor"/>
    </font>
    <font>
      <sz val="11"/>
      <color theme="1"/>
      <name val="Calibri"/>
      <family val="2"/>
      <scheme val="minor"/>
    </font>
    <font>
      <sz val="10"/>
      <color indexed="8"/>
      <name val="MS Sans Serif"/>
      <family val="2"/>
    </font>
    <font>
      <u/>
      <sz val="11"/>
      <color theme="10"/>
      <name val="Calibri"/>
      <family val="2"/>
    </font>
    <font>
      <sz val="11"/>
      <color rgb="FF000000"/>
      <name val="Calibri"/>
      <family val="2"/>
    </font>
    <font>
      <sz val="11"/>
      <color theme="1"/>
      <name val="Calibri"/>
      <family val="2"/>
    </font>
    <font>
      <sz val="11"/>
      <color rgb="FF006100"/>
      <name val="Calibri"/>
      <family val="2"/>
    </font>
    <font>
      <sz val="11"/>
      <color rgb="FF9C0006"/>
      <name val="Calibri"/>
      <family val="2"/>
    </font>
    <font>
      <sz val="11"/>
      <color rgb="FF9C6500"/>
      <name val="Calibri"/>
      <family val="2"/>
    </font>
    <font>
      <sz val="10"/>
      <name val="Arial"/>
      <family val="2"/>
    </font>
    <font>
      <sz val="11"/>
      <color rgb="FF000000"/>
      <name val="Calibri"/>
      <family val="2"/>
    </font>
    <font>
      <sz val="11"/>
      <color theme="1"/>
      <name val="Calibri"/>
      <family val="2"/>
    </font>
    <font>
      <sz val="11"/>
      <name val="Calibri"/>
      <family val="2"/>
    </font>
    <font>
      <b/>
      <sz val="11"/>
      <color theme="1"/>
      <name val="Calibri"/>
      <family val="2"/>
      <scheme val="minor"/>
    </font>
    <font>
      <b/>
      <sz val="11"/>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0"/>
      <color indexed="8"/>
      <name val="Calibri"/>
      <family val="2"/>
      <scheme val="minor"/>
    </font>
    <font>
      <sz val="11"/>
      <color indexed="8"/>
      <name val="Calibri"/>
      <family val="2"/>
      <scheme val="minor"/>
    </font>
    <font>
      <u/>
      <sz val="10"/>
      <color theme="10"/>
      <name val="Calibri"/>
      <family val="2"/>
    </font>
    <font>
      <u/>
      <sz val="10"/>
      <color theme="10"/>
      <name val="Calibri"/>
      <family val="2"/>
      <scheme val="minor"/>
    </font>
    <font>
      <sz val="10"/>
      <name val="Calibri"/>
      <family val="2"/>
      <scheme val="minor"/>
    </font>
    <font>
      <sz val="11"/>
      <name val="Calibri"/>
      <family val="2"/>
      <scheme val="minor"/>
    </font>
    <font>
      <i/>
      <sz val="10"/>
      <color theme="1"/>
      <name val="Calibri"/>
      <family val="2"/>
      <scheme val="minor"/>
    </font>
    <font>
      <u/>
      <sz val="11"/>
      <color theme="10"/>
      <name val="Calibri"/>
      <family val="2"/>
      <scheme val="minor"/>
    </font>
    <font>
      <sz val="10"/>
      <color rgb="FF000000"/>
      <name val="MS Sans Serif"/>
      <family val="2"/>
    </font>
    <font>
      <b/>
      <sz val="10"/>
      <color theme="0"/>
      <name val="Arial"/>
      <family val="2"/>
    </font>
    <font>
      <sz val="10"/>
      <color theme="1"/>
      <name val="Arial"/>
      <family val="2"/>
    </font>
    <font>
      <b/>
      <sz val="10"/>
      <color theme="1"/>
      <name val="Arial"/>
      <family val="2"/>
    </font>
    <font>
      <sz val="11"/>
      <color theme="1"/>
      <name val="Arial"/>
      <family val="2"/>
    </font>
    <font>
      <sz val="9"/>
      <color theme="1"/>
      <name val="Arial"/>
      <family val="2"/>
    </font>
    <font>
      <sz val="9"/>
      <color theme="1"/>
      <name val="Calibri"/>
      <family val="2"/>
      <scheme val="minor"/>
    </font>
    <font>
      <b/>
      <sz val="10"/>
      <name val="Arial"/>
      <family val="2"/>
    </font>
    <font>
      <b/>
      <sz val="11"/>
      <color theme="1"/>
      <name val="Arial"/>
      <family val="2"/>
    </font>
    <font>
      <b/>
      <sz val="11"/>
      <name val="Arial"/>
      <family val="2"/>
    </font>
    <font>
      <b/>
      <sz val="11"/>
      <color rgb="FF92D050"/>
      <name val="Arial"/>
      <family val="2"/>
    </font>
    <font>
      <b/>
      <sz val="12"/>
      <color theme="1"/>
      <name val="Arial"/>
      <family val="2"/>
    </font>
    <font>
      <b/>
      <sz val="12"/>
      <color theme="6"/>
      <name val="Arial"/>
      <family val="2"/>
    </font>
    <font>
      <b/>
      <sz val="12"/>
      <color theme="1"/>
      <name val="Calibri"/>
      <family val="2"/>
      <scheme val="minor"/>
    </font>
    <font>
      <b/>
      <sz val="20"/>
      <color theme="1"/>
      <name val="Calibri"/>
      <family val="2"/>
      <scheme val="minor"/>
    </font>
  </fonts>
  <fills count="19">
    <fill>
      <patternFill patternType="none"/>
    </fill>
    <fill>
      <patternFill patternType="gray125"/>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00B050"/>
        <bgColor indexed="10"/>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theme="0"/>
        <bgColor indexed="64"/>
      </patternFill>
    </fill>
    <fill>
      <patternFill patternType="solid">
        <fgColor theme="9"/>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rgb="FF92D050"/>
        <bgColor indexed="64"/>
      </patternFill>
    </fill>
    <fill>
      <patternFill patternType="solid">
        <fgColor theme="6" tint="0.79998168889431442"/>
        <bgColor indexed="64"/>
      </patternFill>
    </fill>
    <fill>
      <patternFill patternType="solid">
        <fgColor theme="6" tint="-0.499984740745262"/>
        <bgColor indexed="64"/>
      </patternFill>
    </fill>
    <fill>
      <patternFill patternType="solid">
        <fgColor theme="6"/>
        <bgColor indexed="64"/>
      </patternFill>
    </fill>
    <fill>
      <patternFill patternType="solid">
        <fgColor theme="2" tint="-0.249977111117893"/>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80">
    <xf numFmtId="0" fontId="0" fillId="0" borderId="0"/>
    <xf numFmtId="0" fontId="3" fillId="0" borderId="0" applyNumberFormat="0" applyFont="0" applyFill="0" applyBorder="0" applyAlignment="0" applyProtection="0"/>
    <xf numFmtId="0" fontId="2" fillId="0" borderId="0"/>
    <xf numFmtId="0" fontId="3" fillId="0" borderId="0" applyNumberFormat="0" applyFont="0" applyFill="0" applyBorder="0" applyAlignment="0" applyProtection="0"/>
    <xf numFmtId="0" fontId="2" fillId="0" borderId="0"/>
    <xf numFmtId="164" fontId="2" fillId="0" borderId="0" applyFont="0" applyFill="0" applyBorder="0" applyAlignment="0" applyProtection="0"/>
    <xf numFmtId="165" fontId="2" fillId="0" borderId="0" applyFont="0" applyFill="0" applyBorder="0" applyAlignment="0" applyProtection="0"/>
    <xf numFmtId="0" fontId="4" fillId="0" borderId="0" applyNumberFormat="0" applyFill="0" applyBorder="0" applyAlignment="0" applyProtection="0">
      <alignment vertical="top"/>
      <protection locked="0"/>
    </xf>
    <xf numFmtId="164" fontId="2" fillId="0" borderId="0" applyFont="0" applyFill="0" applyBorder="0" applyAlignment="0" applyProtection="0"/>
    <xf numFmtId="0" fontId="4" fillId="0" borderId="0" applyNumberFormat="0" applyFill="0" applyBorder="0" applyAlignment="0" applyProtection="0">
      <alignment vertical="top"/>
      <protection locked="0"/>
    </xf>
    <xf numFmtId="164" fontId="2" fillId="0" borderId="0" applyFont="0" applyFill="0" applyBorder="0" applyAlignment="0" applyProtection="0"/>
    <xf numFmtId="164" fontId="2" fillId="0" borderId="0" applyFont="0" applyFill="0" applyBorder="0" applyAlignment="0" applyProtection="0"/>
    <xf numFmtId="0" fontId="5" fillId="0" borderId="0"/>
    <xf numFmtId="0" fontId="6" fillId="0" borderId="0"/>
    <xf numFmtId="0" fontId="7" fillId="3" borderId="0" applyNumberFormat="0" applyBorder="0" applyAlignment="0" applyProtection="0"/>
    <xf numFmtId="0" fontId="8" fillId="4" borderId="0" applyNumberFormat="0" applyBorder="0" applyAlignment="0" applyProtection="0"/>
    <xf numFmtId="0" fontId="9" fillId="5" borderId="0" applyNumberFormat="0" applyBorder="0" applyAlignment="0" applyProtection="0"/>
    <xf numFmtId="0" fontId="4" fillId="0" borderId="0" applyNumberForma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10" fillId="0" borderId="0"/>
    <xf numFmtId="0" fontId="6" fillId="0" borderId="0"/>
    <xf numFmtId="42" fontId="6" fillId="0" borderId="0" applyFont="0" applyFill="0" applyBorder="0" applyAlignment="0" applyProtection="0"/>
    <xf numFmtId="41" fontId="6" fillId="0" borderId="0" applyFont="0" applyFill="0" applyBorder="0" applyAlignment="0" applyProtection="0"/>
    <xf numFmtId="0" fontId="6" fillId="0" borderId="0"/>
    <xf numFmtId="0" fontId="4" fillId="0" borderId="0" applyNumberFormat="0" applyFill="0" applyBorder="0" applyAlignment="0" applyProtection="0"/>
    <xf numFmtId="42" fontId="6" fillId="0" borderId="0" applyFont="0" applyFill="0" applyBorder="0" applyAlignment="0" applyProtection="0"/>
    <xf numFmtId="41"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5" fillId="0" borderId="0"/>
    <xf numFmtId="0" fontId="5" fillId="0" borderId="0"/>
    <xf numFmtId="0" fontId="6" fillId="0" borderId="0"/>
    <xf numFmtId="0" fontId="6" fillId="0" borderId="0"/>
    <xf numFmtId="0" fontId="5" fillId="0" borderId="0"/>
    <xf numFmtId="0" fontId="6" fillId="0" borderId="0"/>
    <xf numFmtId="0" fontId="5" fillId="0" borderId="0"/>
    <xf numFmtId="0" fontId="6" fillId="0" borderId="0"/>
    <xf numFmtId="0" fontId="5" fillId="0" borderId="0"/>
    <xf numFmtId="0" fontId="6" fillId="0" borderId="0"/>
    <xf numFmtId="165" fontId="2" fillId="0" borderId="0" applyFon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5" fillId="0" borderId="0"/>
    <xf numFmtId="0" fontId="6"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5" fillId="0" borderId="0"/>
    <xf numFmtId="0" fontId="6" fillId="0" borderId="0"/>
    <xf numFmtId="0" fontId="5" fillId="0" borderId="0"/>
    <xf numFmtId="0" fontId="6" fillId="0" borderId="0"/>
    <xf numFmtId="0" fontId="5" fillId="0" borderId="0"/>
    <xf numFmtId="0" fontId="6" fillId="0" borderId="0"/>
    <xf numFmtId="0" fontId="5" fillId="0" borderId="0"/>
    <xf numFmtId="0" fontId="6" fillId="0" borderId="0"/>
    <xf numFmtId="0" fontId="5" fillId="0" borderId="0"/>
    <xf numFmtId="0" fontId="6" fillId="0" borderId="0"/>
    <xf numFmtId="0" fontId="6" fillId="0" borderId="0"/>
    <xf numFmtId="0" fontId="5" fillId="0" borderId="0"/>
    <xf numFmtId="0" fontId="5" fillId="0" borderId="0"/>
    <xf numFmtId="0" fontId="6" fillId="0" borderId="0"/>
    <xf numFmtId="0" fontId="5" fillId="0" borderId="0"/>
    <xf numFmtId="0" fontId="6" fillId="0" borderId="0"/>
    <xf numFmtId="0" fontId="6" fillId="0" borderId="0"/>
    <xf numFmtId="0" fontId="5" fillId="0" borderId="0"/>
    <xf numFmtId="0" fontId="5" fillId="0" borderId="0"/>
    <xf numFmtId="0" fontId="6"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5" fillId="0" borderId="0"/>
    <xf numFmtId="0" fontId="6" fillId="0" borderId="0"/>
    <xf numFmtId="41" fontId="6" fillId="0" borderId="0" applyFont="0" applyFill="0" applyBorder="0" applyAlignment="0" applyProtection="0"/>
    <xf numFmtId="41"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6" fillId="0" borderId="0"/>
    <xf numFmtId="0" fontId="5" fillId="0" borderId="0"/>
    <xf numFmtId="0" fontId="5" fillId="0" borderId="0"/>
    <xf numFmtId="0" fontId="6" fillId="0" borderId="0"/>
    <xf numFmtId="0" fontId="5"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5" fillId="0" borderId="0"/>
    <xf numFmtId="0" fontId="6"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5" fillId="0" borderId="0"/>
    <xf numFmtId="0" fontId="12" fillId="0" borderId="0"/>
    <xf numFmtId="0" fontId="11" fillId="0" borderId="0"/>
    <xf numFmtId="0" fontId="6" fillId="0" borderId="0"/>
    <xf numFmtId="0" fontId="5" fillId="0" borderId="0"/>
    <xf numFmtId="0" fontId="13" fillId="0" borderId="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6" fillId="0" borderId="0" applyNumberFormat="0" applyFill="0" applyBorder="0" applyAlignment="0" applyProtection="0"/>
    <xf numFmtId="0" fontId="2" fillId="0" borderId="0"/>
    <xf numFmtId="0" fontId="2" fillId="0" borderId="0">
      <alignment vertical="center"/>
    </xf>
    <xf numFmtId="0" fontId="27" fillId="0" borderId="0" applyNumberFormat="0" applyFont="0" applyFill="0" applyBorder="0" applyAlignment="0" applyProtection="0">
      <alignment vertical="center"/>
    </xf>
    <xf numFmtId="0" fontId="27" fillId="0" borderId="0" applyNumberFormat="0" applyFont="0" applyFill="0" applyBorder="0" applyAlignment="0" applyProtection="0">
      <alignment vertical="center"/>
    </xf>
    <xf numFmtId="0" fontId="2" fillId="0" borderId="0">
      <alignment vertical="center"/>
    </xf>
    <xf numFmtId="0" fontId="2" fillId="0" borderId="0">
      <alignment vertical="center"/>
    </xf>
    <xf numFmtId="0" fontId="26" fillId="0" borderId="0" applyNumberFormat="0" applyFill="0" applyBorder="0" applyAlignment="0" applyProtection="0">
      <alignment vertical="center"/>
    </xf>
    <xf numFmtId="0" fontId="6" fillId="0" borderId="0"/>
    <xf numFmtId="0" fontId="5" fillId="0" borderId="0"/>
    <xf numFmtId="0" fontId="5" fillId="0" borderId="0"/>
    <xf numFmtId="0" fontId="6" fillId="0" borderId="0"/>
    <xf numFmtId="0" fontId="6" fillId="0" borderId="0"/>
    <xf numFmtId="0" fontId="5" fillId="0" borderId="0"/>
    <xf numFmtId="0" fontId="6" fillId="0" borderId="0"/>
    <xf numFmtId="0" fontId="5" fillId="0" borderId="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41" fontId="2" fillId="0" borderId="0" applyFont="0" applyFill="0" applyBorder="0" applyAlignment="0" applyProtection="0"/>
    <xf numFmtId="0" fontId="27" fillId="0" borderId="0" applyNumberFormat="0" applyFont="0" applyFill="0" applyBorder="0" applyAlignment="0" applyProtection="0">
      <alignment vertical="center"/>
    </xf>
    <xf numFmtId="0" fontId="27" fillId="0" borderId="0" applyNumberFormat="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2" fillId="0" borderId="0">
      <alignment vertical="center"/>
    </xf>
    <xf numFmtId="0" fontId="2" fillId="0" borderId="0">
      <alignment vertical="center"/>
    </xf>
    <xf numFmtId="0" fontId="13" fillId="0" borderId="0"/>
    <xf numFmtId="0" fontId="13" fillId="0" borderId="0"/>
    <xf numFmtId="0" fontId="27" fillId="0" borderId="0" applyNumberFormat="0" applyFont="0" applyFill="0" applyBorder="0" applyAlignment="0" applyProtection="0">
      <alignment vertical="center"/>
    </xf>
    <xf numFmtId="0" fontId="27" fillId="0" borderId="0" applyNumberFormat="0" applyFont="0" applyFill="0" applyBorder="0" applyAlignment="0" applyProtection="0">
      <alignment vertical="center"/>
    </xf>
    <xf numFmtId="0" fontId="24" fillId="0" borderId="0"/>
  </cellStyleXfs>
  <cellXfs count="264">
    <xf numFmtId="0" fontId="0" fillId="0" borderId="0" xfId="0"/>
    <xf numFmtId="0" fontId="1" fillId="2" borderId="0" xfId="0" applyFont="1" applyFill="1"/>
    <xf numFmtId="0" fontId="0" fillId="0" borderId="1" xfId="0" applyBorder="1"/>
    <xf numFmtId="0" fontId="0" fillId="0" borderId="0" xfId="0"/>
    <xf numFmtId="0" fontId="0" fillId="0" borderId="1" xfId="0" applyBorder="1"/>
    <xf numFmtId="0" fontId="1" fillId="2" borderId="0" xfId="0" applyFont="1" applyFill="1" applyAlignment="1">
      <alignment horizontal="center" vertical="center"/>
    </xf>
    <xf numFmtId="0" fontId="0" fillId="0" borderId="0" xfId="0" applyBorder="1"/>
    <xf numFmtId="0" fontId="14" fillId="0" borderId="0" xfId="0" applyFont="1" applyBorder="1" applyAlignment="1">
      <alignment horizontal="center" vertical="center"/>
    </xf>
    <xf numFmtId="0" fontId="0" fillId="0" borderId="0" xfId="0" applyAlignment="1"/>
    <xf numFmtId="0" fontId="14" fillId="0" borderId="1" xfId="0" applyFont="1" applyBorder="1" applyAlignment="1">
      <alignment horizontal="center"/>
    </xf>
    <xf numFmtId="0" fontId="0" fillId="0" borderId="1" xfId="0" applyBorder="1" applyAlignment="1">
      <alignment horizontal="center"/>
    </xf>
    <xf numFmtId="0" fontId="14" fillId="0" borderId="1" xfId="0" applyFont="1" applyBorder="1"/>
    <xf numFmtId="0" fontId="14" fillId="0" borderId="1" xfId="0" applyFont="1" applyBorder="1" applyAlignment="1">
      <alignment horizontal="center"/>
    </xf>
    <xf numFmtId="0" fontId="15" fillId="0" borderId="5" xfId="0" applyFont="1" applyFill="1" applyBorder="1" applyAlignment="1">
      <alignment horizontal="center"/>
    </xf>
    <xf numFmtId="0" fontId="14" fillId="0" borderId="0" xfId="0" applyFont="1" applyAlignment="1"/>
    <xf numFmtId="0" fontId="14" fillId="0" borderId="0" xfId="0" applyFont="1"/>
    <xf numFmtId="0" fontId="1" fillId="2" borderId="0" xfId="0" applyFont="1" applyFill="1" applyAlignment="1"/>
    <xf numFmtId="0" fontId="0" fillId="0" borderId="0" xfId="0" applyFont="1" applyProtection="1">
      <protection hidden="1"/>
    </xf>
    <xf numFmtId="0" fontId="0" fillId="0" borderId="0" xfId="0" applyProtection="1">
      <protection hidden="1"/>
    </xf>
    <xf numFmtId="0" fontId="0" fillId="0" borderId="0" xfId="0" applyFont="1" applyAlignment="1" applyProtection="1">
      <alignment horizontal="center"/>
      <protection hidden="1"/>
    </xf>
    <xf numFmtId="1" fontId="0" fillId="0" borderId="0" xfId="0" applyNumberFormat="1" applyFont="1" applyProtection="1">
      <protection hidden="1"/>
    </xf>
    <xf numFmtId="0" fontId="0" fillId="0" borderId="0" xfId="0" applyNumberFormat="1" applyFont="1" applyAlignment="1" applyProtection="1">
      <alignment horizontal="right"/>
      <protection hidden="1"/>
    </xf>
    <xf numFmtId="0" fontId="16" fillId="0" borderId="0" xfId="0" applyFont="1" applyProtection="1">
      <protection hidden="1"/>
    </xf>
    <xf numFmtId="49" fontId="17" fillId="6" borderId="1" xfId="0" applyNumberFormat="1" applyFont="1" applyFill="1" applyBorder="1" applyAlignment="1" applyProtection="1">
      <alignment horizontal="center" vertical="center" wrapText="1"/>
      <protection hidden="1"/>
    </xf>
    <xf numFmtId="49" fontId="18" fillId="6" borderId="1" xfId="0" applyNumberFormat="1" applyFont="1" applyFill="1" applyBorder="1" applyAlignment="1" applyProtection="1">
      <alignment horizontal="center" vertical="center" wrapText="1"/>
      <protection hidden="1"/>
    </xf>
    <xf numFmtId="0" fontId="18" fillId="6" borderId="1" xfId="0" applyNumberFormat="1" applyFont="1" applyFill="1" applyBorder="1" applyAlignment="1" applyProtection="1">
      <alignment horizontal="center" vertical="center" wrapText="1"/>
      <protection hidden="1"/>
    </xf>
    <xf numFmtId="0" fontId="16" fillId="0" borderId="0" xfId="0" applyFont="1" applyFill="1" applyBorder="1" applyProtection="1">
      <protection hidden="1"/>
    </xf>
    <xf numFmtId="0" fontId="19" fillId="7" borderId="1" xfId="0" applyNumberFormat="1" applyFont="1" applyFill="1" applyBorder="1" applyAlignment="1" applyProtection="1">
      <alignment horizontal="center" vertical="center"/>
      <protection hidden="1"/>
    </xf>
    <xf numFmtId="0" fontId="19" fillId="7" borderId="1" xfId="0" applyNumberFormat="1" applyFont="1" applyFill="1" applyBorder="1" applyAlignment="1" applyProtection="1">
      <protection hidden="1"/>
    </xf>
    <xf numFmtId="0" fontId="19" fillId="7" borderId="1" xfId="0" applyNumberFormat="1" applyFont="1" applyFill="1" applyBorder="1" applyAlignment="1" applyProtection="1">
      <alignment horizontal="center"/>
      <protection hidden="1"/>
    </xf>
    <xf numFmtId="0" fontId="19" fillId="0" borderId="1" xfId="0" applyNumberFormat="1" applyFont="1" applyFill="1" applyBorder="1" applyAlignment="1" applyProtection="1">
      <alignment horizontal="center"/>
      <protection hidden="1"/>
    </xf>
    <xf numFmtId="0" fontId="16" fillId="0" borderId="1" xfId="0" applyFont="1" applyFill="1" applyBorder="1" applyProtection="1">
      <protection hidden="1"/>
    </xf>
    <xf numFmtId="14" fontId="19" fillId="7" borderId="1" xfId="0" applyNumberFormat="1" applyFont="1" applyFill="1" applyBorder="1" applyAlignment="1" applyProtection="1">
      <protection hidden="1"/>
    </xf>
    <xf numFmtId="1" fontId="16" fillId="0" borderId="1" xfId="0" applyNumberFormat="1" applyFont="1" applyBorder="1" applyProtection="1">
      <protection hidden="1"/>
    </xf>
    <xf numFmtId="0" fontId="4" fillId="0" borderId="5" xfId="7" applyBorder="1" applyAlignment="1" applyProtection="1">
      <protection hidden="1"/>
    </xf>
    <xf numFmtId="14" fontId="16" fillId="0" borderId="1" xfId="0" applyNumberFormat="1" applyFont="1" applyBorder="1" applyAlignment="1" applyProtection="1">
      <alignment horizontal="right"/>
      <protection hidden="1"/>
    </xf>
    <xf numFmtId="0" fontId="16" fillId="0" borderId="1" xfId="0" applyFont="1" applyBorder="1" applyAlignment="1" applyProtection="1">
      <alignment horizontal="left"/>
      <protection hidden="1"/>
    </xf>
    <xf numFmtId="0" fontId="16" fillId="0" borderId="1" xfId="0" applyFont="1" applyBorder="1" applyProtection="1">
      <protection hidden="1"/>
    </xf>
    <xf numFmtId="0" fontId="16" fillId="0" borderId="1" xfId="0" applyNumberFormat="1" applyFont="1" applyBorder="1" applyAlignment="1" applyProtection="1">
      <alignment horizontal="right"/>
      <protection hidden="1"/>
    </xf>
    <xf numFmtId="0" fontId="0" fillId="0" borderId="1" xfId="0" applyFont="1" applyBorder="1" applyProtection="1">
      <protection hidden="1"/>
    </xf>
    <xf numFmtId="0" fontId="20" fillId="0" borderId="0" xfId="2" applyNumberFormat="1" applyFont="1" applyFill="1" applyBorder="1" applyAlignment="1" applyProtection="1">
      <protection hidden="1"/>
    </xf>
    <xf numFmtId="0" fontId="14" fillId="0" borderId="0" xfId="0" applyFont="1" applyProtection="1">
      <protection hidden="1"/>
    </xf>
    <xf numFmtId="0" fontId="21" fillId="0" borderId="5" xfId="7" applyFont="1" applyBorder="1" applyAlignment="1" applyProtection="1">
      <protection hidden="1"/>
    </xf>
    <xf numFmtId="14" fontId="16" fillId="0" borderId="1" xfId="0" applyNumberFormat="1" applyFont="1" applyBorder="1" applyAlignment="1" applyProtection="1">
      <protection hidden="1"/>
    </xf>
    <xf numFmtId="0" fontId="16" fillId="0" borderId="1" xfId="0" applyNumberFormat="1" applyFont="1" applyBorder="1" applyProtection="1">
      <protection hidden="1"/>
    </xf>
    <xf numFmtId="14" fontId="16" fillId="0" borderId="1" xfId="0" applyNumberFormat="1" applyFont="1" applyBorder="1" applyProtection="1">
      <protection hidden="1"/>
    </xf>
    <xf numFmtId="14" fontId="19" fillId="0" borderId="1" xfId="0" applyNumberFormat="1" applyFont="1" applyFill="1" applyBorder="1" applyAlignment="1" applyProtection="1">
      <alignment horizontal="right"/>
      <protection hidden="1"/>
    </xf>
    <xf numFmtId="0" fontId="16" fillId="0" borderId="1" xfId="0" applyFont="1" applyBorder="1" applyAlignment="1">
      <alignment horizontal="center"/>
    </xf>
    <xf numFmtId="0" fontId="22" fillId="0" borderId="5" xfId="7" applyFont="1" applyBorder="1" applyAlignment="1" applyProtection="1">
      <protection hidden="1"/>
    </xf>
    <xf numFmtId="0" fontId="16" fillId="0" borderId="1" xfId="0" applyNumberFormat="1" applyFont="1" applyBorder="1" applyAlignment="1" applyProtection="1">
      <alignment horizontal="left"/>
      <protection hidden="1"/>
    </xf>
    <xf numFmtId="3" fontId="16" fillId="0" borderId="1" xfId="0" applyNumberFormat="1" applyFont="1" applyBorder="1" applyProtection="1">
      <protection hidden="1"/>
    </xf>
    <xf numFmtId="0" fontId="19" fillId="7" borderId="1" xfId="0" applyFont="1" applyFill="1" applyBorder="1" applyProtection="1">
      <protection hidden="1"/>
    </xf>
    <xf numFmtId="1" fontId="0" fillId="0" borderId="1" xfId="0" applyNumberFormat="1" applyFont="1" applyBorder="1" applyProtection="1">
      <protection hidden="1"/>
    </xf>
    <xf numFmtId="14" fontId="0" fillId="0" borderId="1" xfId="0" applyNumberFormat="1" applyFont="1" applyBorder="1" applyAlignment="1" applyProtection="1">
      <alignment horizontal="right"/>
      <protection hidden="1"/>
    </xf>
    <xf numFmtId="0" fontId="0" fillId="0" borderId="1" xfId="0" applyNumberFormat="1" applyFont="1" applyBorder="1" applyAlignment="1" applyProtection="1">
      <alignment horizontal="right"/>
      <protection hidden="1"/>
    </xf>
    <xf numFmtId="0" fontId="16" fillId="0" borderId="5" xfId="0" applyFont="1" applyBorder="1" applyProtection="1">
      <protection hidden="1"/>
    </xf>
    <xf numFmtId="0" fontId="0" fillId="0" borderId="0" xfId="0" applyFont="1" applyFill="1" applyProtection="1">
      <protection hidden="1"/>
    </xf>
    <xf numFmtId="1" fontId="16" fillId="0" borderId="0" xfId="0" applyNumberFormat="1" applyFont="1" applyBorder="1" applyProtection="1">
      <protection hidden="1"/>
    </xf>
    <xf numFmtId="0" fontId="0" fillId="8" borderId="0" xfId="0" applyFont="1" applyFill="1" applyProtection="1">
      <protection hidden="1"/>
    </xf>
    <xf numFmtId="0" fontId="19" fillId="8" borderId="1" xfId="0" applyNumberFormat="1" applyFont="1" applyFill="1" applyBorder="1" applyAlignment="1" applyProtection="1">
      <protection hidden="1"/>
    </xf>
    <xf numFmtId="1" fontId="16" fillId="8" borderId="1" xfId="0" applyNumberFormat="1" applyFont="1" applyFill="1" applyBorder="1" applyProtection="1">
      <protection hidden="1"/>
    </xf>
    <xf numFmtId="0" fontId="21" fillId="8" borderId="5" xfId="7" applyFont="1" applyFill="1" applyBorder="1" applyAlignment="1" applyProtection="1">
      <protection hidden="1"/>
    </xf>
    <xf numFmtId="14" fontId="0" fillId="0" borderId="1" xfId="0" applyNumberFormat="1" applyFont="1" applyBorder="1" applyProtection="1">
      <protection hidden="1"/>
    </xf>
    <xf numFmtId="3" fontId="0" fillId="0" borderId="1" xfId="0" applyNumberFormat="1" applyFont="1" applyBorder="1" applyProtection="1">
      <protection hidden="1"/>
    </xf>
    <xf numFmtId="1" fontId="16" fillId="0" borderId="1" xfId="0" applyNumberFormat="1" applyFont="1" applyFill="1" applyBorder="1" applyProtection="1">
      <protection hidden="1"/>
    </xf>
    <xf numFmtId="0" fontId="22" fillId="0" borderId="5" xfId="7" applyFont="1" applyFill="1" applyBorder="1" applyAlignment="1" applyProtection="1">
      <protection hidden="1"/>
    </xf>
    <xf numFmtId="14" fontId="16" fillId="0" borderId="1" xfId="0" applyNumberFormat="1" applyFont="1" applyFill="1" applyBorder="1" applyProtection="1">
      <protection hidden="1"/>
    </xf>
    <xf numFmtId="0" fontId="16" fillId="0" borderId="1" xfId="0" applyNumberFormat="1" applyFont="1" applyFill="1" applyBorder="1" applyProtection="1">
      <protection hidden="1"/>
    </xf>
    <xf numFmtId="0" fontId="0" fillId="0" borderId="1" xfId="0" applyFont="1" applyFill="1" applyBorder="1" applyProtection="1">
      <protection hidden="1"/>
    </xf>
    <xf numFmtId="0" fontId="0" fillId="9" borderId="0" xfId="0" applyFont="1" applyFill="1" applyProtection="1">
      <protection hidden="1"/>
    </xf>
    <xf numFmtId="0" fontId="22" fillId="0" borderId="1" xfId="7" applyFont="1" applyBorder="1" applyAlignment="1" applyProtection="1">
      <protection hidden="1"/>
    </xf>
    <xf numFmtId="1" fontId="21" fillId="0" borderId="1" xfId="7" applyNumberFormat="1" applyFont="1" applyBorder="1" applyAlignment="1" applyProtection="1">
      <protection hidden="1"/>
    </xf>
    <xf numFmtId="0" fontId="16" fillId="7" borderId="1" xfId="0" applyFont="1" applyFill="1" applyBorder="1"/>
    <xf numFmtId="0" fontId="16" fillId="0" borderId="1" xfId="0" applyFont="1" applyBorder="1"/>
    <xf numFmtId="14" fontId="16" fillId="0" borderId="1" xfId="0" applyNumberFormat="1" applyFont="1" applyBorder="1" applyAlignment="1">
      <alignment horizontal="center"/>
    </xf>
    <xf numFmtId="0" fontId="19" fillId="0" borderId="1" xfId="0" applyNumberFormat="1" applyFont="1" applyFill="1" applyBorder="1" applyAlignment="1" applyProtection="1">
      <protection hidden="1"/>
    </xf>
    <xf numFmtId="0" fontId="0" fillId="0" borderId="1" xfId="0" applyNumberFormat="1" applyFont="1" applyBorder="1" applyProtection="1">
      <protection hidden="1"/>
    </xf>
    <xf numFmtId="0" fontId="16" fillId="7" borderId="1" xfId="0" applyFont="1" applyFill="1" applyBorder="1" applyAlignment="1">
      <alignment horizontal="center"/>
    </xf>
    <xf numFmtId="0" fontId="16" fillId="0" borderId="1" xfId="0" applyFont="1" applyBorder="1" applyAlignment="1" applyProtection="1">
      <alignment horizontal="right"/>
      <protection hidden="1"/>
    </xf>
    <xf numFmtId="3" fontId="16" fillId="0" borderId="1" xfId="0" applyNumberFormat="1" applyFont="1" applyBorder="1" applyAlignment="1" applyProtection="1">
      <alignment horizontal="left"/>
      <protection hidden="1"/>
    </xf>
    <xf numFmtId="0" fontId="4" fillId="0" borderId="5" xfId="7" applyFill="1" applyBorder="1" applyAlignment="1" applyProtection="1">
      <protection hidden="1"/>
    </xf>
    <xf numFmtId="0" fontId="21" fillId="0" borderId="0" xfId="7" applyFont="1" applyAlignment="1" applyProtection="1">
      <protection hidden="1"/>
    </xf>
    <xf numFmtId="0" fontId="4" fillId="0" borderId="0" xfId="7" applyAlignment="1" applyProtection="1"/>
    <xf numFmtId="14" fontId="16" fillId="10" borderId="1" xfId="0" applyNumberFormat="1" applyFont="1" applyFill="1" applyBorder="1" applyAlignment="1">
      <alignment horizontal="right"/>
    </xf>
    <xf numFmtId="0" fontId="16" fillId="0" borderId="1" xfId="0" applyFont="1" applyBorder="1" applyAlignment="1">
      <alignment horizontal="left"/>
    </xf>
    <xf numFmtId="3" fontId="16" fillId="0" borderId="1" xfId="0" applyNumberFormat="1" applyFont="1" applyBorder="1" applyAlignment="1" applyProtection="1">
      <alignment horizontal="right"/>
      <protection hidden="1"/>
    </xf>
    <xf numFmtId="0" fontId="4" fillId="0" borderId="1" xfId="7" applyBorder="1" applyAlignment="1" applyProtection="1">
      <protection hidden="1"/>
    </xf>
    <xf numFmtId="0" fontId="0" fillId="10" borderId="1" xfId="0" applyFont="1" applyFill="1" applyBorder="1" applyProtection="1">
      <protection hidden="1"/>
    </xf>
    <xf numFmtId="0" fontId="0" fillId="10" borderId="0" xfId="0" applyFont="1" applyFill="1" applyProtection="1">
      <protection hidden="1"/>
    </xf>
    <xf numFmtId="14" fontId="16" fillId="0" borderId="1" xfId="0" applyNumberFormat="1" applyFont="1" applyBorder="1" applyAlignment="1" applyProtection="1">
      <alignment horizontal="left"/>
      <protection hidden="1"/>
    </xf>
    <xf numFmtId="0" fontId="21" fillId="0" borderId="1" xfId="7" applyFont="1" applyBorder="1" applyAlignment="1" applyProtection="1">
      <protection hidden="1"/>
    </xf>
    <xf numFmtId="14" fontId="19" fillId="0" borderId="1" xfId="0" applyNumberFormat="1" applyFont="1" applyFill="1" applyBorder="1" applyAlignment="1" applyProtection="1">
      <protection hidden="1"/>
    </xf>
    <xf numFmtId="14" fontId="16" fillId="0" borderId="1" xfId="0" applyNumberFormat="1" applyFont="1" applyBorder="1" applyProtection="1">
      <protection locked="0"/>
    </xf>
    <xf numFmtId="0" fontId="16" fillId="0" borderId="1" xfId="0" applyFont="1" applyBorder="1" applyProtection="1">
      <protection locked="0"/>
    </xf>
    <xf numFmtId="0" fontId="16" fillId="0" borderId="1" xfId="0" applyNumberFormat="1" applyFont="1" applyBorder="1" applyProtection="1">
      <protection locked="0"/>
    </xf>
    <xf numFmtId="0" fontId="0" fillId="0" borderId="1" xfId="0" applyBorder="1" applyProtection="1">
      <protection hidden="1"/>
    </xf>
    <xf numFmtId="1" fontId="0" fillId="0" borderId="1" xfId="0" applyNumberFormat="1" applyBorder="1" applyProtection="1">
      <protection hidden="1"/>
    </xf>
    <xf numFmtId="14" fontId="0" fillId="0" borderId="1" xfId="0" applyNumberFormat="1" applyBorder="1" applyProtection="1">
      <protection hidden="1"/>
    </xf>
    <xf numFmtId="0" fontId="0" fillId="0" borderId="1" xfId="0" applyNumberFormat="1" applyBorder="1" applyProtection="1">
      <protection hidden="1"/>
    </xf>
    <xf numFmtId="14" fontId="16" fillId="0" borderId="1" xfId="0" applyNumberFormat="1" applyFont="1" applyBorder="1" applyAlignment="1">
      <alignment horizontal="right"/>
    </xf>
    <xf numFmtId="14" fontId="23" fillId="0" borderId="1" xfId="0" applyNumberFormat="1" applyFont="1" applyBorder="1" applyAlignment="1" applyProtection="1">
      <alignment horizontal="right"/>
      <protection hidden="1"/>
    </xf>
    <xf numFmtId="0" fontId="23" fillId="0" borderId="1" xfId="0" applyFont="1" applyBorder="1" applyProtection="1">
      <protection hidden="1"/>
    </xf>
    <xf numFmtId="0" fontId="23" fillId="0" borderId="1" xfId="0" applyNumberFormat="1" applyFont="1" applyBorder="1" applyAlignment="1" applyProtection="1">
      <alignment horizontal="right"/>
      <protection hidden="1"/>
    </xf>
    <xf numFmtId="0" fontId="24" fillId="0" borderId="1" xfId="0" applyFont="1" applyBorder="1" applyProtection="1">
      <protection hidden="1"/>
    </xf>
    <xf numFmtId="0" fontId="24" fillId="0" borderId="0" xfId="0" applyFont="1" applyProtection="1">
      <protection hidden="1"/>
    </xf>
    <xf numFmtId="0" fontId="21" fillId="0" borderId="5" xfId="7" applyFont="1" applyFill="1" applyBorder="1" applyAlignment="1" applyProtection="1">
      <protection hidden="1"/>
    </xf>
    <xf numFmtId="14" fontId="16" fillId="10" borderId="1" xfId="0" applyNumberFormat="1" applyFont="1" applyFill="1" applyBorder="1" applyAlignment="1" applyProtection="1">
      <alignment horizontal="right"/>
      <protection hidden="1"/>
    </xf>
    <xf numFmtId="0" fontId="16" fillId="10" borderId="1" xfId="0" applyFont="1" applyFill="1" applyBorder="1" applyProtection="1">
      <protection hidden="1"/>
    </xf>
    <xf numFmtId="0" fontId="16" fillId="10" borderId="1" xfId="0" applyNumberFormat="1" applyFont="1" applyFill="1" applyBorder="1" applyAlignment="1" applyProtection="1">
      <alignment horizontal="right"/>
      <protection hidden="1"/>
    </xf>
    <xf numFmtId="0" fontId="0" fillId="0" borderId="5" xfId="0" applyFont="1" applyBorder="1" applyProtection="1">
      <protection hidden="1"/>
    </xf>
    <xf numFmtId="0" fontId="16" fillId="0" borderId="0" xfId="0" applyFont="1"/>
    <xf numFmtId="0" fontId="0" fillId="0" borderId="5" xfId="0" applyBorder="1" applyProtection="1">
      <protection hidden="1"/>
    </xf>
    <xf numFmtId="0" fontId="0" fillId="11" borderId="0" xfId="0" applyFont="1" applyFill="1" applyProtection="1">
      <protection hidden="1"/>
    </xf>
    <xf numFmtId="14" fontId="4" fillId="0" borderId="1" xfId="7" applyNumberFormat="1" applyBorder="1" applyAlignment="1" applyProtection="1">
      <protection hidden="1"/>
    </xf>
    <xf numFmtId="1" fontId="16" fillId="0" borderId="1" xfId="0" applyNumberFormat="1" applyFont="1" applyBorder="1" applyAlignment="1" applyProtection="1">
      <alignment horizontal="right"/>
      <protection hidden="1"/>
    </xf>
    <xf numFmtId="0" fontId="4" fillId="0" borderId="0" xfId="7" applyAlignment="1" applyProtection="1">
      <protection hidden="1"/>
    </xf>
    <xf numFmtId="0" fontId="0" fillId="0" borderId="1" xfId="0" applyFont="1" applyBorder="1" applyProtection="1">
      <protection locked="0"/>
    </xf>
    <xf numFmtId="0" fontId="0" fillId="0" borderId="0" xfId="0" applyFont="1" applyProtection="1">
      <protection locked="0"/>
    </xf>
    <xf numFmtId="1" fontId="16" fillId="0" borderId="0" xfId="0" applyNumberFormat="1" applyFont="1" applyProtection="1">
      <protection hidden="1"/>
    </xf>
    <xf numFmtId="1" fontId="4" fillId="0" borderId="1" xfId="7" applyNumberFormat="1" applyBorder="1" applyAlignment="1" applyProtection="1">
      <protection hidden="1"/>
    </xf>
    <xf numFmtId="1" fontId="4" fillId="0" borderId="5" xfId="7" applyNumberFormat="1" applyBorder="1" applyAlignment="1" applyProtection="1">
      <protection hidden="1"/>
    </xf>
    <xf numFmtId="0" fontId="26" fillId="0" borderId="5" xfId="7" applyFont="1" applyBorder="1" applyAlignment="1" applyProtection="1">
      <protection hidden="1"/>
    </xf>
    <xf numFmtId="0" fontId="0" fillId="7" borderId="1" xfId="0" applyFont="1" applyFill="1" applyBorder="1" applyProtection="1">
      <protection hidden="1"/>
    </xf>
    <xf numFmtId="0" fontId="0" fillId="0" borderId="1" xfId="0" applyFont="1" applyBorder="1" applyAlignment="1" applyProtection="1">
      <alignment horizontal="right"/>
      <protection hidden="1"/>
    </xf>
    <xf numFmtId="0" fontId="0" fillId="0" borderId="0" xfId="0" applyFont="1" applyAlignment="1"/>
    <xf numFmtId="0" fontId="0" fillId="0" borderId="0" xfId="0" applyFont="1"/>
    <xf numFmtId="0" fontId="0" fillId="0" borderId="0" xfId="0" applyAlignment="1">
      <alignment horizontal="center"/>
    </xf>
    <xf numFmtId="0" fontId="14" fillId="0" borderId="5" xfId="0" applyFont="1" applyBorder="1" applyAlignment="1">
      <alignment horizontal="center"/>
    </xf>
    <xf numFmtId="0" fontId="14" fillId="0" borderId="0" xfId="0" applyFont="1" applyAlignment="1">
      <alignment horizontal="center"/>
    </xf>
    <xf numFmtId="0" fontId="0" fillId="0" borderId="0" xfId="0"/>
    <xf numFmtId="0" fontId="17" fillId="6" borderId="1" xfId="0" applyNumberFormat="1" applyFont="1" applyFill="1" applyBorder="1" applyAlignment="1" applyProtection="1">
      <alignment horizontal="center" vertical="center" wrapText="1"/>
      <protection hidden="1"/>
    </xf>
    <xf numFmtId="49" fontId="17" fillId="6" borderId="1" xfId="0" applyNumberFormat="1" applyFont="1" applyFill="1" applyBorder="1" applyAlignment="1" applyProtection="1">
      <alignment horizontal="center" vertical="center" wrapText="1"/>
      <protection hidden="1"/>
    </xf>
    <xf numFmtId="0" fontId="19" fillId="8" borderId="1" xfId="0" applyNumberFormat="1" applyFont="1" applyFill="1" applyBorder="1" applyAlignment="1" applyProtection="1">
      <alignment horizontal="center" vertical="center"/>
      <protection hidden="1"/>
    </xf>
    <xf numFmtId="0" fontId="0" fillId="0" borderId="1" xfId="0" applyBorder="1" applyProtection="1">
      <protection hidden="1"/>
    </xf>
    <xf numFmtId="0" fontId="0" fillId="0" borderId="1" xfId="0" applyBorder="1"/>
    <xf numFmtId="0" fontId="23" fillId="7" borderId="1" xfId="0" applyNumberFormat="1" applyFont="1" applyFill="1" applyBorder="1" applyAlignment="1" applyProtection="1">
      <alignment horizontal="center" vertical="center"/>
      <protection hidden="1"/>
    </xf>
    <xf numFmtId="0" fontId="19" fillId="8" borderId="1" xfId="0" applyNumberFormat="1" applyFont="1" applyFill="1" applyBorder="1" applyAlignment="1" applyProtection="1">
      <alignment horizontal="center"/>
      <protection hidden="1"/>
    </xf>
    <xf numFmtId="0" fontId="19" fillId="8" borderId="1" xfId="0" applyNumberFormat="1" applyFont="1" applyFill="1" applyBorder="1" applyAlignment="1" applyProtection="1">
      <protection hidden="1"/>
    </xf>
    <xf numFmtId="0" fontId="16" fillId="8" borderId="1" xfId="0" applyFont="1" applyFill="1" applyBorder="1" applyAlignment="1" applyProtection="1">
      <alignment horizontal="center"/>
      <protection hidden="1"/>
    </xf>
    <xf numFmtId="0" fontId="16" fillId="7" borderId="4" xfId="0" applyFont="1" applyFill="1" applyBorder="1" applyAlignment="1">
      <alignment horizontal="left"/>
    </xf>
    <xf numFmtId="0" fontId="19" fillId="7" borderId="4" xfId="0" applyNumberFormat="1" applyFont="1" applyFill="1" applyBorder="1" applyAlignment="1" applyProtection="1">
      <alignment horizontal="center"/>
      <protection hidden="1"/>
    </xf>
    <xf numFmtId="0" fontId="16" fillId="0" borderId="1" xfId="0" applyFont="1" applyFill="1" applyBorder="1" applyAlignment="1" applyProtection="1">
      <alignment horizontal="center"/>
      <protection hidden="1"/>
    </xf>
    <xf numFmtId="0" fontId="16" fillId="7" borderId="4" xfId="0" applyFont="1" applyFill="1" applyBorder="1"/>
    <xf numFmtId="0" fontId="16" fillId="7" borderId="4" xfId="0" applyFont="1" applyFill="1" applyBorder="1" applyAlignment="1">
      <alignment horizontal="center"/>
    </xf>
    <xf numFmtId="0" fontId="16" fillId="7" borderId="1" xfId="0" applyFont="1" applyFill="1" applyBorder="1" applyAlignment="1">
      <alignment horizontal="center" vertical="center"/>
    </xf>
    <xf numFmtId="0" fontId="19" fillId="7" borderId="1" xfId="0" applyFont="1" applyFill="1" applyBorder="1" applyProtection="1">
      <protection hidden="1"/>
    </xf>
    <xf numFmtId="0" fontId="19" fillId="7" borderId="1" xfId="0" applyFont="1" applyFill="1" applyBorder="1" applyAlignment="1" applyProtection="1">
      <alignment horizontal="center"/>
      <protection hidden="1"/>
    </xf>
    <xf numFmtId="0" fontId="19" fillId="7" borderId="1" xfId="0" applyFont="1" applyFill="1" applyBorder="1" applyAlignment="1" applyProtection="1">
      <alignment horizontal="center" vertical="center"/>
      <protection hidden="1"/>
    </xf>
    <xf numFmtId="0" fontId="16" fillId="7" borderId="1" xfId="0" applyFont="1" applyFill="1" applyBorder="1" applyAlignment="1">
      <alignment horizontal="center"/>
    </xf>
    <xf numFmtId="0" fontId="16" fillId="7" borderId="1" xfId="0" applyFont="1" applyFill="1" applyBorder="1"/>
    <xf numFmtId="0" fontId="19" fillId="9" borderId="1" xfId="0" applyNumberFormat="1" applyFont="1" applyFill="1" applyBorder="1" applyAlignment="1" applyProtection="1">
      <alignment horizontal="center" vertical="center"/>
      <protection hidden="1"/>
    </xf>
    <xf numFmtId="0" fontId="19" fillId="0" borderId="1" xfId="0" applyNumberFormat="1" applyFont="1" applyFill="1" applyBorder="1" applyAlignment="1" applyProtection="1">
      <protection hidden="1"/>
    </xf>
    <xf numFmtId="0" fontId="16" fillId="0" borderId="1" xfId="0" applyFont="1" applyFill="1" applyBorder="1" applyProtection="1">
      <protection hidden="1"/>
    </xf>
    <xf numFmtId="0" fontId="19" fillId="0" borderId="1" xfId="0" applyNumberFormat="1" applyFont="1" applyFill="1" applyBorder="1" applyAlignment="1" applyProtection="1">
      <alignment horizontal="center"/>
      <protection hidden="1"/>
    </xf>
    <xf numFmtId="0" fontId="19" fillId="7" borderId="1" xfId="0" applyNumberFormat="1" applyFont="1" applyFill="1" applyBorder="1" applyAlignment="1" applyProtection="1">
      <alignment horizontal="center" vertical="center"/>
      <protection hidden="1"/>
    </xf>
    <xf numFmtId="0" fontId="19" fillId="7" borderId="1" xfId="0" applyNumberFormat="1" applyFont="1" applyFill="1" applyBorder="1" applyAlignment="1" applyProtection="1">
      <protection hidden="1"/>
    </xf>
    <xf numFmtId="0" fontId="19" fillId="7" borderId="1" xfId="0" applyNumberFormat="1" applyFont="1" applyFill="1" applyBorder="1" applyAlignment="1" applyProtection="1">
      <alignment horizontal="center"/>
      <protection hidden="1"/>
    </xf>
    <xf numFmtId="14" fontId="16" fillId="7" borderId="1" xfId="0" applyNumberFormat="1" applyFont="1" applyFill="1" applyBorder="1"/>
    <xf numFmtId="0" fontId="19" fillId="7" borderId="1" xfId="233" applyNumberFormat="1" applyFont="1" applyFill="1" applyBorder="1" applyAlignment="1" applyProtection="1">
      <alignment horizontal="center" vertical="center"/>
      <protection hidden="1"/>
    </xf>
    <xf numFmtId="0" fontId="19" fillId="7" borderId="1" xfId="0" applyNumberFormat="1" applyFont="1" applyFill="1" applyBorder="1" applyAlignment="1" applyProtection="1">
      <protection locked="0" hidden="1"/>
    </xf>
    <xf numFmtId="0" fontId="19" fillId="7" borderId="1" xfId="0" applyNumberFormat="1" applyFont="1" applyFill="1" applyBorder="1" applyAlignment="1" applyProtection="1">
      <alignment horizontal="center"/>
      <protection locked="0" hidden="1"/>
    </xf>
    <xf numFmtId="0" fontId="19" fillId="7" borderId="1" xfId="0" applyNumberFormat="1" applyFont="1" applyFill="1" applyBorder="1" applyAlignment="1" applyProtection="1">
      <alignment horizontal="left" vertical="center"/>
      <protection hidden="1"/>
    </xf>
    <xf numFmtId="0" fontId="19" fillId="7" borderId="1" xfId="0" applyNumberFormat="1" applyFont="1" applyFill="1" applyBorder="1" applyAlignment="1" applyProtection="1">
      <alignment horizontal="left"/>
      <protection hidden="1"/>
    </xf>
    <xf numFmtId="0" fontId="15" fillId="0" borderId="5" xfId="0" applyFont="1" applyFill="1" applyBorder="1" applyAlignment="1">
      <alignment horizontal="center"/>
    </xf>
    <xf numFmtId="0" fontId="14" fillId="0" borderId="1" xfId="0" applyFont="1" applyBorder="1" applyAlignment="1">
      <alignment horizontal="center"/>
    </xf>
    <xf numFmtId="0" fontId="29" fillId="0" borderId="0" xfId="0" applyFont="1"/>
    <xf numFmtId="0" fontId="28" fillId="2" borderId="1" xfId="0" applyFont="1" applyFill="1" applyBorder="1"/>
    <xf numFmtId="0" fontId="30" fillId="0" borderId="1" xfId="0" applyFont="1" applyBorder="1"/>
    <xf numFmtId="0" fontId="0" fillId="0" borderId="0" xfId="0" applyAlignment="1">
      <alignment horizontal="left"/>
    </xf>
    <xf numFmtId="0" fontId="15" fillId="0" borderId="5" xfId="0" applyFont="1" applyFill="1" applyBorder="1" applyAlignment="1">
      <alignment horizontal="left"/>
    </xf>
    <xf numFmtId="0" fontId="0" fillId="0" borderId="0" xfId="0" applyFill="1"/>
    <xf numFmtId="0" fontId="32" fillId="10" borderId="1" xfId="0" applyFont="1" applyFill="1" applyBorder="1"/>
    <xf numFmtId="0" fontId="33" fillId="0" borderId="1" xfId="0" applyFont="1" applyBorder="1" applyAlignment="1">
      <alignment horizontal="center"/>
    </xf>
    <xf numFmtId="0" fontId="32" fillId="0" borderId="0" xfId="0" applyFont="1"/>
    <xf numFmtId="0" fontId="28" fillId="2" borderId="1" xfId="0" applyFont="1" applyFill="1" applyBorder="1" applyAlignment="1">
      <alignment horizontal="center"/>
    </xf>
    <xf numFmtId="0" fontId="31" fillId="10" borderId="1" xfId="0" applyFont="1" applyFill="1" applyBorder="1" applyAlignment="1">
      <alignment horizontal="center"/>
    </xf>
    <xf numFmtId="0" fontId="29" fillId="0" borderId="0" xfId="0" applyFont="1" applyAlignment="1">
      <alignment horizontal="center"/>
    </xf>
    <xf numFmtId="0" fontId="34" fillId="10" borderId="5" xfId="0" applyFont="1" applyFill="1" applyBorder="1" applyAlignment="1">
      <alignment horizontal="center"/>
    </xf>
    <xf numFmtId="0" fontId="1" fillId="0" borderId="1" xfId="0" applyFont="1" applyFill="1" applyBorder="1" applyAlignment="1">
      <alignment horizontal="center" vertical="center"/>
    </xf>
    <xf numFmtId="0" fontId="0" fillId="0" borderId="4" xfId="0" applyBorder="1"/>
    <xf numFmtId="0" fontId="15" fillId="0" borderId="11" xfId="0" applyFont="1" applyFill="1" applyBorder="1" applyAlignment="1">
      <alignment horizontal="left"/>
    </xf>
    <xf numFmtId="0" fontId="1" fillId="2" borderId="1" xfId="0" applyFont="1" applyFill="1" applyBorder="1"/>
    <xf numFmtId="0" fontId="1" fillId="2" borderId="1" xfId="0" applyFont="1" applyFill="1" applyBorder="1" applyAlignment="1"/>
    <xf numFmtId="0" fontId="15" fillId="0" borderId="1" xfId="0" applyFont="1" applyFill="1" applyBorder="1" applyAlignment="1"/>
    <xf numFmtId="0" fontId="15" fillId="0" borderId="1" xfId="0" applyFont="1" applyFill="1" applyBorder="1" applyAlignment="1">
      <alignment horizontal="left"/>
    </xf>
    <xf numFmtId="0" fontId="35" fillId="0" borderId="0" xfId="0" applyFont="1" applyAlignment="1"/>
    <xf numFmtId="0" fontId="35" fillId="0" borderId="0" xfId="0" applyFont="1" applyAlignment="1">
      <alignment horizontal="center"/>
    </xf>
    <xf numFmtId="0" fontId="35" fillId="0" borderId="0" xfId="0" applyFont="1"/>
    <xf numFmtId="0" fontId="31" fillId="0" borderId="0" xfId="0" applyFont="1" applyAlignment="1">
      <alignment horizontal="center"/>
    </xf>
    <xf numFmtId="0" fontId="31" fillId="0" borderId="0" xfId="0" applyFont="1"/>
    <xf numFmtId="0" fontId="35" fillId="0" borderId="1" xfId="0" applyFont="1" applyBorder="1" applyAlignment="1">
      <alignment horizontal="center"/>
    </xf>
    <xf numFmtId="0" fontId="36" fillId="0" borderId="1" xfId="0" applyFont="1" applyFill="1" applyBorder="1" applyAlignment="1">
      <alignment horizontal="center"/>
    </xf>
    <xf numFmtId="0" fontId="31" fillId="0" borderId="1" xfId="0" applyFont="1" applyBorder="1" applyAlignment="1">
      <alignment horizontal="center"/>
    </xf>
    <xf numFmtId="0" fontId="31" fillId="10" borderId="1" xfId="0" applyFont="1" applyFill="1" applyBorder="1" applyAlignment="1">
      <alignment horizontal="center" vertical="center"/>
    </xf>
    <xf numFmtId="0" fontId="31" fillId="0" borderId="1" xfId="0" applyFont="1" applyBorder="1"/>
    <xf numFmtId="0" fontId="35" fillId="15" borderId="1" xfId="0" applyFont="1" applyFill="1" applyBorder="1" applyAlignment="1">
      <alignment horizontal="center"/>
    </xf>
    <xf numFmtId="0" fontId="31" fillId="0" borderId="1" xfId="0" applyNumberFormat="1" applyFont="1" applyBorder="1" applyAlignment="1">
      <alignment horizontal="center"/>
    </xf>
    <xf numFmtId="0" fontId="37" fillId="16" borderId="1" xfId="0" applyFont="1" applyFill="1" applyBorder="1" applyAlignment="1">
      <alignment horizontal="center" vertical="center"/>
    </xf>
    <xf numFmtId="0" fontId="37" fillId="16" borderId="5" xfId="0" applyFont="1" applyFill="1" applyBorder="1" applyAlignment="1">
      <alignment horizontal="center" vertical="center"/>
    </xf>
    <xf numFmtId="0" fontId="37" fillId="16" borderId="9" xfId="0" applyFont="1" applyFill="1" applyBorder="1" applyAlignment="1">
      <alignment horizontal="center" vertical="center"/>
    </xf>
    <xf numFmtId="0" fontId="35" fillId="12" borderId="1" xfId="0" applyFont="1" applyFill="1" applyBorder="1" applyAlignment="1">
      <alignment horizontal="center" vertical="center"/>
    </xf>
    <xf numFmtId="0" fontId="35" fillId="12" borderId="2" xfId="0" applyFont="1" applyFill="1" applyBorder="1" applyAlignment="1">
      <alignment horizontal="center" vertical="center"/>
    </xf>
    <xf numFmtId="0" fontId="38" fillId="14" borderId="1" xfId="0" applyFont="1" applyFill="1" applyBorder="1" applyAlignment="1">
      <alignment horizontal="center"/>
    </xf>
    <xf numFmtId="0" fontId="35" fillId="0" borderId="0" xfId="0" applyFont="1" applyBorder="1" applyAlignment="1">
      <alignment horizontal="center"/>
    </xf>
    <xf numFmtId="0" fontId="36" fillId="0" borderId="0" xfId="0" applyFont="1" applyFill="1" applyBorder="1" applyAlignment="1">
      <alignment horizontal="center"/>
    </xf>
    <xf numFmtId="0" fontId="31" fillId="0" borderId="0" xfId="0" applyFont="1" applyBorder="1" applyAlignment="1">
      <alignment horizontal="center"/>
    </xf>
    <xf numFmtId="0" fontId="31" fillId="10" borderId="0" xfId="0" applyFont="1" applyFill="1" applyBorder="1" applyAlignment="1">
      <alignment horizontal="center" vertical="center"/>
    </xf>
    <xf numFmtId="0" fontId="31" fillId="0" borderId="0" xfId="0" applyFont="1" applyBorder="1"/>
    <xf numFmtId="0" fontId="35" fillId="15" borderId="0" xfId="0" applyFont="1" applyFill="1" applyBorder="1" applyAlignment="1">
      <alignment horizontal="center"/>
    </xf>
    <xf numFmtId="0" fontId="0" fillId="0" borderId="1" xfId="0" applyFill="1" applyBorder="1"/>
    <xf numFmtId="0" fontId="40" fillId="0" borderId="15" xfId="0" applyFont="1" applyBorder="1" applyAlignment="1">
      <alignment horizontal="center" vertical="center"/>
    </xf>
    <xf numFmtId="0" fontId="40" fillId="0" borderId="16" xfId="0" applyFont="1" applyBorder="1" applyAlignment="1">
      <alignment horizontal="center" vertical="center"/>
    </xf>
    <xf numFmtId="0" fontId="40" fillId="0" borderId="17" xfId="0" applyFont="1" applyBorder="1" applyAlignment="1">
      <alignment horizontal="center" vertical="center"/>
    </xf>
    <xf numFmtId="0" fontId="0" fillId="0" borderId="18" xfId="0" applyBorder="1"/>
    <xf numFmtId="0" fontId="0" fillId="0" borderId="19" xfId="0" applyBorder="1"/>
    <xf numFmtId="0" fontId="0" fillId="0" borderId="20" xfId="0" applyBorder="1"/>
    <xf numFmtId="0" fontId="0" fillId="0" borderId="21" xfId="0" applyBorder="1"/>
    <xf numFmtId="0" fontId="0" fillId="0" borderId="15" xfId="0" applyBorder="1"/>
    <xf numFmtId="0" fontId="0" fillId="0" borderId="16" xfId="0" applyBorder="1"/>
    <xf numFmtId="0" fontId="0" fillId="0" borderId="17" xfId="0" applyBorder="1"/>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 fillId="13" borderId="0" xfId="0" applyFont="1" applyFill="1" applyAlignment="1">
      <alignment horizontal="center"/>
    </xf>
    <xf numFmtId="0" fontId="1" fillId="7" borderId="0" xfId="0" applyFont="1" applyFill="1" applyAlignment="1">
      <alignment horizontal="center"/>
    </xf>
    <xf numFmtId="0" fontId="14" fillId="0" borderId="1" xfId="0" applyFont="1" applyBorder="1" applyAlignment="1">
      <alignment horizontal="center"/>
    </xf>
    <xf numFmtId="0" fontId="15" fillId="0" borderId="5" xfId="0" applyFont="1" applyFill="1" applyBorder="1" applyAlignment="1">
      <alignment horizontal="center"/>
    </xf>
    <xf numFmtId="0" fontId="15" fillId="0" borderId="6" xfId="0" applyFont="1" applyFill="1" applyBorder="1" applyAlignment="1">
      <alignment horizontal="center"/>
    </xf>
    <xf numFmtId="0" fontId="15" fillId="0" borderId="7" xfId="0" applyFont="1" applyFill="1" applyBorder="1" applyAlignment="1">
      <alignment horizontal="center"/>
    </xf>
    <xf numFmtId="0" fontId="14" fillId="12" borderId="2" xfId="0" applyFont="1" applyFill="1" applyBorder="1" applyAlignment="1">
      <alignment horizontal="center" vertical="center"/>
    </xf>
    <xf numFmtId="0" fontId="14" fillId="12" borderId="3" xfId="0" applyFont="1" applyFill="1" applyBorder="1" applyAlignment="1">
      <alignment horizontal="center" vertical="center"/>
    </xf>
    <xf numFmtId="0" fontId="14" fillId="12" borderId="4" xfId="0" applyFont="1" applyFill="1" applyBorder="1" applyAlignment="1">
      <alignment horizontal="center" vertical="center"/>
    </xf>
    <xf numFmtId="0" fontId="1" fillId="2" borderId="0" xfId="0" applyFont="1" applyFill="1" applyAlignment="1">
      <alignment horizontal="center"/>
    </xf>
    <xf numFmtId="0" fontId="14" fillId="0" borderId="8" xfId="0" applyFont="1" applyBorder="1" applyAlignment="1">
      <alignment horizontal="center"/>
    </xf>
    <xf numFmtId="1" fontId="18" fillId="6" borderId="5" xfId="0" applyNumberFormat="1" applyFont="1" applyFill="1" applyBorder="1" applyAlignment="1" applyProtection="1">
      <alignment horizontal="center" vertical="center" wrapText="1"/>
      <protection hidden="1"/>
    </xf>
    <xf numFmtId="1" fontId="18" fillId="6" borderId="7" xfId="0" applyNumberFormat="1" applyFont="1" applyFill="1" applyBorder="1" applyAlignment="1" applyProtection="1">
      <alignment horizontal="center" vertical="center" wrapText="1"/>
      <protection hidden="1"/>
    </xf>
    <xf numFmtId="0" fontId="38" fillId="0" borderId="0" xfId="0" applyFont="1" applyBorder="1" applyAlignment="1">
      <alignment horizontal="center"/>
    </xf>
    <xf numFmtId="0" fontId="35" fillId="0" borderId="8" xfId="0" applyFont="1" applyBorder="1" applyAlignment="1">
      <alignment horizontal="center"/>
    </xf>
    <xf numFmtId="0" fontId="29" fillId="17" borderId="0" xfId="0" applyFont="1" applyFill="1" applyAlignment="1">
      <alignment horizontal="center"/>
    </xf>
    <xf numFmtId="0" fontId="29" fillId="0" borderId="8" xfId="0" applyFont="1" applyBorder="1" applyAlignment="1">
      <alignment horizontal="center"/>
    </xf>
    <xf numFmtId="0" fontId="40" fillId="0" borderId="12" xfId="0" applyFont="1" applyBorder="1" applyAlignment="1">
      <alignment horizontal="center" vertical="center"/>
    </xf>
    <xf numFmtId="0" fontId="40" fillId="0" borderId="13" xfId="0" applyFont="1" applyBorder="1" applyAlignment="1">
      <alignment horizontal="center" vertical="center"/>
    </xf>
    <xf numFmtId="0" fontId="40" fillId="0" borderId="14" xfId="0" applyFont="1" applyBorder="1" applyAlignment="1">
      <alignment horizontal="center" vertical="center"/>
    </xf>
    <xf numFmtId="0" fontId="0" fillId="15" borderId="0" xfId="0" applyFill="1"/>
    <xf numFmtId="0" fontId="15" fillId="15" borderId="1" xfId="0" applyFont="1" applyFill="1" applyBorder="1" applyAlignment="1"/>
    <xf numFmtId="0" fontId="0" fillId="15" borderId="1" xfId="0" applyFill="1" applyBorder="1"/>
    <xf numFmtId="0" fontId="0" fillId="15" borderId="0" xfId="0" applyFill="1" applyAlignment="1">
      <alignment horizontal="left"/>
    </xf>
    <xf numFmtId="0" fontId="15" fillId="15" borderId="1" xfId="0" applyFont="1" applyFill="1" applyBorder="1" applyAlignment="1">
      <alignment horizontal="left"/>
    </xf>
    <xf numFmtId="0" fontId="15" fillId="15" borderId="11" xfId="0" applyFont="1" applyFill="1" applyBorder="1" applyAlignment="1">
      <alignment horizontal="left"/>
    </xf>
    <xf numFmtId="0" fontId="14" fillId="15" borderId="1" xfId="0" applyFont="1" applyFill="1" applyBorder="1" applyAlignment="1">
      <alignment vertical="center"/>
    </xf>
    <xf numFmtId="0" fontId="15" fillId="15" borderId="11" xfId="0" applyFont="1" applyFill="1" applyBorder="1" applyAlignment="1"/>
    <xf numFmtId="0" fontId="0" fillId="15" borderId="4" xfId="0" applyFill="1" applyBorder="1"/>
    <xf numFmtId="0" fontId="14" fillId="15" borderId="4" xfId="0" applyFont="1" applyFill="1" applyBorder="1" applyAlignment="1">
      <alignment vertical="center"/>
    </xf>
    <xf numFmtId="0" fontId="15" fillId="15" borderId="5" xfId="0" applyFont="1" applyFill="1" applyBorder="1" applyAlignment="1"/>
    <xf numFmtId="0" fontId="15" fillId="15" borderId="10" xfId="0" applyFont="1" applyFill="1" applyBorder="1" applyAlignment="1"/>
    <xf numFmtId="0" fontId="0" fillId="15" borderId="2" xfId="0" applyFill="1" applyBorder="1"/>
    <xf numFmtId="0" fontId="14" fillId="15" borderId="2" xfId="0" applyFont="1" applyFill="1" applyBorder="1" applyAlignment="1">
      <alignment vertical="center"/>
    </xf>
    <xf numFmtId="0" fontId="15" fillId="15" borderId="5" xfId="0" applyFont="1" applyFill="1" applyBorder="1" applyAlignment="1">
      <alignment horizontal="left"/>
    </xf>
    <xf numFmtId="0" fontId="15" fillId="15" borderId="10" xfId="0" applyFont="1" applyFill="1" applyBorder="1" applyAlignment="1">
      <alignment horizontal="left"/>
    </xf>
    <xf numFmtId="0" fontId="41" fillId="15" borderId="1" xfId="0" applyFont="1" applyFill="1" applyBorder="1" applyAlignment="1">
      <alignment horizontal="center" vertical="center"/>
    </xf>
    <xf numFmtId="0" fontId="41" fillId="18" borderId="1" xfId="0" applyFont="1" applyFill="1" applyBorder="1" applyAlignment="1">
      <alignment horizontal="center" vertical="center" wrapText="1"/>
    </xf>
    <xf numFmtId="0" fontId="41" fillId="15" borderId="2" xfId="0" applyFont="1" applyFill="1" applyBorder="1" applyAlignment="1">
      <alignment horizontal="center" vertical="center"/>
    </xf>
    <xf numFmtId="0" fontId="41" fillId="15" borderId="3" xfId="0" applyFont="1" applyFill="1" applyBorder="1" applyAlignment="1">
      <alignment horizontal="center" vertical="center"/>
    </xf>
    <xf numFmtId="0" fontId="41" fillId="15" borderId="4" xfId="0" applyFont="1" applyFill="1" applyBorder="1" applyAlignment="1">
      <alignment horizontal="center" vertical="center"/>
    </xf>
  </cellXfs>
  <cellStyles count="280">
    <cellStyle name="Buena 2" xfId="14"/>
    <cellStyle name="Hipervínculo 2" xfId="7"/>
    <cellStyle name="Hipervínculo 2 2" xfId="26"/>
    <cellStyle name="Hipervínculo 2 3" xfId="243"/>
    <cellStyle name="Hipervínculo 2 3 2" xfId="253"/>
    <cellStyle name="Hipervínculo 2 3 3" xfId="252"/>
    <cellStyle name="Hipervínculo 3" xfId="9"/>
    <cellStyle name="Hipervínculo 4" xfId="17"/>
    <cellStyle name="Hipervínculo 5" xfId="236"/>
    <cellStyle name="Incorrecto 2" xfId="15"/>
    <cellStyle name="Millares [0]" xfId="233" builtinId="6"/>
    <cellStyle name="Millares [0] 2" xfId="24"/>
    <cellStyle name="Millares [0] 2 2" xfId="28"/>
    <cellStyle name="Millares [0] 2 2 2" xfId="115"/>
    <cellStyle name="Millares [0] 2 3" xfId="114"/>
    <cellStyle name="Millares [0] 3" xfId="254"/>
    <cellStyle name="Moneda [0] 2" xfId="27"/>
    <cellStyle name="Moneda [0] 2 2" xfId="29"/>
    <cellStyle name="Moneda [0] 2 2 2" xfId="117"/>
    <cellStyle name="Moneda [0] 2 3" xfId="116"/>
    <cellStyle name="Moneda [0] 3" xfId="23"/>
    <cellStyle name="Moneda [0] 3 2" xfId="30"/>
    <cellStyle name="Moneda [0] 3 2 2" xfId="119"/>
    <cellStyle name="Moneda [0] 3 3" xfId="118"/>
    <cellStyle name="Moneda 10" xfId="55"/>
    <cellStyle name="Moneda 11" xfId="59"/>
    <cellStyle name="Moneda 12" xfId="62"/>
    <cellStyle name="Moneda 13" xfId="66"/>
    <cellStyle name="Moneda 14" xfId="64"/>
    <cellStyle name="Moneda 15" xfId="60"/>
    <cellStyle name="Moneda 16" xfId="61"/>
    <cellStyle name="Moneda 17" xfId="67"/>
    <cellStyle name="Moneda 18" xfId="65"/>
    <cellStyle name="Moneda 19" xfId="63"/>
    <cellStyle name="Moneda 2" xfId="6"/>
    <cellStyle name="Moneda 2 2" xfId="11"/>
    <cellStyle name="Moneda 2 3" xfId="19"/>
    <cellStyle name="Moneda 2 3 2" xfId="31"/>
    <cellStyle name="Moneda 2 4" xfId="120"/>
    <cellStyle name="Moneda 20" xfId="46"/>
    <cellStyle name="Moneda 20 2" xfId="121"/>
    <cellStyle name="Moneda 21" xfId="48"/>
    <cellStyle name="Moneda 21 2" xfId="122"/>
    <cellStyle name="Moneda 22" xfId="51"/>
    <cellStyle name="Moneda 22 2" xfId="123"/>
    <cellStyle name="Moneda 23" xfId="50"/>
    <cellStyle name="Moneda 23 2" xfId="124"/>
    <cellStyle name="Moneda 24" xfId="53"/>
    <cellStyle name="Moneda 24 2" xfId="125"/>
    <cellStyle name="Moneda 25" xfId="68"/>
    <cellStyle name="Moneda 25 2" xfId="126"/>
    <cellStyle name="Moneda 26" xfId="69"/>
    <cellStyle name="Moneda 26 2" xfId="127"/>
    <cellStyle name="Moneda 27" xfId="52"/>
    <cellStyle name="Moneda 27 2" xfId="128"/>
    <cellStyle name="Moneda 28" xfId="49"/>
    <cellStyle name="Moneda 28 2" xfId="129"/>
    <cellStyle name="Moneda 29" xfId="70"/>
    <cellStyle name="Moneda 29 2" xfId="130"/>
    <cellStyle name="Moneda 3" xfId="8"/>
    <cellStyle name="Moneda 30" xfId="72"/>
    <cellStyle name="Moneda 30 2" xfId="131"/>
    <cellStyle name="Moneda 31" xfId="73"/>
    <cellStyle name="Moneda 31 2" xfId="132"/>
    <cellStyle name="Moneda 32" xfId="71"/>
    <cellStyle name="Moneda 32 2" xfId="133"/>
    <cellStyle name="Moneda 33" xfId="76"/>
    <cellStyle name="Moneda 33 2" xfId="134"/>
    <cellStyle name="Moneda 34" xfId="78"/>
    <cellStyle name="Moneda 34 2" xfId="135"/>
    <cellStyle name="Moneda 35" xfId="79"/>
    <cellStyle name="Moneda 35 2" xfId="136"/>
    <cellStyle name="Moneda 36" xfId="77"/>
    <cellStyle name="Moneda 36 2" xfId="137"/>
    <cellStyle name="Moneda 37" xfId="80"/>
    <cellStyle name="Moneda 37 2" xfId="138"/>
    <cellStyle name="Moneda 38" xfId="81"/>
    <cellStyle name="Moneda 38 2" xfId="139"/>
    <cellStyle name="Moneda 39" xfId="5"/>
    <cellStyle name="Moneda 4" xfId="10"/>
    <cellStyle name="Moneda 40" xfId="234"/>
    <cellStyle name="Moneda 41" xfId="235"/>
    <cellStyle name="Moneda 5" xfId="47"/>
    <cellStyle name="Moneda 6" xfId="56"/>
    <cellStyle name="Moneda 7" xfId="58"/>
    <cellStyle name="Moneda 8" xfId="57"/>
    <cellStyle name="Moneda 9" xfId="54"/>
    <cellStyle name="Neutral 2" xfId="16"/>
    <cellStyle name="Normal" xfId="0" builtinId="0"/>
    <cellStyle name="Normal 2" xfId="1"/>
    <cellStyle name="Normal 2 2" xfId="18"/>
    <cellStyle name="Normal 2 2 2" xfId="21"/>
    <cellStyle name="Normal 2 2 3" xfId="32"/>
    <cellStyle name="Normal 2 2 4" xfId="240"/>
    <cellStyle name="Normal 2 2 4 2" xfId="256"/>
    <cellStyle name="Normal 2 2 4 3" xfId="255"/>
    <cellStyle name="Normal 3" xfId="4"/>
    <cellStyle name="Normal 3 2" xfId="22"/>
    <cellStyle name="Normal 3 2 2" xfId="33"/>
    <cellStyle name="Normal 3 2 3" xfId="238"/>
    <cellStyle name="Normal 3 2 3 2" xfId="258"/>
    <cellStyle name="Normal 3 2 3 3" xfId="257"/>
    <cellStyle name="Normal 4" xfId="12"/>
    <cellStyle name="Normal 4 2" xfId="2"/>
    <cellStyle name="Normal 4 2 2" xfId="242"/>
    <cellStyle name="Normal 4 2 2 2" xfId="260"/>
    <cellStyle name="Normal 4 2 2 3" xfId="259"/>
    <cellStyle name="Normal 4 3" xfId="25"/>
    <cellStyle name="Normal 4 3 2" xfId="34"/>
    <cellStyle name="Normal 4 4" xfId="37"/>
    <cellStyle name="Normal 4 5" xfId="36"/>
    <cellStyle name="Normal 4 5 2" xfId="42"/>
    <cellStyle name="Normal 4 5 3" xfId="93"/>
    <cellStyle name="Normal 4 6" xfId="40"/>
    <cellStyle name="Normal 4 6 2" xfId="44"/>
    <cellStyle name="Normal 4 6 3" xfId="82"/>
    <cellStyle name="Normal 4 6 3 2" xfId="84"/>
    <cellStyle name="Normal 4 6 3 3" xfId="86"/>
    <cellStyle name="Normal 4 6 3 3 2" xfId="94"/>
    <cellStyle name="Normal 4 6 3 4" xfId="88"/>
    <cellStyle name="Normal 4 6 3 4 10" xfId="246"/>
    <cellStyle name="Normal 4 6 3 4 10 2" xfId="261"/>
    <cellStyle name="Normal 4 6 3 4 2" xfId="96"/>
    <cellStyle name="Normal 4 6 3 4 2 2" xfId="104"/>
    <cellStyle name="Normal 4 6 3 4 3" xfId="99"/>
    <cellStyle name="Normal 4 6 3 4 4" xfId="102"/>
    <cellStyle name="Normal 4 6 3 4 4 2" xfId="143"/>
    <cellStyle name="Normal 4 6 3 4 4 3" xfId="142"/>
    <cellStyle name="Normal 4 6 3 4 4 4" xfId="140"/>
    <cellStyle name="Normal 4 6 3 4 4 4 2" xfId="162"/>
    <cellStyle name="Normal 4 6 3 4 4 4 2 2" xfId="171"/>
    <cellStyle name="Normal 4 6 3 4 4 4 2 3" xfId="165"/>
    <cellStyle name="Normal 4 6 3 4 4 4 2 4" xfId="183"/>
    <cellStyle name="Normal 4 6 3 4 4 4 2 4 2" xfId="197"/>
    <cellStyle name="Normal 4 6 3 4 4 4 2 4 3" xfId="217"/>
    <cellStyle name="Normal 4 6 3 4 4 4 3" xfId="163"/>
    <cellStyle name="Normal 4 6 3 4 4 4 4" xfId="182"/>
    <cellStyle name="Normal 4 6 3 4 4 4 4 2" xfId="196"/>
    <cellStyle name="Normal 4 6 3 4 4 4 4 3" xfId="216"/>
    <cellStyle name="Normal 4 6 3 4 4 5" xfId="164"/>
    <cellStyle name="Normal 4 6 3 4 5" xfId="105"/>
    <cellStyle name="Normal 4 6 3 4 6" xfId="112"/>
    <cellStyle name="Normal 4 6 3 4 6 2" xfId="144"/>
    <cellStyle name="Normal 4 6 3 4 6 3" xfId="161"/>
    <cellStyle name="Normal 4 6 3 4 6 3 2" xfId="172"/>
    <cellStyle name="Normal 4 6 3 4 6 3 3" xfId="181"/>
    <cellStyle name="Normal 4 6 3 4 6 3 3 2" xfId="195"/>
    <cellStyle name="Normal 4 6 3 4 6 3 3 3" xfId="215"/>
    <cellStyle name="Normal 4 6 3 4 6 4" xfId="180"/>
    <cellStyle name="Normal 4 6 3 4 6 4 2" xfId="194"/>
    <cellStyle name="Normal 4 6 3 4 6 4 3" xfId="214"/>
    <cellStyle name="Normal 4 6 3 4 7" xfId="190"/>
    <cellStyle name="Normal 4 6 3 4 7 2" xfId="204"/>
    <cellStyle name="Normal 4 6 3 4 7 3" xfId="224"/>
    <cellStyle name="Normal 4 6 3 4 8" xfId="206"/>
    <cellStyle name="Normal 4 6 3 4 8 2" xfId="210"/>
    <cellStyle name="Normal 4 6 3 4 9" xfId="209"/>
    <cellStyle name="Normal 4 6 3 4 9 2" xfId="227"/>
    <cellStyle name="Normal 4 6 3 4 9 3" xfId="229"/>
    <cellStyle name="Normal 4 6 3 4 9 3 2" xfId="231"/>
    <cellStyle name="Normal 4 6 3 4 9 3 3" xfId="262"/>
    <cellStyle name="Normal 4 6 3 4 9 4" xfId="245"/>
    <cellStyle name="Normal 4 6 3 4 9 4 2" xfId="264"/>
    <cellStyle name="Normal 4 6 3 4 9 4 3" xfId="263"/>
    <cellStyle name="Normal 4 6 3 4 9 5" xfId="249"/>
    <cellStyle name="Normal 4 6 3 4 9 5 2" xfId="265"/>
    <cellStyle name="Normal 4 6 3 4 9 6" xfId="251"/>
    <cellStyle name="Normal 4 6 3 5" xfId="100"/>
    <cellStyle name="Normal 4 6 3 5 2" xfId="107"/>
    <cellStyle name="Normal 4 6 3 5 2 2" xfId="146"/>
    <cellStyle name="Normal 4 6 3 5 2 3" xfId="145"/>
    <cellStyle name="Normal 4 6 3 5 2 4" xfId="141"/>
    <cellStyle name="Normal 4 6 3 5 2 4 2" xfId="159"/>
    <cellStyle name="Normal 4 6 3 5 2 4 2 2" xfId="174"/>
    <cellStyle name="Normal 4 6 3 5 2 4 2 3" xfId="166"/>
    <cellStyle name="Normal 4 6 3 5 2 4 2 4" xfId="179"/>
    <cellStyle name="Normal 4 6 3 5 2 4 2 4 2" xfId="193"/>
    <cellStyle name="Normal 4 6 3 5 2 4 2 4 3" xfId="213"/>
    <cellStyle name="Normal 4 6 3 5 2 4 3" xfId="160"/>
    <cellStyle name="Normal 4 6 3 5 2 4 4" xfId="178"/>
    <cellStyle name="Normal 4 6 3 5 2 4 4 2" xfId="192"/>
    <cellStyle name="Normal 4 6 3 5 2 4 4 3" xfId="212"/>
    <cellStyle name="Normal 4 6 3 5 2 5" xfId="169"/>
    <cellStyle name="Normal 4 6 3 5 3" xfId="106"/>
    <cellStyle name="Normal 4 6 4" xfId="90"/>
    <cellStyle name="Normal 4 7" xfId="74"/>
    <cellStyle name="Normal 4 8" xfId="237"/>
    <cellStyle name="Normal 4 8 2" xfId="267"/>
    <cellStyle name="Normal 4 8 3" xfId="266"/>
    <cellStyle name="Normal 5" xfId="13"/>
    <cellStyle name="Normal 5 2" xfId="39"/>
    <cellStyle name="Normal 5 3" xfId="38"/>
    <cellStyle name="Normal 5 3 2" xfId="43"/>
    <cellStyle name="Normal 5 3 3" xfId="92"/>
    <cellStyle name="Normal 5 4" xfId="41"/>
    <cellStyle name="Normal 5 4 2" xfId="45"/>
    <cellStyle name="Normal 5 4 3" xfId="83"/>
    <cellStyle name="Normal 5 4 3 2" xfId="85"/>
    <cellStyle name="Normal 5 4 3 3" xfId="87"/>
    <cellStyle name="Normal 5 4 3 3 2" xfId="95"/>
    <cellStyle name="Normal 5 4 3 4" xfId="89"/>
    <cellStyle name="Normal 5 4 3 4 10" xfId="247"/>
    <cellStyle name="Normal 5 4 3 4 10 2" xfId="268"/>
    <cellStyle name="Normal 5 4 3 4 2" xfId="97"/>
    <cellStyle name="Normal 5 4 3 4 2 2" xfId="108"/>
    <cellStyle name="Normal 5 4 3 4 3" xfId="98"/>
    <cellStyle name="Normal 5 4 3 4 4" xfId="103"/>
    <cellStyle name="Normal 5 4 3 4 4 2" xfId="149"/>
    <cellStyle name="Normal 5 4 3 4 4 3" xfId="148"/>
    <cellStyle name="Normal 5 4 3 4 4 4" xfId="147"/>
    <cellStyle name="Normal 5 4 3 4 4 4 2" xfId="157"/>
    <cellStyle name="Normal 5 4 3 4 4 4 2 2" xfId="175"/>
    <cellStyle name="Normal 5 4 3 4 4 4 2 3" xfId="167"/>
    <cellStyle name="Normal 5 4 3 4 4 4 2 4" xfId="184"/>
    <cellStyle name="Normal 5 4 3 4 4 4 2 4 2" xfId="198"/>
    <cellStyle name="Normal 5 4 3 4 4 4 2 4 3" xfId="218"/>
    <cellStyle name="Normal 5 4 3 4 4 4 3" xfId="158"/>
    <cellStyle name="Normal 5 4 3 4 4 4 4" xfId="185"/>
    <cellStyle name="Normal 5 4 3 4 4 4 4 2" xfId="199"/>
    <cellStyle name="Normal 5 4 3 4 4 4 4 3" xfId="219"/>
    <cellStyle name="Normal 5 4 3 4 4 5" xfId="170"/>
    <cellStyle name="Normal 5 4 3 4 5" xfId="109"/>
    <cellStyle name="Normal 5 4 3 4 6" xfId="113"/>
    <cellStyle name="Normal 5 4 3 4 6 2" xfId="151"/>
    <cellStyle name="Normal 5 4 3 4 6 3" xfId="156"/>
    <cellStyle name="Normal 5 4 3 4 6 3 2" xfId="176"/>
    <cellStyle name="Normal 5 4 3 4 6 3 3" xfId="186"/>
    <cellStyle name="Normal 5 4 3 4 6 3 3 2" xfId="200"/>
    <cellStyle name="Normal 5 4 3 4 6 3 3 3" xfId="220"/>
    <cellStyle name="Normal 5 4 3 4 6 4" xfId="187"/>
    <cellStyle name="Normal 5 4 3 4 6 4 2" xfId="201"/>
    <cellStyle name="Normal 5 4 3 4 6 4 3" xfId="221"/>
    <cellStyle name="Normal 5 4 3 4 7" xfId="191"/>
    <cellStyle name="Normal 5 4 3 4 7 2" xfId="205"/>
    <cellStyle name="Normal 5 4 3 4 7 3" xfId="225"/>
    <cellStyle name="Normal 5 4 3 4 8" xfId="207"/>
    <cellStyle name="Normal 5 4 3 4 8 2" xfId="211"/>
    <cellStyle name="Normal 5 4 3 4 9" xfId="208"/>
    <cellStyle name="Normal 5 4 3 4 9 2" xfId="226"/>
    <cellStyle name="Normal 5 4 3 4 9 3" xfId="228"/>
    <cellStyle name="Normal 5 4 3 4 9 3 2" xfId="230"/>
    <cellStyle name="Normal 5 4 3 4 9 3 3" xfId="269"/>
    <cellStyle name="Normal 5 4 3 4 9 4" xfId="244"/>
    <cellStyle name="Normal 5 4 3 4 9 4 2" xfId="271"/>
    <cellStyle name="Normal 5 4 3 4 9 4 3" xfId="270"/>
    <cellStyle name="Normal 5 4 3 4 9 5" xfId="248"/>
    <cellStyle name="Normal 5 4 3 4 9 5 2" xfId="272"/>
    <cellStyle name="Normal 5 4 3 4 9 6" xfId="250"/>
    <cellStyle name="Normal 5 4 3 5" xfId="101"/>
    <cellStyle name="Normal 5 4 3 5 2" xfId="111"/>
    <cellStyle name="Normal 5 4 3 5 2 2" xfId="153"/>
    <cellStyle name="Normal 5 4 3 5 2 3" xfId="152"/>
    <cellStyle name="Normal 5 4 3 5 2 4" xfId="150"/>
    <cellStyle name="Normal 5 4 3 5 2 4 2" xfId="154"/>
    <cellStyle name="Normal 5 4 3 5 2 4 2 2" xfId="177"/>
    <cellStyle name="Normal 5 4 3 5 2 4 2 3" xfId="168"/>
    <cellStyle name="Normal 5 4 3 5 2 4 2 4" xfId="188"/>
    <cellStyle name="Normal 5 4 3 5 2 4 2 4 2" xfId="202"/>
    <cellStyle name="Normal 5 4 3 5 2 4 2 4 3" xfId="222"/>
    <cellStyle name="Normal 5 4 3 5 2 4 3" xfId="155"/>
    <cellStyle name="Normal 5 4 3 5 2 4 4" xfId="189"/>
    <cellStyle name="Normal 5 4 3 5 2 4 4 2" xfId="203"/>
    <cellStyle name="Normal 5 4 3 5 2 4 4 3" xfId="223"/>
    <cellStyle name="Normal 5 4 3 5 2 5" xfId="173"/>
    <cellStyle name="Normal 5 4 3 5 3" xfId="110"/>
    <cellStyle name="Normal 5 4 4" xfId="91"/>
    <cellStyle name="Normal 5 5" xfId="75"/>
    <cellStyle name="Normal 5 6" xfId="241"/>
    <cellStyle name="Normal 5 6 2" xfId="274"/>
    <cellStyle name="Normal 5 6 3" xfId="273"/>
    <cellStyle name="Normal 6" xfId="232"/>
    <cellStyle name="Normal 6 2" xfId="276"/>
    <cellStyle name="Normal 6 3" xfId="275"/>
    <cellStyle name="Normal 7" xfId="3"/>
    <cellStyle name="Normal 7 2" xfId="239"/>
    <cellStyle name="Normal 7 2 2" xfId="278"/>
    <cellStyle name="Normal 7 2 3" xfId="277"/>
    <cellStyle name="Normal 8" xfId="279"/>
    <cellStyle name="Porcentaje 2" xfId="20"/>
    <cellStyle name="Porcentaje 2 2" xfId="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C:\Users\ACER\Downloads\Licencias%20Departamentales%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FESTIVAL%20INTERCLUBES\Licencias%20Departamentales%202015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ina%20Joya/Dropbox/Comisarios%20BMX%20Antioquia/COPAS%202022/11.%20III%20V&#193;LIDA%20COPA%20ANTIOQUIA/LICENCIAS%20DEPARTAMENTALE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12">
    <oleItems>
      <mc:AlternateContent xmlns:mc="http://schemas.openxmlformats.org/markup-compatibility/2006">
        <mc:Choice Requires="x14">
          <x14:oleItem name="!Base de Datos!F604C3:F604C4" advise="1"/>
        </mc:Choice>
        <mc:Fallback>
          <oleItem name="!Base de Datos!F604C3:F604C4" advise="1"/>
        </mc:Fallback>
      </mc:AlternateContent>
    </oleItems>
  </oleLin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tos"/>
      <sheetName val="Inscripciones"/>
      <sheetName val="Categorias"/>
      <sheetName val="Hoja14"/>
      <sheetName val="Hoja1"/>
      <sheetName val="Hoja2"/>
      <sheetName val="Hoja3"/>
      <sheetName val="Hoja4"/>
      <sheetName val="Hoja5"/>
    </sheetNames>
    <sheetDataSet>
      <sheetData sheetId="0" refreshError="1"/>
      <sheetData sheetId="1" refreshError="1"/>
      <sheetData sheetId="2" refreshError="1">
        <row r="3">
          <cell r="B3" t="str">
            <v>2011D</v>
          </cell>
          <cell r="J3" t="str">
            <v>Damas</v>
          </cell>
          <cell r="K3" t="str">
            <v>D</v>
          </cell>
        </row>
        <row r="4">
          <cell r="J4" t="str">
            <v>Principiantes</v>
          </cell>
          <cell r="K4" t="str">
            <v>P</v>
          </cell>
        </row>
        <row r="5">
          <cell r="J5" t="str">
            <v>Novatos</v>
          </cell>
          <cell r="K5" t="str">
            <v>N</v>
          </cell>
        </row>
        <row r="6">
          <cell r="J6" t="str">
            <v>Expertos</v>
          </cell>
          <cell r="K6" t="str">
            <v>E</v>
          </cell>
        </row>
        <row r="7">
          <cell r="J7" t="str">
            <v>Master</v>
          </cell>
          <cell r="K7" t="str">
            <v>M</v>
          </cell>
        </row>
        <row r="8">
          <cell r="J8" t="str">
            <v>Senior Master</v>
          </cell>
          <cell r="K8" t="str">
            <v>S</v>
          </cell>
        </row>
        <row r="9">
          <cell r="J9" t="str">
            <v>Junior</v>
          </cell>
          <cell r="K9" t="str">
            <v>J</v>
          </cell>
        </row>
        <row r="10">
          <cell r="J10" t="str">
            <v>Elite</v>
          </cell>
          <cell r="K10" t="str">
            <v>T</v>
          </cell>
        </row>
        <row r="11">
          <cell r="J11" t="str">
            <v>Damas Elite</v>
          </cell>
          <cell r="K11" t="str">
            <v>DE</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tos"/>
      <sheetName val="Inscripciones"/>
      <sheetName val="Categorias"/>
      <sheetName val="Hoja14"/>
      <sheetName val="Hoja1"/>
      <sheetName val="Hoja2"/>
      <sheetName val="Hoja3"/>
      <sheetName val="Hoja4"/>
      <sheetName val="Hoja8"/>
      <sheetName val="Hoja7"/>
      <sheetName val="Hoja5"/>
      <sheetName val="Hoja6"/>
      <sheetName val="Hoja9"/>
      <sheetName val="Hoja10"/>
      <sheetName val="Hoja11"/>
      <sheetName val="Hoja12"/>
      <sheetName val="Hoja13"/>
      <sheetName val="Hoja15"/>
      <sheetName val="Hoja16"/>
      <sheetName val="Hoja17"/>
    </sheetNames>
    <sheetDataSet>
      <sheetData sheetId="0" refreshError="1"/>
      <sheetData sheetId="1" refreshError="1"/>
      <sheetData sheetId="2">
        <row r="3">
          <cell r="B3" t="str">
            <v>2018D</v>
          </cell>
          <cell r="C3" t="str">
            <v>Damas 8 años y menos</v>
          </cell>
        </row>
        <row r="4">
          <cell r="B4" t="str">
            <v>2017D</v>
          </cell>
          <cell r="C4" t="str">
            <v>Damas 8 años y menos</v>
          </cell>
        </row>
        <row r="5">
          <cell r="B5" t="str">
            <v>2016D</v>
          </cell>
          <cell r="C5" t="str">
            <v>Damas 8 años y menos</v>
          </cell>
        </row>
        <row r="6">
          <cell r="B6" t="str">
            <v>2015D</v>
          </cell>
          <cell r="C6" t="str">
            <v>Damas 8 años y menos</v>
          </cell>
        </row>
        <row r="7">
          <cell r="B7" t="str">
            <v>2014D</v>
          </cell>
          <cell r="C7" t="str">
            <v>Damas 8 años y menos</v>
          </cell>
        </row>
        <row r="8">
          <cell r="B8" t="str">
            <v>2013D</v>
          </cell>
          <cell r="C8" t="str">
            <v>Damas 9 - 10 años</v>
          </cell>
        </row>
        <row r="9">
          <cell r="B9" t="str">
            <v>2012D</v>
          </cell>
          <cell r="C9" t="str">
            <v>Damas 9 - 10 años</v>
          </cell>
        </row>
        <row r="10">
          <cell r="B10" t="str">
            <v>2011D</v>
          </cell>
          <cell r="C10" t="str">
            <v>Damas 11 - 12 años</v>
          </cell>
        </row>
        <row r="11">
          <cell r="B11" t="str">
            <v>2010D</v>
          </cell>
          <cell r="C11" t="str">
            <v>Damas 11 - 12 años</v>
          </cell>
        </row>
        <row r="12">
          <cell r="B12" t="str">
            <v>2009D</v>
          </cell>
          <cell r="C12" t="str">
            <v>Damas 13 - 14 años</v>
          </cell>
        </row>
        <row r="13">
          <cell r="B13" t="str">
            <v>2008D</v>
          </cell>
          <cell r="C13" t="str">
            <v>Damas 13 - 14 años</v>
          </cell>
        </row>
        <row r="14">
          <cell r="B14" t="str">
            <v>2007D</v>
          </cell>
          <cell r="C14" t="str">
            <v>Damas 15 - 16 años</v>
          </cell>
        </row>
        <row r="15">
          <cell r="B15" t="str">
            <v>2006D</v>
          </cell>
          <cell r="C15" t="str">
            <v>Damas 15 - 16 años</v>
          </cell>
        </row>
        <row r="16">
          <cell r="B16" t="str">
            <v>2005D</v>
          </cell>
          <cell r="C16" t="str">
            <v>Damas 17 años y mas</v>
          </cell>
        </row>
        <row r="17">
          <cell r="B17" t="str">
            <v>2004D</v>
          </cell>
          <cell r="C17" t="str">
            <v>Damas 17 años y mas</v>
          </cell>
        </row>
        <row r="18">
          <cell r="B18" t="str">
            <v>2003D</v>
          </cell>
          <cell r="C18" t="str">
            <v>Damas 17 años y mas</v>
          </cell>
        </row>
        <row r="19">
          <cell r="B19" t="str">
            <v>2002D</v>
          </cell>
          <cell r="C19" t="str">
            <v>Damas 17 años y mas</v>
          </cell>
        </row>
        <row r="20">
          <cell r="B20" t="str">
            <v>2001D</v>
          </cell>
          <cell r="C20" t="str">
            <v>Damas 17 años y mas</v>
          </cell>
        </row>
        <row r="21">
          <cell r="B21" t="str">
            <v>2000D</v>
          </cell>
          <cell r="C21" t="str">
            <v>Damas 17 años y mas</v>
          </cell>
        </row>
        <row r="22">
          <cell r="B22" t="str">
            <v>1999D</v>
          </cell>
          <cell r="C22" t="str">
            <v>Damas 17 años y mas</v>
          </cell>
        </row>
        <row r="23">
          <cell r="B23" t="str">
            <v>1998D</v>
          </cell>
          <cell r="C23" t="str">
            <v>Damas 17 años y mas</v>
          </cell>
        </row>
        <row r="24">
          <cell r="B24" t="str">
            <v>1997D</v>
          </cell>
          <cell r="C24" t="str">
            <v>Damas 17 años y mas</v>
          </cell>
        </row>
        <row r="25">
          <cell r="B25" t="str">
            <v>2007DE</v>
          </cell>
          <cell r="C25" t="str">
            <v>15 años y mas Elite Damas</v>
          </cell>
        </row>
        <row r="26">
          <cell r="B26" t="str">
            <v>2006DE</v>
          </cell>
          <cell r="C26" t="str">
            <v>15 años y mas Elite Damas</v>
          </cell>
        </row>
        <row r="27">
          <cell r="B27" t="str">
            <v>2005DE</v>
          </cell>
          <cell r="C27" t="str">
            <v>15 años y mas Elite Damas</v>
          </cell>
        </row>
        <row r="28">
          <cell r="B28" t="str">
            <v>2004DE</v>
          </cell>
          <cell r="C28" t="str">
            <v>15 años y mas Elite Damas</v>
          </cell>
        </row>
        <row r="29">
          <cell r="B29" t="str">
            <v>2003DE</v>
          </cell>
          <cell r="C29" t="str">
            <v>15 años y mas Elite Damas</v>
          </cell>
        </row>
        <row r="30">
          <cell r="B30" t="str">
            <v>2002DE</v>
          </cell>
          <cell r="C30" t="str">
            <v>15 años y mas Elite Damas</v>
          </cell>
        </row>
        <row r="31">
          <cell r="B31" t="str">
            <v>2001DE</v>
          </cell>
          <cell r="C31" t="str">
            <v>15 años y mas Elite Damas</v>
          </cell>
        </row>
        <row r="32">
          <cell r="B32" t="str">
            <v>2000DE</v>
          </cell>
          <cell r="C32" t="str">
            <v>15 años y mas Elite Damas</v>
          </cell>
        </row>
        <row r="33">
          <cell r="B33" t="str">
            <v>1999DE</v>
          </cell>
          <cell r="C33" t="str">
            <v>15 años y mas Elite Damas</v>
          </cell>
        </row>
        <row r="34">
          <cell r="B34" t="str">
            <v>1998DE</v>
          </cell>
          <cell r="C34" t="str">
            <v>15 años y mas Elite Damas</v>
          </cell>
        </row>
        <row r="35">
          <cell r="B35" t="str">
            <v>1997DE</v>
          </cell>
          <cell r="C35" t="str">
            <v>15 años y mas Elite Damas</v>
          </cell>
        </row>
        <row r="36">
          <cell r="B36" t="str">
            <v>2018P</v>
          </cell>
          <cell r="C36" t="str">
            <v>Principiantes 6 años y menos</v>
          </cell>
        </row>
        <row r="37">
          <cell r="B37" t="str">
            <v>2017P</v>
          </cell>
          <cell r="C37" t="str">
            <v>Principiantes 6 años y menos</v>
          </cell>
        </row>
        <row r="38">
          <cell r="B38" t="str">
            <v>2016P</v>
          </cell>
          <cell r="C38" t="str">
            <v>Principiantes 6 años y menos</v>
          </cell>
        </row>
        <row r="39">
          <cell r="B39" t="str">
            <v>2015P</v>
          </cell>
          <cell r="C39" t="str">
            <v>Principiantes 7 - 8 años</v>
          </cell>
        </row>
        <row r="40">
          <cell r="B40" t="str">
            <v>2014P</v>
          </cell>
          <cell r="C40" t="str">
            <v>Principiantes 7 - 8 años</v>
          </cell>
        </row>
        <row r="41">
          <cell r="B41" t="str">
            <v>2013P</v>
          </cell>
          <cell r="C41" t="str">
            <v>Principiantes 9 - 10 años</v>
          </cell>
        </row>
        <row r="42">
          <cell r="B42" t="str">
            <v>2012P</v>
          </cell>
          <cell r="C42" t="str">
            <v>Principiantes 9 - 10 años</v>
          </cell>
        </row>
        <row r="43">
          <cell r="B43" t="str">
            <v>2011P</v>
          </cell>
          <cell r="C43" t="str">
            <v>Principiantes 11 - 12 años</v>
          </cell>
        </row>
        <row r="44">
          <cell r="B44" t="str">
            <v>2010P</v>
          </cell>
          <cell r="C44" t="str">
            <v>Principiantes 11 - 12 años</v>
          </cell>
        </row>
        <row r="45">
          <cell r="B45" t="str">
            <v>2009P</v>
          </cell>
          <cell r="C45" t="str">
            <v>Principiantes 13 - 14 años</v>
          </cell>
        </row>
        <row r="46">
          <cell r="B46" t="str">
            <v>2008P</v>
          </cell>
          <cell r="C46" t="str">
            <v>Principiantes 13 - 14 años</v>
          </cell>
        </row>
        <row r="47">
          <cell r="B47" t="str">
            <v>2007P</v>
          </cell>
          <cell r="C47" t="str">
            <v>Principiantes 15 - 16 años</v>
          </cell>
        </row>
        <row r="48">
          <cell r="B48" t="str">
            <v>2006P</v>
          </cell>
          <cell r="C48" t="str">
            <v>Principiantes 15 - 16 años</v>
          </cell>
        </row>
        <row r="49">
          <cell r="B49" t="str">
            <v>2018N</v>
          </cell>
          <cell r="C49" t="str">
            <v>Novatos 6 años y menos</v>
          </cell>
        </row>
        <row r="50">
          <cell r="B50" t="str">
            <v>2017N</v>
          </cell>
          <cell r="C50" t="str">
            <v>Novatos 6 años y menos</v>
          </cell>
        </row>
        <row r="51">
          <cell r="B51" t="str">
            <v>2016N</v>
          </cell>
          <cell r="C51" t="str">
            <v>Novatos 6 años y menos</v>
          </cell>
        </row>
        <row r="52">
          <cell r="B52" t="str">
            <v>2015N</v>
          </cell>
          <cell r="C52" t="str">
            <v>Novatos 7 - 8 años</v>
          </cell>
        </row>
        <row r="53">
          <cell r="B53" t="str">
            <v>2014N</v>
          </cell>
          <cell r="C53" t="str">
            <v>Novatos 7 - 8 años</v>
          </cell>
        </row>
        <row r="54">
          <cell r="B54" t="str">
            <v>2013N</v>
          </cell>
          <cell r="C54" t="str">
            <v>Novatos 9 - 10 años</v>
          </cell>
        </row>
        <row r="55">
          <cell r="B55" t="str">
            <v>2012N</v>
          </cell>
          <cell r="C55" t="str">
            <v>Novatos 9 - 10 años</v>
          </cell>
        </row>
        <row r="56">
          <cell r="B56" t="str">
            <v>2011N</v>
          </cell>
          <cell r="C56" t="str">
            <v>Novatos 11 - 12 años infantil</v>
          </cell>
        </row>
        <row r="57">
          <cell r="B57" t="str">
            <v>2010N</v>
          </cell>
          <cell r="C57" t="str">
            <v>Novatos 11 - 12 años infantil</v>
          </cell>
        </row>
        <row r="58">
          <cell r="B58" t="str">
            <v>2009N</v>
          </cell>
          <cell r="C58" t="str">
            <v>Novatos 13 - 14 años pre juvenil</v>
          </cell>
        </row>
        <row r="59">
          <cell r="B59" t="str">
            <v>2008N</v>
          </cell>
          <cell r="C59" t="str">
            <v>Novatos 13 - 14 años pre juvenil</v>
          </cell>
        </row>
        <row r="60">
          <cell r="B60" t="str">
            <v>2007N</v>
          </cell>
          <cell r="C60" t="str">
            <v>Novatos 15 - 16 años juvenil</v>
          </cell>
        </row>
        <row r="61">
          <cell r="B61" t="str">
            <v>2006N</v>
          </cell>
          <cell r="C61" t="str">
            <v>Novatos 15 - 16 años juvenil</v>
          </cell>
        </row>
        <row r="62">
          <cell r="B62" t="str">
            <v>2005N</v>
          </cell>
          <cell r="C62" t="str">
            <v>Novatos 17 años y mas mayores</v>
          </cell>
        </row>
        <row r="63">
          <cell r="B63" t="str">
            <v>2004N</v>
          </cell>
          <cell r="C63" t="str">
            <v>Novatos 17 años y mas mayores</v>
          </cell>
        </row>
        <row r="64">
          <cell r="B64" t="str">
            <v>2003N</v>
          </cell>
          <cell r="C64" t="str">
            <v>Novatos 17 años y mas mayores</v>
          </cell>
        </row>
        <row r="65">
          <cell r="B65" t="str">
            <v>2002N</v>
          </cell>
          <cell r="C65" t="str">
            <v>Novatos 17 años y mas mayores</v>
          </cell>
        </row>
        <row r="66">
          <cell r="B66" t="str">
            <v>2001N</v>
          </cell>
          <cell r="C66" t="str">
            <v>Novatos 17 años y mas mayores</v>
          </cell>
        </row>
        <row r="67">
          <cell r="B67" t="str">
            <v>2000N</v>
          </cell>
          <cell r="C67" t="str">
            <v>Novatos 17 años y mas mayores</v>
          </cell>
        </row>
        <row r="68">
          <cell r="B68" t="str">
            <v>1999N</v>
          </cell>
          <cell r="C68" t="str">
            <v>Novatos 17 años y mas mayores</v>
          </cell>
        </row>
        <row r="69">
          <cell r="B69" t="str">
            <v>1998N</v>
          </cell>
          <cell r="C69" t="str">
            <v>Novatos 17 años y mas mayores</v>
          </cell>
        </row>
        <row r="70">
          <cell r="B70" t="str">
            <v>1997N</v>
          </cell>
          <cell r="C70" t="str">
            <v>Novatos 17 años y mas mayores</v>
          </cell>
        </row>
        <row r="71">
          <cell r="B71" t="str">
            <v>1996N</v>
          </cell>
          <cell r="C71" t="str">
            <v>Novatos 17 años y mas mayores</v>
          </cell>
        </row>
        <row r="72">
          <cell r="B72" t="str">
            <v>1995N</v>
          </cell>
          <cell r="C72" t="str">
            <v>Novatos 17 años y mas mayores</v>
          </cell>
        </row>
        <row r="73">
          <cell r="B73" t="str">
            <v>1994N</v>
          </cell>
          <cell r="C73" t="str">
            <v>Novatos 17 años y mas mayores</v>
          </cell>
        </row>
        <row r="74">
          <cell r="B74" t="str">
            <v>2018E</v>
          </cell>
          <cell r="C74" t="str">
            <v>Expertos 6 años y menos</v>
          </cell>
        </row>
        <row r="75">
          <cell r="B75" t="str">
            <v>2017E</v>
          </cell>
          <cell r="C75" t="str">
            <v>Expertos 6 años y menos</v>
          </cell>
        </row>
        <row r="76">
          <cell r="B76" t="str">
            <v>2016E</v>
          </cell>
          <cell r="C76" t="str">
            <v>Expertos 6 años y menos</v>
          </cell>
        </row>
        <row r="77">
          <cell r="B77" t="str">
            <v>2015E</v>
          </cell>
          <cell r="C77" t="str">
            <v>Expertos 7 años</v>
          </cell>
        </row>
        <row r="78">
          <cell r="B78" t="str">
            <v>2014E</v>
          </cell>
          <cell r="C78" t="str">
            <v>Expertos 8 años</v>
          </cell>
        </row>
        <row r="79">
          <cell r="B79" t="str">
            <v>2013E</v>
          </cell>
          <cell r="C79" t="str">
            <v>Expertos 9 años</v>
          </cell>
        </row>
        <row r="80">
          <cell r="B80" t="str">
            <v>2012E</v>
          </cell>
          <cell r="C80" t="str">
            <v>Expertos 10 años</v>
          </cell>
        </row>
        <row r="81">
          <cell r="B81" t="str">
            <v>2011E</v>
          </cell>
          <cell r="C81" t="str">
            <v>Expertos 11 años</v>
          </cell>
        </row>
        <row r="82">
          <cell r="B82" t="str">
            <v>2010E</v>
          </cell>
          <cell r="C82" t="str">
            <v>Expertos 12 años</v>
          </cell>
        </row>
        <row r="83">
          <cell r="B83" t="str">
            <v>2009E</v>
          </cell>
          <cell r="C83" t="str">
            <v>Expertos 13 años</v>
          </cell>
        </row>
        <row r="84">
          <cell r="B84" t="str">
            <v>2008E</v>
          </cell>
          <cell r="C84" t="str">
            <v>Expertos 14 años</v>
          </cell>
        </row>
        <row r="85">
          <cell r="B85" t="str">
            <v>2007E</v>
          </cell>
          <cell r="C85" t="str">
            <v>Expertos 15 años</v>
          </cell>
        </row>
        <row r="86">
          <cell r="B86" t="str">
            <v>2006E</v>
          </cell>
          <cell r="C86" t="str">
            <v>Expertos 16 años</v>
          </cell>
        </row>
        <row r="87">
          <cell r="B87" t="str">
            <v>2005E</v>
          </cell>
          <cell r="C87" t="str">
            <v>Expertos 17 - 24 años</v>
          </cell>
        </row>
        <row r="88">
          <cell r="B88" t="str">
            <v>2004E</v>
          </cell>
          <cell r="C88" t="str">
            <v>Expertos 17 - 24 años</v>
          </cell>
        </row>
        <row r="89">
          <cell r="B89" t="str">
            <v>2003E</v>
          </cell>
          <cell r="C89" t="str">
            <v>Expertos 17 - 24 años</v>
          </cell>
        </row>
        <row r="90">
          <cell r="B90" t="str">
            <v>2002E</v>
          </cell>
          <cell r="C90" t="str">
            <v>Expertos 17 - 24 años</v>
          </cell>
        </row>
        <row r="91">
          <cell r="B91" t="str">
            <v>2001E</v>
          </cell>
          <cell r="C91" t="str">
            <v>Expertos 17 - 24 años</v>
          </cell>
        </row>
        <row r="92">
          <cell r="B92" t="str">
            <v>2000E</v>
          </cell>
          <cell r="C92" t="str">
            <v>Expertos 17 - 24 años</v>
          </cell>
        </row>
        <row r="93">
          <cell r="B93" t="str">
            <v>1999E</v>
          </cell>
          <cell r="C93" t="str">
            <v>Expertos 17 - 24 años</v>
          </cell>
        </row>
        <row r="94">
          <cell r="B94" t="str">
            <v>1998E</v>
          </cell>
          <cell r="C94" t="str">
            <v>Expertos 17 - 24 años</v>
          </cell>
        </row>
        <row r="95">
          <cell r="B95" t="str">
            <v>1997E</v>
          </cell>
          <cell r="C95" t="str">
            <v>Expertos 25 - 29 años</v>
          </cell>
        </row>
        <row r="96">
          <cell r="B96" t="str">
            <v>1996E</v>
          </cell>
          <cell r="C96" t="str">
            <v>Expertos 25 - 29 años</v>
          </cell>
        </row>
        <row r="97">
          <cell r="B97" t="str">
            <v>1995E</v>
          </cell>
          <cell r="C97" t="str">
            <v>Expertos 25 - 29 años</v>
          </cell>
        </row>
        <row r="98">
          <cell r="B98" t="str">
            <v>1994E</v>
          </cell>
          <cell r="C98" t="str">
            <v>Expertos 25 - 29 años</v>
          </cell>
        </row>
        <row r="99">
          <cell r="B99" t="str">
            <v>1993E</v>
          </cell>
          <cell r="C99" t="str">
            <v>Expertos 25 - 29 años</v>
          </cell>
        </row>
        <row r="100">
          <cell r="B100" t="str">
            <v>1992M</v>
          </cell>
          <cell r="C100" t="str">
            <v>Master 30 - 39 años</v>
          </cell>
        </row>
        <row r="101">
          <cell r="B101" t="str">
            <v>1991M</v>
          </cell>
          <cell r="C101" t="str">
            <v>Master 30 - 39 años</v>
          </cell>
        </row>
        <row r="102">
          <cell r="B102" t="str">
            <v>1990M</v>
          </cell>
          <cell r="C102" t="str">
            <v>Master 30 - 39 años</v>
          </cell>
        </row>
        <row r="103">
          <cell r="B103" t="str">
            <v>1989M</v>
          </cell>
          <cell r="C103" t="str">
            <v>Master 30 - 39 años</v>
          </cell>
        </row>
        <row r="104">
          <cell r="B104" t="str">
            <v>1988M</v>
          </cell>
          <cell r="C104" t="str">
            <v>Master 30 - 39 años</v>
          </cell>
        </row>
        <row r="105">
          <cell r="B105" t="str">
            <v>1987M</v>
          </cell>
          <cell r="C105" t="str">
            <v>Master 30 - 39 años</v>
          </cell>
        </row>
        <row r="106">
          <cell r="B106" t="str">
            <v>1986M</v>
          </cell>
          <cell r="C106" t="str">
            <v>Master 30 - 39 años</v>
          </cell>
        </row>
        <row r="107">
          <cell r="B107" t="str">
            <v>1985M</v>
          </cell>
          <cell r="C107" t="str">
            <v>Master 30 - 39 años</v>
          </cell>
        </row>
        <row r="108">
          <cell r="B108" t="str">
            <v>1984M</v>
          </cell>
          <cell r="C108" t="str">
            <v>Master 30 - 39 años</v>
          </cell>
        </row>
        <row r="109">
          <cell r="B109" t="str">
            <v>1983M</v>
          </cell>
          <cell r="C109" t="str">
            <v>Master 30 - 39 años</v>
          </cell>
        </row>
        <row r="110">
          <cell r="B110" t="str">
            <v>1982S</v>
          </cell>
          <cell r="C110" t="str">
            <v>Senior Master 40 años y mas</v>
          </cell>
        </row>
        <row r="111">
          <cell r="B111" t="str">
            <v>1981S</v>
          </cell>
          <cell r="C111" t="str">
            <v>Senior Master 40 años y mas</v>
          </cell>
        </row>
        <row r="112">
          <cell r="B112" t="str">
            <v>1980S</v>
          </cell>
          <cell r="C112" t="str">
            <v>Senior Master 40 años y mas</v>
          </cell>
        </row>
        <row r="113">
          <cell r="B113" t="str">
            <v>1979S</v>
          </cell>
          <cell r="C113" t="str">
            <v>Senior Master 40 años y mas</v>
          </cell>
        </row>
        <row r="114">
          <cell r="B114" t="str">
            <v>1978S</v>
          </cell>
          <cell r="C114" t="str">
            <v>Senior Master 40 años y mas</v>
          </cell>
        </row>
        <row r="115">
          <cell r="B115" t="str">
            <v>1977S</v>
          </cell>
          <cell r="C115" t="str">
            <v>Senior Master 40 años y mas</v>
          </cell>
        </row>
        <row r="116">
          <cell r="B116" t="str">
            <v>1976S</v>
          </cell>
          <cell r="C116" t="str">
            <v>Senior Master 40 años y mas</v>
          </cell>
        </row>
        <row r="117">
          <cell r="B117" t="str">
            <v>1975S</v>
          </cell>
          <cell r="C117" t="str">
            <v>Senior Master 40 años y mas</v>
          </cell>
        </row>
        <row r="118">
          <cell r="B118" t="str">
            <v>1974S</v>
          </cell>
          <cell r="C118" t="str">
            <v>Senior Master 40 años y mas</v>
          </cell>
        </row>
        <row r="119">
          <cell r="B119" t="str">
            <v>1973S</v>
          </cell>
          <cell r="C119" t="str">
            <v>Senior Master 40 años y mas</v>
          </cell>
        </row>
        <row r="120">
          <cell r="B120" t="str">
            <v>1972S</v>
          </cell>
          <cell r="C120" t="str">
            <v>Senior Master 40 años y mas</v>
          </cell>
        </row>
        <row r="121">
          <cell r="B121" t="str">
            <v>1971S</v>
          </cell>
          <cell r="C121" t="str">
            <v>Senior Master 40 años y mas</v>
          </cell>
        </row>
        <row r="122">
          <cell r="B122" t="str">
            <v>1970S</v>
          </cell>
          <cell r="C122" t="str">
            <v>Senior Master 40 años y mas</v>
          </cell>
        </row>
        <row r="123">
          <cell r="B123" t="str">
            <v>1969S</v>
          </cell>
          <cell r="C123" t="str">
            <v>Senior Master 40 años y mas</v>
          </cell>
        </row>
        <row r="124">
          <cell r="B124" t="str">
            <v>1968S</v>
          </cell>
          <cell r="C124" t="str">
            <v>Senior Master 40 años y mas</v>
          </cell>
        </row>
        <row r="125">
          <cell r="B125" t="str">
            <v>1967S</v>
          </cell>
          <cell r="C125" t="str">
            <v>Senior Master 40 años y mas</v>
          </cell>
        </row>
        <row r="126">
          <cell r="B126" t="str">
            <v>1966S</v>
          </cell>
          <cell r="C126" t="str">
            <v>Senior Master 40 años y mas</v>
          </cell>
        </row>
        <row r="127">
          <cell r="B127" t="str">
            <v>1965S</v>
          </cell>
          <cell r="C127" t="str">
            <v>Senior Master 40 años y mas</v>
          </cell>
        </row>
        <row r="128">
          <cell r="B128" t="str">
            <v>1964S</v>
          </cell>
          <cell r="C128" t="str">
            <v>Senior Master 40 años y mas</v>
          </cell>
        </row>
        <row r="129">
          <cell r="B129" t="str">
            <v>1963S</v>
          </cell>
          <cell r="C129" t="str">
            <v>Senior Master 40 años y mas</v>
          </cell>
        </row>
        <row r="130">
          <cell r="B130" t="str">
            <v>1962S</v>
          </cell>
          <cell r="C130" t="str">
            <v>Senior Master 40 años y mas</v>
          </cell>
        </row>
        <row r="131">
          <cell r="B131" t="str">
            <v>2005T</v>
          </cell>
          <cell r="C131" t="str">
            <v>Championship 17 y mas</v>
          </cell>
        </row>
        <row r="132">
          <cell r="B132" t="str">
            <v>2004T</v>
          </cell>
          <cell r="C132" t="str">
            <v>Championship 17 y mas</v>
          </cell>
        </row>
        <row r="133">
          <cell r="B133" t="str">
            <v>2003T</v>
          </cell>
          <cell r="C133" t="str">
            <v>Championship 17 y mas</v>
          </cell>
        </row>
        <row r="134">
          <cell r="B134" t="str">
            <v>2002T</v>
          </cell>
          <cell r="C134" t="str">
            <v>Championship 17 y mas</v>
          </cell>
        </row>
        <row r="135">
          <cell r="B135" t="str">
            <v>2001T</v>
          </cell>
          <cell r="C135" t="str">
            <v>Championship 17 y mas</v>
          </cell>
        </row>
        <row r="136">
          <cell r="B136" t="str">
            <v>2000T</v>
          </cell>
          <cell r="C136" t="str">
            <v>Championship 17 y mas</v>
          </cell>
        </row>
        <row r="137">
          <cell r="B137" t="str">
            <v>1999T</v>
          </cell>
          <cell r="C137" t="str">
            <v>Championship 17 y mas</v>
          </cell>
        </row>
        <row r="138">
          <cell r="B138" t="str">
            <v>1998T</v>
          </cell>
          <cell r="C138" t="str">
            <v>Championship 17 y mas</v>
          </cell>
        </row>
        <row r="139">
          <cell r="B139" t="str">
            <v>1997T</v>
          </cell>
          <cell r="C139" t="str">
            <v>Championship 17 y mas</v>
          </cell>
        </row>
        <row r="140">
          <cell r="B140" t="str">
            <v>1996T</v>
          </cell>
          <cell r="C140" t="str">
            <v>Championship 17 y mas</v>
          </cell>
        </row>
        <row r="141">
          <cell r="B141" t="str">
            <v>1995T</v>
          </cell>
          <cell r="C141" t="str">
            <v>Championship 17 y mas</v>
          </cell>
        </row>
        <row r="142">
          <cell r="B142" t="str">
            <v>1994T</v>
          </cell>
          <cell r="C142" t="str">
            <v>Championship 17 y mas</v>
          </cell>
        </row>
        <row r="143">
          <cell r="B143" t="str">
            <v>1993T</v>
          </cell>
          <cell r="C143" t="str">
            <v>Championship 17 y mas</v>
          </cell>
        </row>
        <row r="144">
          <cell r="B144" t="str">
            <v>1992T</v>
          </cell>
          <cell r="C144" t="str">
            <v>Championship 17 y mas</v>
          </cell>
        </row>
        <row r="145">
          <cell r="B145" t="str">
            <v>1991T</v>
          </cell>
          <cell r="C145" t="str">
            <v>Championship 17 y mas</v>
          </cell>
        </row>
        <row r="146">
          <cell r="B146" t="str">
            <v>1990T</v>
          </cell>
          <cell r="C146" t="str">
            <v>Championship 17 y mas</v>
          </cell>
        </row>
        <row r="147">
          <cell r="B147" t="str">
            <v>1989T</v>
          </cell>
          <cell r="C147" t="str">
            <v>Championship 17 y mas</v>
          </cell>
        </row>
        <row r="148">
          <cell r="B148" t="str">
            <v>1988T</v>
          </cell>
          <cell r="C148" t="str">
            <v>Championship 17 y mas</v>
          </cell>
        </row>
        <row r="149">
          <cell r="B149" t="str">
            <v>1987T</v>
          </cell>
          <cell r="C149" t="str">
            <v>Championship 17 y mas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17" Type="http://schemas.openxmlformats.org/officeDocument/2006/relationships/hyperlink" Target="mailto:JUANDAVID8921@GMAIL.COM" TargetMode="External"/><Relationship Id="rId671" Type="http://schemas.openxmlformats.org/officeDocument/2006/relationships/hyperlink" Target="mailto:JUANECHB@GMAIL.COM" TargetMode="External"/><Relationship Id="rId769" Type="http://schemas.openxmlformats.org/officeDocument/2006/relationships/hyperlink" Target="mailto:ROCHI29@HOTMAIL.COM" TargetMode="External"/><Relationship Id="rId976" Type="http://schemas.openxmlformats.org/officeDocument/2006/relationships/hyperlink" Target="mailto:DANIELACU1290@HOTMAIL.COM" TargetMode="External"/><Relationship Id="rId21" Type="http://schemas.openxmlformats.org/officeDocument/2006/relationships/hyperlink" Target="mailto:PAMELA.VARGAS.MAY@GMAIL.COM" TargetMode="External"/><Relationship Id="rId324" Type="http://schemas.openxmlformats.org/officeDocument/2006/relationships/hyperlink" Target="mailto:LEFLOREZCERCHAR@GMAIL.COM" TargetMode="External"/><Relationship Id="rId531" Type="http://schemas.openxmlformats.org/officeDocument/2006/relationships/hyperlink" Target="mailto:SHIRLEY.374@HOTMAIL.COM" TargetMode="External"/><Relationship Id="rId629" Type="http://schemas.openxmlformats.org/officeDocument/2006/relationships/hyperlink" Target="mailto:JFROSAS1970@GMAIL.COM" TargetMode="External"/><Relationship Id="rId1161" Type="http://schemas.openxmlformats.org/officeDocument/2006/relationships/hyperlink" Target="mailto:ELIANABUILES@OUTLOOK.COM" TargetMode="External"/><Relationship Id="rId170" Type="http://schemas.openxmlformats.org/officeDocument/2006/relationships/hyperlink" Target="mailto:PATRICIAURREA1220@HOTMAIL.COM" TargetMode="External"/><Relationship Id="rId836" Type="http://schemas.openxmlformats.org/officeDocument/2006/relationships/hyperlink" Target="mailto:VIVIANA.COY23@GMAIL.COM" TargetMode="External"/><Relationship Id="rId1021" Type="http://schemas.openxmlformats.org/officeDocument/2006/relationships/hyperlink" Target="mailto:MTGS1982@HOTMAIL.COM" TargetMode="External"/><Relationship Id="rId1119" Type="http://schemas.openxmlformats.org/officeDocument/2006/relationships/hyperlink" Target="mailto:melissa-am@outlook.com" TargetMode="External"/><Relationship Id="rId268" Type="http://schemas.openxmlformats.org/officeDocument/2006/relationships/hyperlink" Target="mailto:PATRI461@HOTMAIL.COM" TargetMode="External"/><Relationship Id="rId475" Type="http://schemas.openxmlformats.org/officeDocument/2006/relationships/hyperlink" Target="mailto:YESE23-94@HOTMAIL.COM" TargetMode="External"/><Relationship Id="rId682" Type="http://schemas.openxmlformats.org/officeDocument/2006/relationships/hyperlink" Target="mailto:GIOVANNIFORERO@GMAIL.COM" TargetMode="External"/><Relationship Id="rId903" Type="http://schemas.openxmlformats.org/officeDocument/2006/relationships/hyperlink" Target="mailto:JESSIMARI70@HOTMAIL.COM" TargetMode="External"/><Relationship Id="rId32" Type="http://schemas.openxmlformats.org/officeDocument/2006/relationships/hyperlink" Target="mailto:YENLOU93@GMAIL.COM" TargetMode="External"/><Relationship Id="rId128" Type="http://schemas.openxmlformats.org/officeDocument/2006/relationships/hyperlink" Target="mailto:LUISFGOMEZ2@GMAIL.COM" TargetMode="External"/><Relationship Id="rId335" Type="http://schemas.openxmlformats.org/officeDocument/2006/relationships/hyperlink" Target="mailto:ELIANA-323@HOTMAIL.COM" TargetMode="External"/><Relationship Id="rId542" Type="http://schemas.openxmlformats.org/officeDocument/2006/relationships/hyperlink" Target="mailto:CRISKATHELUNA@HOTMAIL.COM" TargetMode="External"/><Relationship Id="rId987" Type="http://schemas.openxmlformats.org/officeDocument/2006/relationships/hyperlink" Target="mailto:LINDA.0270@HOTMAIL.COM" TargetMode="External"/><Relationship Id="rId1172" Type="http://schemas.openxmlformats.org/officeDocument/2006/relationships/hyperlink" Target="mailto:PANDREA1009@HOTMAIL.COM" TargetMode="External"/><Relationship Id="rId181" Type="http://schemas.openxmlformats.org/officeDocument/2006/relationships/hyperlink" Target="mailto:CAROLINAV826@HOTMAIL.COM" TargetMode="External"/><Relationship Id="rId402" Type="http://schemas.openxmlformats.org/officeDocument/2006/relationships/hyperlink" Target="mailto:MARGARITARAMOS1@HOTMAIL.COM" TargetMode="External"/><Relationship Id="rId847" Type="http://schemas.openxmlformats.org/officeDocument/2006/relationships/hyperlink" Target="mailto:OMARFRANCOSERNA3@GMAIL.COM" TargetMode="External"/><Relationship Id="rId1032" Type="http://schemas.openxmlformats.org/officeDocument/2006/relationships/hyperlink" Target="mailto:MAIKIAGO1919@GMAIL.COM" TargetMode="External"/><Relationship Id="rId279" Type="http://schemas.openxmlformats.org/officeDocument/2006/relationships/hyperlink" Target="mailto:ANGIEMEN28@GMAIL.COM" TargetMode="External"/><Relationship Id="rId486" Type="http://schemas.openxmlformats.org/officeDocument/2006/relationships/hyperlink" Target="mailto:NATALIARAVEL@HOTMAIL.COM" TargetMode="External"/><Relationship Id="rId693" Type="http://schemas.openxmlformats.org/officeDocument/2006/relationships/hyperlink" Target="mailto:TATIANAMARCELAJIMENEZGUERRA@GMAIL.COM" TargetMode="External"/><Relationship Id="rId707" Type="http://schemas.openxmlformats.org/officeDocument/2006/relationships/hyperlink" Target="mailto:BV8203383@GMAIL.COM" TargetMode="External"/><Relationship Id="rId914" Type="http://schemas.openxmlformats.org/officeDocument/2006/relationships/hyperlink" Target="mailto:YK735@HOTMAIL.COM" TargetMode="External"/><Relationship Id="rId43" Type="http://schemas.openxmlformats.org/officeDocument/2006/relationships/hyperlink" Target="mailto:catamartin28@yahoo.es" TargetMode="External"/><Relationship Id="rId139" Type="http://schemas.openxmlformats.org/officeDocument/2006/relationships/hyperlink" Target="mailto:MARIACGENEYS@HOTMAIL.COM" TargetMode="External"/><Relationship Id="rId346" Type="http://schemas.openxmlformats.org/officeDocument/2006/relationships/hyperlink" Target="mailto:JUANP.ARBOLEDA95@GMAIL.COM" TargetMode="External"/><Relationship Id="rId553" Type="http://schemas.openxmlformats.org/officeDocument/2006/relationships/hyperlink" Target="mailto:ANDY82TEI@HOTMAIL.COM" TargetMode="External"/><Relationship Id="rId760" Type="http://schemas.openxmlformats.org/officeDocument/2006/relationships/hyperlink" Target="mailto:ANDRESNINOARANGO@GMAIL.COM" TargetMode="External"/><Relationship Id="rId998" Type="http://schemas.openxmlformats.org/officeDocument/2006/relationships/hyperlink" Target="mailto:LAURAVALENTINABERNALPRIETO@GMAIL.COM" TargetMode="External"/><Relationship Id="rId1183" Type="http://schemas.openxmlformats.org/officeDocument/2006/relationships/hyperlink" Target="mailto:EYEXS2@HOTMAIL.COM" TargetMode="External"/><Relationship Id="rId192" Type="http://schemas.openxmlformats.org/officeDocument/2006/relationships/hyperlink" Target="mailto:SARAMAR2507@GMAIL.COM" TargetMode="External"/><Relationship Id="rId206" Type="http://schemas.openxmlformats.org/officeDocument/2006/relationships/hyperlink" Target="mailto:YVB.ABOGADA@GMAIL.COM" TargetMode="External"/><Relationship Id="rId413" Type="http://schemas.openxmlformats.org/officeDocument/2006/relationships/hyperlink" Target="mailto:VGJMEDE@HOTMAIL.COM" TargetMode="External"/><Relationship Id="rId858" Type="http://schemas.openxmlformats.org/officeDocument/2006/relationships/hyperlink" Target="mailto:NAURIBERA@GMAIL.COM" TargetMode="External"/><Relationship Id="rId1043" Type="http://schemas.openxmlformats.org/officeDocument/2006/relationships/hyperlink" Target="mailto:JOSEYORMAN89@GMAIL.COM" TargetMode="External"/><Relationship Id="rId497" Type="http://schemas.openxmlformats.org/officeDocument/2006/relationships/hyperlink" Target="mailto:CESARGOMEZ@COONMULSAP.COM" TargetMode="External"/><Relationship Id="rId620" Type="http://schemas.openxmlformats.org/officeDocument/2006/relationships/hyperlink" Target="mailto:EJERONIMO308@GMAIL.COM" TargetMode="External"/><Relationship Id="rId718" Type="http://schemas.openxmlformats.org/officeDocument/2006/relationships/hyperlink" Target="mailto:PAULACARMONA179@GMAIL.COM" TargetMode="External"/><Relationship Id="rId925" Type="http://schemas.openxmlformats.org/officeDocument/2006/relationships/hyperlink" Target="mailto:ALEJALUNA16@HOTMAIL.COM" TargetMode="External"/><Relationship Id="rId1250" Type="http://schemas.openxmlformats.org/officeDocument/2006/relationships/hyperlink" Target="mailto:DIANAMONA248@GMAIL.COM" TargetMode="External"/><Relationship Id="rId357" Type="http://schemas.openxmlformats.org/officeDocument/2006/relationships/hyperlink" Target="mailto:SLOTEROGOMEZ@GMAIL.COM" TargetMode="External"/><Relationship Id="rId1110" Type="http://schemas.openxmlformats.org/officeDocument/2006/relationships/hyperlink" Target="mailto:ISA5170@HOTMAIL.COM" TargetMode="External"/><Relationship Id="rId1194" Type="http://schemas.openxmlformats.org/officeDocument/2006/relationships/hyperlink" Target="mailto:HUVERLEYSEPU@GMAIL.COM" TargetMode="External"/><Relationship Id="rId1208" Type="http://schemas.openxmlformats.org/officeDocument/2006/relationships/hyperlink" Target="mailto:LAYCA06@HOTMAIL.COM" TargetMode="External"/><Relationship Id="rId54" Type="http://schemas.openxmlformats.org/officeDocument/2006/relationships/hyperlink" Target="mailto:ANGELAMFRANCO@GMAIL.COM" TargetMode="External"/><Relationship Id="rId217" Type="http://schemas.openxmlformats.org/officeDocument/2006/relationships/hyperlink" Target="mailto:FARLEY1980@HOTMAIL.COM" TargetMode="External"/><Relationship Id="rId564" Type="http://schemas.openxmlformats.org/officeDocument/2006/relationships/hyperlink" Target="mailto:EMILIANORIOSROMERO@GMAIL.COM" TargetMode="External"/><Relationship Id="rId771" Type="http://schemas.openxmlformats.org/officeDocument/2006/relationships/hyperlink" Target="mailto:MARIA.VENDA@HOTMAIL.COM" TargetMode="External"/><Relationship Id="rId869" Type="http://schemas.openxmlformats.org/officeDocument/2006/relationships/hyperlink" Target="mailto:MARIALEJA21426@GMAIL.COM" TargetMode="External"/><Relationship Id="rId424" Type="http://schemas.openxmlformats.org/officeDocument/2006/relationships/hyperlink" Target="mailto:URRIBARRI7410@YAHOO.ES" TargetMode="External"/><Relationship Id="rId631" Type="http://schemas.openxmlformats.org/officeDocument/2006/relationships/hyperlink" Target="mailto:LABUELADELOSDESAYUNOS@GMAIL.COM" TargetMode="External"/><Relationship Id="rId729" Type="http://schemas.openxmlformats.org/officeDocument/2006/relationships/hyperlink" Target="mailto:MONICAOROZCO748@GMAIL.COM" TargetMode="External"/><Relationship Id="rId1054" Type="http://schemas.openxmlformats.org/officeDocument/2006/relationships/hyperlink" Target="mailto:LEIDYBLANDON_7@HOTMAIL.COM" TargetMode="External"/><Relationship Id="rId270" Type="http://schemas.openxmlformats.org/officeDocument/2006/relationships/hyperlink" Target="mailto:PAULACANTOR2@GMAIL.COM" TargetMode="External"/><Relationship Id="rId936" Type="http://schemas.openxmlformats.org/officeDocument/2006/relationships/hyperlink" Target="mailto:OSCARMOTOS1@GMAIL.COM" TargetMode="External"/><Relationship Id="rId1121" Type="http://schemas.openxmlformats.org/officeDocument/2006/relationships/hyperlink" Target="mailto:marro.tirados@gmail.com" TargetMode="External"/><Relationship Id="rId1219" Type="http://schemas.openxmlformats.org/officeDocument/2006/relationships/hyperlink" Target="mailto:KARYLIZARAZO@GMAIL.COM" TargetMode="External"/><Relationship Id="rId65" Type="http://schemas.openxmlformats.org/officeDocument/2006/relationships/hyperlink" Target="mailto:YO.HUR@HOTMAIL.COM" TargetMode="External"/><Relationship Id="rId130" Type="http://schemas.openxmlformats.org/officeDocument/2006/relationships/hyperlink" Target="mailto:ALEXANDRA_0812@HOTMAIL.COM" TargetMode="External"/><Relationship Id="rId368" Type="http://schemas.openxmlformats.org/officeDocument/2006/relationships/hyperlink" Target="mailto:MARIAELENA0228@GMAIL.COM" TargetMode="External"/><Relationship Id="rId575" Type="http://schemas.openxmlformats.org/officeDocument/2006/relationships/hyperlink" Target="mailto:CATAECHE40@GMAIL.COM" TargetMode="External"/><Relationship Id="rId782" Type="http://schemas.openxmlformats.org/officeDocument/2006/relationships/hyperlink" Target="mailto:GLEDIAMILENAMON@HOTMAIL.COM" TargetMode="External"/><Relationship Id="rId228" Type="http://schemas.openxmlformats.org/officeDocument/2006/relationships/hyperlink" Target="mailto:clazuluaga@gmail.com" TargetMode="External"/><Relationship Id="rId435" Type="http://schemas.openxmlformats.org/officeDocument/2006/relationships/hyperlink" Target="mailto:EMMANUELVELEZVIDALES@GMAIL.COM" TargetMode="External"/><Relationship Id="rId642" Type="http://schemas.openxmlformats.org/officeDocument/2006/relationships/hyperlink" Target="mailto:KAFEME@GMAIL.COM" TargetMode="External"/><Relationship Id="rId1065" Type="http://schemas.openxmlformats.org/officeDocument/2006/relationships/hyperlink" Target="mailto:RGHDARIO@GMAIL.COM" TargetMode="External"/><Relationship Id="rId281" Type="http://schemas.openxmlformats.org/officeDocument/2006/relationships/hyperlink" Target="mailto:JULIANA.SUAREZ@OUTLOOK.COM" TargetMode="External"/><Relationship Id="rId502" Type="http://schemas.openxmlformats.org/officeDocument/2006/relationships/hyperlink" Target="mailto:DISENOFERRARO@HOTMAIL.COM" TargetMode="External"/><Relationship Id="rId947" Type="http://schemas.openxmlformats.org/officeDocument/2006/relationships/hyperlink" Target="mailto:NANAMRO-0910@HOTMAIL.COM" TargetMode="External"/><Relationship Id="rId1132" Type="http://schemas.openxmlformats.org/officeDocument/2006/relationships/hyperlink" Target="mailto:JURR0312@GMAIL.COM" TargetMode="External"/><Relationship Id="rId76" Type="http://schemas.openxmlformats.org/officeDocument/2006/relationships/hyperlink" Target="mailto:DBERMUDEZRIOS@YAHOO.COM" TargetMode="External"/><Relationship Id="rId141" Type="http://schemas.openxmlformats.org/officeDocument/2006/relationships/hyperlink" Target="mailto:ALEJANDRABEDOYA54@GMAIL.COM" TargetMode="External"/><Relationship Id="rId379" Type="http://schemas.openxmlformats.org/officeDocument/2006/relationships/hyperlink" Target="mailto:LEIDYJUANJO22@GMAIL.COM" TargetMode="External"/><Relationship Id="rId586" Type="http://schemas.openxmlformats.org/officeDocument/2006/relationships/hyperlink" Target="mailto:DIANAPLZ28@GMAIL.COM" TargetMode="External"/><Relationship Id="rId793" Type="http://schemas.openxmlformats.org/officeDocument/2006/relationships/hyperlink" Target="mailto:PGIRALDO@NANICASTATION.COM-CO" TargetMode="External"/><Relationship Id="rId807" Type="http://schemas.openxmlformats.org/officeDocument/2006/relationships/hyperlink" Target="mailto:SANDRADAVID1207@GMAIL.COM" TargetMode="External"/><Relationship Id="rId7" Type="http://schemas.openxmlformats.org/officeDocument/2006/relationships/hyperlink" Target="mailto:GERENCIAJALVIAL@GMAIL.COM" TargetMode="External"/><Relationship Id="rId239" Type="http://schemas.openxmlformats.org/officeDocument/2006/relationships/hyperlink" Target="mailto:DARLIN.PALACIOS25@GMAIL.COM" TargetMode="External"/><Relationship Id="rId446" Type="http://schemas.openxmlformats.org/officeDocument/2006/relationships/hyperlink" Target="mailto:NATYURIBE327@GMAIL.COM" TargetMode="External"/><Relationship Id="rId653" Type="http://schemas.openxmlformats.org/officeDocument/2006/relationships/hyperlink" Target="mailto:SERNARESTREPO5@HOTMAIL.CO" TargetMode="External"/><Relationship Id="rId1076" Type="http://schemas.openxmlformats.org/officeDocument/2006/relationships/hyperlink" Target="mailto:JUCAVARCA97@GMAIL.COM" TargetMode="External"/><Relationship Id="rId292" Type="http://schemas.openxmlformats.org/officeDocument/2006/relationships/hyperlink" Target="mailto:ISABELCAV81@HOTMAIL.COM" TargetMode="External"/><Relationship Id="rId306" Type="http://schemas.openxmlformats.org/officeDocument/2006/relationships/hyperlink" Target="mailto:NATALIAB188@GMAIL.COM" TargetMode="External"/><Relationship Id="rId860" Type="http://schemas.openxmlformats.org/officeDocument/2006/relationships/hyperlink" Target="mailto:SARITA_K03@HOTMAAIL.COM" TargetMode="External"/><Relationship Id="rId958" Type="http://schemas.openxmlformats.org/officeDocument/2006/relationships/hyperlink" Target="mailto:LUBERMED22@GMAIL.COM" TargetMode="External"/><Relationship Id="rId1143" Type="http://schemas.openxmlformats.org/officeDocument/2006/relationships/hyperlink" Target="mailto:CLARISTI610@GMAIL.COM" TargetMode="External"/><Relationship Id="rId87" Type="http://schemas.openxmlformats.org/officeDocument/2006/relationships/hyperlink" Target="mailto:Ljmr1992@gmail.com" TargetMode="External"/><Relationship Id="rId513" Type="http://schemas.openxmlformats.org/officeDocument/2006/relationships/hyperlink" Target="mailto:JARAPATINO@HOTMAIL.COM" TargetMode="External"/><Relationship Id="rId597" Type="http://schemas.openxmlformats.org/officeDocument/2006/relationships/hyperlink" Target="mailto:VIGUTI29@HOTMAIL.COM" TargetMode="External"/><Relationship Id="rId720" Type="http://schemas.openxmlformats.org/officeDocument/2006/relationships/hyperlink" Target="mailto:DIANAMARIAESCOBARBOTERO@GMAIL.COM" TargetMode="External"/><Relationship Id="rId818" Type="http://schemas.openxmlformats.org/officeDocument/2006/relationships/hyperlink" Target="mailto:LIPSA449@HOTMAIL.COM" TargetMode="External"/><Relationship Id="rId152" Type="http://schemas.openxmlformats.org/officeDocument/2006/relationships/hyperlink" Target="mailto:PELAEZ5364@GMAIL.COM" TargetMode="External"/><Relationship Id="rId457" Type="http://schemas.openxmlformats.org/officeDocument/2006/relationships/hyperlink" Target="mailto:VIVIHV101@HOTMAIL.COM" TargetMode="External"/><Relationship Id="rId1003" Type="http://schemas.openxmlformats.org/officeDocument/2006/relationships/hyperlink" Target="mailto:JHONARISTIZABAL@LIVE.COM" TargetMode="External"/><Relationship Id="rId1087" Type="http://schemas.openxmlformats.org/officeDocument/2006/relationships/hyperlink" Target="mailto:LDARIO.0612@GMAIL.COM" TargetMode="External"/><Relationship Id="rId1210" Type="http://schemas.openxmlformats.org/officeDocument/2006/relationships/hyperlink" Target="mailto:CAROVELASQUEZCORREA@GMAIL.COM" TargetMode="External"/><Relationship Id="rId664" Type="http://schemas.openxmlformats.org/officeDocument/2006/relationships/hyperlink" Target="mailto:ISABEL2209@GMAIL.COM" TargetMode="External"/><Relationship Id="rId871" Type="http://schemas.openxmlformats.org/officeDocument/2006/relationships/hyperlink" Target="mailto:TAZA_10@HOTMAIL.COM" TargetMode="External"/><Relationship Id="rId969" Type="http://schemas.openxmlformats.org/officeDocument/2006/relationships/hyperlink" Target="mailto:VALE.BERRIO31@HOTMAIL.COM" TargetMode="External"/><Relationship Id="rId14" Type="http://schemas.openxmlformats.org/officeDocument/2006/relationships/hyperlink" Target="mailto:RUTHDARY6215@HOTMAIL.COM" TargetMode="External"/><Relationship Id="rId317" Type="http://schemas.openxmlformats.org/officeDocument/2006/relationships/hyperlink" Target="mailto:DVANEGAS505@GMAIL.COM" TargetMode="External"/><Relationship Id="rId524" Type="http://schemas.openxmlformats.org/officeDocument/2006/relationships/hyperlink" Target="mailto:ANGELAUNIMINUTO@HOTMAIL.COM" TargetMode="External"/><Relationship Id="rId731" Type="http://schemas.openxmlformats.org/officeDocument/2006/relationships/hyperlink" Target="mailto:SANDRAMILENACARDONABOTERO@GMAIL.COM" TargetMode="External"/><Relationship Id="rId1154" Type="http://schemas.openxmlformats.org/officeDocument/2006/relationships/hyperlink" Target="mailto:MIRL6852@GMAIL.COM" TargetMode="External"/><Relationship Id="rId98" Type="http://schemas.openxmlformats.org/officeDocument/2006/relationships/hyperlink" Target="mailto:DAJAZE@HOTMAIL.COM" TargetMode="External"/><Relationship Id="rId163" Type="http://schemas.openxmlformats.org/officeDocument/2006/relationships/hyperlink" Target="mailto:SARAG@SBERTILLA.COM" TargetMode="External"/><Relationship Id="rId370" Type="http://schemas.openxmlformats.org/officeDocument/2006/relationships/hyperlink" Target="mailto:JUANMANUELITO2626@GMAIL.COM" TargetMode="External"/><Relationship Id="rId829" Type="http://schemas.openxmlformats.org/officeDocument/2006/relationships/hyperlink" Target="mailto:OMARDEJESUS16@HOTMAIL.COM" TargetMode="External"/><Relationship Id="rId1014" Type="http://schemas.openxmlformats.org/officeDocument/2006/relationships/hyperlink" Target="mailto:JENAMORADO55@GMAIL.COM" TargetMode="External"/><Relationship Id="rId1221" Type="http://schemas.openxmlformats.org/officeDocument/2006/relationships/hyperlink" Target="mailto:MATEORESTREPO89@HOTMAIL.COM" TargetMode="External"/><Relationship Id="rId230" Type="http://schemas.openxmlformats.org/officeDocument/2006/relationships/hyperlink" Target="mailto:C.CATALINACM@HOTMAIL.COM" TargetMode="External"/><Relationship Id="rId468" Type="http://schemas.openxmlformats.org/officeDocument/2006/relationships/hyperlink" Target="mailto:DIONEBMX62@GMAIL.COM" TargetMode="External"/><Relationship Id="rId675" Type="http://schemas.openxmlformats.org/officeDocument/2006/relationships/hyperlink" Target="mailto:VIVI.TOHONY2027@GMAIL.COM" TargetMode="External"/><Relationship Id="rId882" Type="http://schemas.openxmlformats.org/officeDocument/2006/relationships/hyperlink" Target="mailto:JLMOLINA98@GMAIL.COM" TargetMode="External"/><Relationship Id="rId1098" Type="http://schemas.openxmlformats.org/officeDocument/2006/relationships/hyperlink" Target="mailto:GGLORIAEDILMAGARCIA@GMAIL.COM" TargetMode="External"/><Relationship Id="rId25" Type="http://schemas.openxmlformats.org/officeDocument/2006/relationships/hyperlink" Target="mailto:TORRES.LIGIAMARIA@GMAIL.COM" TargetMode="External"/><Relationship Id="rId328" Type="http://schemas.openxmlformats.org/officeDocument/2006/relationships/hyperlink" Target="mailto:JOHANAGARCIA27@GMAIL.COM" TargetMode="External"/><Relationship Id="rId535" Type="http://schemas.openxmlformats.org/officeDocument/2006/relationships/hyperlink" Target="mailto:HCAPELA@HOTMAIL.COM" TargetMode="External"/><Relationship Id="rId742" Type="http://schemas.openxmlformats.org/officeDocument/2006/relationships/hyperlink" Target="mailto:EMANUEL211015@GMAIL.COM" TargetMode="External"/><Relationship Id="rId1165" Type="http://schemas.openxmlformats.org/officeDocument/2006/relationships/hyperlink" Target="mailto:LOPEZHINCAPIEDANIIELA@GMAIL.COM" TargetMode="External"/><Relationship Id="rId174" Type="http://schemas.openxmlformats.org/officeDocument/2006/relationships/hyperlink" Target="mailto:SARA_OLAYA9108@HOTMAIL.COM" TargetMode="External"/><Relationship Id="rId381" Type="http://schemas.openxmlformats.org/officeDocument/2006/relationships/hyperlink" Target="mailto:BRAYANESTRADA297@GMAIL.COM" TargetMode="External"/><Relationship Id="rId602" Type="http://schemas.openxmlformats.org/officeDocument/2006/relationships/hyperlink" Target="mailto:MARIAC_5396@HOTMAIL.COM" TargetMode="External"/><Relationship Id="rId1025" Type="http://schemas.openxmlformats.org/officeDocument/2006/relationships/hyperlink" Target="mailto:JONATHANPV14@GMAIL.COM" TargetMode="External"/><Relationship Id="rId1232" Type="http://schemas.openxmlformats.org/officeDocument/2006/relationships/hyperlink" Target="mailto:ANI13327@HOTMAIL.COM" TargetMode="External"/><Relationship Id="rId241" Type="http://schemas.openxmlformats.org/officeDocument/2006/relationships/hyperlink" Target="mailto:LALAURAVILLAAL@GMAIL.COM" TargetMode="External"/><Relationship Id="rId479" Type="http://schemas.openxmlformats.org/officeDocument/2006/relationships/hyperlink" Target="mailto:ANASILENA09@GMAIL.COM" TargetMode="External"/><Relationship Id="rId686" Type="http://schemas.openxmlformats.org/officeDocument/2006/relationships/hyperlink" Target="mailto:LINALU78@HOTMAIL.COM" TargetMode="External"/><Relationship Id="rId893" Type="http://schemas.openxmlformats.org/officeDocument/2006/relationships/hyperlink" Target="mailto:PAULINAPVC81@GMAIL.COM" TargetMode="External"/><Relationship Id="rId907" Type="http://schemas.openxmlformats.org/officeDocument/2006/relationships/hyperlink" Target="mailto:JENNIFERJPM@HOTMAIL.COM" TargetMode="External"/><Relationship Id="rId36" Type="http://schemas.openxmlformats.org/officeDocument/2006/relationships/hyperlink" Target="mailto:MARIA.MARTINEZF@HOTMAIL.COM" TargetMode="External"/><Relationship Id="rId339" Type="http://schemas.openxmlformats.org/officeDocument/2006/relationships/hyperlink" Target="mailto:MARIAMAGDALENA2115@GMAIL.COM" TargetMode="External"/><Relationship Id="rId546" Type="http://schemas.openxmlformats.org/officeDocument/2006/relationships/hyperlink" Target="mailto:CELYSYULY@HOTMAIL.COM" TargetMode="External"/><Relationship Id="rId753" Type="http://schemas.openxmlformats.org/officeDocument/2006/relationships/hyperlink" Target="mailto:DANIEL190@HOTMAIL.COM" TargetMode="External"/><Relationship Id="rId1176" Type="http://schemas.openxmlformats.org/officeDocument/2006/relationships/hyperlink" Target="mailto:CATANOMERLY4@GMAIL.COM" TargetMode="External"/><Relationship Id="rId101" Type="http://schemas.openxmlformats.org/officeDocument/2006/relationships/hyperlink" Target="mailto:JULYSRESTREPO@HOTMAIL.COM" TargetMode="External"/><Relationship Id="rId185" Type="http://schemas.openxmlformats.org/officeDocument/2006/relationships/hyperlink" Target="mailto:ELISAMCO@HOTMAIL.COM" TargetMode="External"/><Relationship Id="rId406" Type="http://schemas.openxmlformats.org/officeDocument/2006/relationships/hyperlink" Target="mailto:TRILLIZONPANTOJA@HOTMAIL.COM" TargetMode="External"/><Relationship Id="rId960" Type="http://schemas.openxmlformats.org/officeDocument/2006/relationships/hyperlink" Target="mailto:GCARO8503@GMAIL.COM" TargetMode="External"/><Relationship Id="rId1036" Type="http://schemas.openxmlformats.org/officeDocument/2006/relationships/hyperlink" Target="mailto:STIVEN1996GONZALEZ@GMAIL.COM" TargetMode="External"/><Relationship Id="rId1243" Type="http://schemas.openxmlformats.org/officeDocument/2006/relationships/hyperlink" Target="mailto:YAZMINCIROBOTERO@GMAIL.COM" TargetMode="External"/><Relationship Id="rId392" Type="http://schemas.openxmlformats.org/officeDocument/2006/relationships/hyperlink" Target="mailto:PPATINOTOBON@GMAIL.COM" TargetMode="External"/><Relationship Id="rId613" Type="http://schemas.openxmlformats.org/officeDocument/2006/relationships/hyperlink" Target="mailto:SANDRA91415@HOTMAI.COM" TargetMode="External"/><Relationship Id="rId697" Type="http://schemas.openxmlformats.org/officeDocument/2006/relationships/hyperlink" Target="mailto:PAUSA7@GMAIL.COM" TargetMode="External"/><Relationship Id="rId820" Type="http://schemas.openxmlformats.org/officeDocument/2006/relationships/hyperlink" Target="mailto:MONYS1982@GMAIL.COM" TargetMode="External"/><Relationship Id="rId918" Type="http://schemas.openxmlformats.org/officeDocument/2006/relationships/hyperlink" Target="mailto:DANIEL.ORTEGAYEPES10@GMAIL.COM" TargetMode="External"/><Relationship Id="rId252" Type="http://schemas.openxmlformats.org/officeDocument/2006/relationships/hyperlink" Target="mailto:ELIZA9515@HOTMAIL.COM" TargetMode="External"/><Relationship Id="rId1103" Type="http://schemas.openxmlformats.org/officeDocument/2006/relationships/hyperlink" Target="mailto:STEFAN217CELE@GMAIL.COM" TargetMode="External"/><Relationship Id="rId1187" Type="http://schemas.openxmlformats.org/officeDocument/2006/relationships/hyperlink" Target="mailto:CHOTO512@HOTMAIL.COM" TargetMode="External"/><Relationship Id="rId47" Type="http://schemas.openxmlformats.org/officeDocument/2006/relationships/hyperlink" Target="mailto:LADYOSSA@GMAIL.COM" TargetMode="External"/><Relationship Id="rId112" Type="http://schemas.openxmlformats.org/officeDocument/2006/relationships/hyperlink" Target="mailto:alejotama2806@gmail.com" TargetMode="External"/><Relationship Id="rId557" Type="http://schemas.openxmlformats.org/officeDocument/2006/relationships/hyperlink" Target="mailto:LUALPRES@GMAIL.COM" TargetMode="External"/><Relationship Id="rId764" Type="http://schemas.openxmlformats.org/officeDocument/2006/relationships/hyperlink" Target="mailto:LEIDYDIANAMARINA@GMAIL.COM" TargetMode="External"/><Relationship Id="rId971" Type="http://schemas.openxmlformats.org/officeDocument/2006/relationships/hyperlink" Target="mailto:TATIOSO24@GMAIAL.COM" TargetMode="External"/><Relationship Id="rId196" Type="http://schemas.openxmlformats.org/officeDocument/2006/relationships/hyperlink" Target="mailto:ANGIEDUARTE2011@HOTMAIL.COM" TargetMode="External"/><Relationship Id="rId417" Type="http://schemas.openxmlformats.org/officeDocument/2006/relationships/hyperlink" Target="mailto:JAVIER_OSORIO1582@HOTMAIL.COM" TargetMode="External"/><Relationship Id="rId624" Type="http://schemas.openxmlformats.org/officeDocument/2006/relationships/hyperlink" Target="mailto:JUANCAMILOHENAO@HOTMAIL.COM" TargetMode="External"/><Relationship Id="rId831" Type="http://schemas.openxmlformats.org/officeDocument/2006/relationships/hyperlink" Target="mailto:MINANO7@GMAIL.COM" TargetMode="External"/><Relationship Id="rId1047" Type="http://schemas.openxmlformats.org/officeDocument/2006/relationships/hyperlink" Target="mailto:DAVIDBOJACA@HOTMAIL.COM" TargetMode="External"/><Relationship Id="rId263" Type="http://schemas.openxmlformats.org/officeDocument/2006/relationships/hyperlink" Target="mailto:YARIMAQC@GMAIL.COM" TargetMode="External"/><Relationship Id="rId470" Type="http://schemas.openxmlformats.org/officeDocument/2006/relationships/hyperlink" Target="mailto:MARISOTO113@HOTMAIL.COM" TargetMode="External"/><Relationship Id="rId929" Type="http://schemas.openxmlformats.org/officeDocument/2006/relationships/hyperlink" Target="mailto:CMI12LAU@GMAIL.COM" TargetMode="External"/><Relationship Id="rId1114" Type="http://schemas.openxmlformats.org/officeDocument/2006/relationships/hyperlink" Target="mailto:CLAUDIAPA_123@HOTMAIL.COM" TargetMode="External"/><Relationship Id="rId58" Type="http://schemas.openxmlformats.org/officeDocument/2006/relationships/hyperlink" Target="mailto:CAROLINAMORENO_803@HOTMAIL.COM" TargetMode="External"/><Relationship Id="rId123" Type="http://schemas.openxmlformats.org/officeDocument/2006/relationships/hyperlink" Target="mailto:MAFEALFARO17-@HOTMAIL.COM" TargetMode="External"/><Relationship Id="rId330" Type="http://schemas.openxmlformats.org/officeDocument/2006/relationships/hyperlink" Target="mailto:MONIRAMIREZVANEGAS100@HOTMAIL.COM" TargetMode="External"/><Relationship Id="rId568" Type="http://schemas.openxmlformats.org/officeDocument/2006/relationships/hyperlink" Target="mailto:DANIS2711@HOTMAIL.COM" TargetMode="External"/><Relationship Id="rId775" Type="http://schemas.openxmlformats.org/officeDocument/2006/relationships/hyperlink" Target="mailto:juanuribe09@gmail.com" TargetMode="External"/><Relationship Id="rId982" Type="http://schemas.openxmlformats.org/officeDocument/2006/relationships/hyperlink" Target="mailto:VAMI3145VA@GMAIL.COM" TargetMode="External"/><Relationship Id="rId1198" Type="http://schemas.openxmlformats.org/officeDocument/2006/relationships/hyperlink" Target="mailto:PAULACARRANZA@GMAIL.COM" TargetMode="External"/><Relationship Id="rId428" Type="http://schemas.openxmlformats.org/officeDocument/2006/relationships/hyperlink" Target="mailto:SARA_DIAZ83172@ELPOLI.EDU.CO" TargetMode="External"/><Relationship Id="rId635" Type="http://schemas.openxmlformats.org/officeDocument/2006/relationships/hyperlink" Target="mailto:NATALIA.DUQUE@UDEA.EDU.CO" TargetMode="External"/><Relationship Id="rId842" Type="http://schemas.openxmlformats.org/officeDocument/2006/relationships/hyperlink" Target="mailto:JUANRUIZ21@GMAIL.COM" TargetMode="External"/><Relationship Id="rId1058" Type="http://schemas.openxmlformats.org/officeDocument/2006/relationships/hyperlink" Target="mailto:GUIADAANDREA@HOTMAIL.COM" TargetMode="External"/><Relationship Id="rId274" Type="http://schemas.openxmlformats.org/officeDocument/2006/relationships/hyperlink" Target="mailto:KEILLY_1022@HOTMAIL.COM" TargetMode="External"/><Relationship Id="rId481" Type="http://schemas.openxmlformats.org/officeDocument/2006/relationships/hyperlink" Target="mailto:ISAFIGUEP@GMAIL.COM" TargetMode="External"/><Relationship Id="rId702" Type="http://schemas.openxmlformats.org/officeDocument/2006/relationships/hyperlink" Target="mailto:SAMMYSA0326@GMAIL.COM" TargetMode="External"/><Relationship Id="rId1125" Type="http://schemas.openxmlformats.org/officeDocument/2006/relationships/hyperlink" Target="mailto:JUANCAO@HOTMAIL.COM" TargetMode="External"/><Relationship Id="rId69" Type="http://schemas.openxmlformats.org/officeDocument/2006/relationships/hyperlink" Target="mailto:JOHN.GRACIANO@FLAMINGO.COM.CO" TargetMode="External"/><Relationship Id="rId134" Type="http://schemas.openxmlformats.org/officeDocument/2006/relationships/hyperlink" Target="mailto:VELEZCAROLINA384@GMAIL.COM" TargetMode="External"/><Relationship Id="rId579" Type="http://schemas.openxmlformats.org/officeDocument/2006/relationships/hyperlink" Target="mailto:SIMONLAVERDE@UNE.NET.CO" TargetMode="External"/><Relationship Id="rId786" Type="http://schemas.openxmlformats.org/officeDocument/2006/relationships/hyperlink" Target="mailto:GHENDLER1982@GMAIL.COM" TargetMode="External"/><Relationship Id="rId993" Type="http://schemas.openxmlformats.org/officeDocument/2006/relationships/hyperlink" Target="mailto:CANDYES11@HOTMAIL.COM" TargetMode="External"/><Relationship Id="rId341" Type="http://schemas.openxmlformats.org/officeDocument/2006/relationships/hyperlink" Target="mailto:MARYFRANCOJD@GMAIL.COM" TargetMode="External"/><Relationship Id="rId439" Type="http://schemas.openxmlformats.org/officeDocument/2006/relationships/hyperlink" Target="mailto:MIGUELLON516@GMAIL.COM" TargetMode="External"/><Relationship Id="rId646" Type="http://schemas.openxmlformats.org/officeDocument/2006/relationships/hyperlink" Target="mailto:ISABONFANTE.JUANITA@GMAIL.COM" TargetMode="External"/><Relationship Id="rId1069" Type="http://schemas.openxmlformats.org/officeDocument/2006/relationships/hyperlink" Target="mailto:CRISTINARAMOSU@GMAIL.COM" TargetMode="External"/><Relationship Id="rId201" Type="http://schemas.openxmlformats.org/officeDocument/2006/relationships/hyperlink" Target="mailto:AMVARGAS_NARANJO@HOTMAIL.COM" TargetMode="External"/><Relationship Id="rId285" Type="http://schemas.openxmlformats.org/officeDocument/2006/relationships/hyperlink" Target="mailto:JUANCHO024@HOTMAIL.COM" TargetMode="External"/><Relationship Id="rId506" Type="http://schemas.openxmlformats.org/officeDocument/2006/relationships/hyperlink" Target="mailto:KT.RINE27@GMAIL.COM" TargetMode="External"/><Relationship Id="rId853" Type="http://schemas.openxmlformats.org/officeDocument/2006/relationships/hyperlink" Target="mailto:DENIS.CEBALLOS.LOPEZ@GMAIL.COM" TargetMode="External"/><Relationship Id="rId1136" Type="http://schemas.openxmlformats.org/officeDocument/2006/relationships/hyperlink" Target="mailto:ADRIANARESTREPOGIL@YAHOO.ES" TargetMode="External"/><Relationship Id="rId492" Type="http://schemas.openxmlformats.org/officeDocument/2006/relationships/hyperlink" Target="mailto:TATIPUL17@HOTMAIL.COM" TargetMode="External"/><Relationship Id="rId713" Type="http://schemas.openxmlformats.org/officeDocument/2006/relationships/hyperlink" Target="mailto:MADA-EMI26@GMAIL.COM" TargetMode="External"/><Relationship Id="rId797" Type="http://schemas.openxmlformats.org/officeDocument/2006/relationships/hyperlink" Target="mailto:SASA1105@HOTMAIL.COM" TargetMode="External"/><Relationship Id="rId920" Type="http://schemas.openxmlformats.org/officeDocument/2006/relationships/hyperlink" Target="mailto:LUISAMJV@GMAIL.COM" TargetMode="External"/><Relationship Id="rId145" Type="http://schemas.openxmlformats.org/officeDocument/2006/relationships/hyperlink" Target="mailto:DIANITAAGUDELO@GMAIL.COM" TargetMode="External"/><Relationship Id="rId352" Type="http://schemas.openxmlformats.org/officeDocument/2006/relationships/hyperlink" Target="mailto:ADRIGIL2508@GMAIL.COM" TargetMode="External"/><Relationship Id="rId1203" Type="http://schemas.openxmlformats.org/officeDocument/2006/relationships/hyperlink" Target="mailto:PROSANTI512@GMAIL.COM" TargetMode="External"/><Relationship Id="rId212" Type="http://schemas.openxmlformats.org/officeDocument/2006/relationships/hyperlink" Target="mailto:VIVANAVELEZO@HOTMAIL.COM" TargetMode="External"/><Relationship Id="rId657" Type="http://schemas.openxmlformats.org/officeDocument/2006/relationships/hyperlink" Target="mailto:OLEMAPI@HOTMAIL.COM" TargetMode="External"/><Relationship Id="rId864" Type="http://schemas.openxmlformats.org/officeDocument/2006/relationships/hyperlink" Target="mailto:WENDY-95-8@HOTMAIL.COM" TargetMode="External"/><Relationship Id="rId296" Type="http://schemas.openxmlformats.org/officeDocument/2006/relationships/hyperlink" Target="mailto:STEFANGEL_3@HOTMAIL.COM" TargetMode="External"/><Relationship Id="rId517" Type="http://schemas.openxmlformats.org/officeDocument/2006/relationships/hyperlink" Target="mailto:JULIETH710@HOTMAIL.COM" TargetMode="External"/><Relationship Id="rId724" Type="http://schemas.openxmlformats.org/officeDocument/2006/relationships/hyperlink" Target="mailto:DAVIDDUQUERIVERA06@GMAIL.COM" TargetMode="External"/><Relationship Id="rId931" Type="http://schemas.openxmlformats.org/officeDocument/2006/relationships/hyperlink" Target="mailto:INFOLINAGIRALDOP@GMAIL.COM" TargetMode="External"/><Relationship Id="rId1147" Type="http://schemas.openxmlformats.org/officeDocument/2006/relationships/hyperlink" Target="mailto:ANYII_997@HOTMAIL.COM" TargetMode="External"/><Relationship Id="rId60" Type="http://schemas.openxmlformats.org/officeDocument/2006/relationships/hyperlink" Target="mailto:MARIABB.25@HOTMAIL.COM" TargetMode="External"/><Relationship Id="rId156" Type="http://schemas.openxmlformats.org/officeDocument/2006/relationships/hyperlink" Target="mailto:BOTEROSAMUEL3@GMAIL.COM" TargetMode="External"/><Relationship Id="rId363" Type="http://schemas.openxmlformats.org/officeDocument/2006/relationships/hyperlink" Target="mailto:JDSERNA12@HOTMAIL.COM" TargetMode="External"/><Relationship Id="rId570" Type="http://schemas.openxmlformats.org/officeDocument/2006/relationships/hyperlink" Target="mailto:PAISAN777@HOTMAIL.COM" TargetMode="External"/><Relationship Id="rId1007" Type="http://schemas.openxmlformats.org/officeDocument/2006/relationships/hyperlink" Target="mailto:FECO2712@YAHOO.ES" TargetMode="External"/><Relationship Id="rId1214" Type="http://schemas.openxmlformats.org/officeDocument/2006/relationships/hyperlink" Target="mailto:LMACENULTIMATED@HOTMAIL.COM" TargetMode="External"/><Relationship Id="rId223" Type="http://schemas.openxmlformats.org/officeDocument/2006/relationships/hyperlink" Target="mailto:JHONATAN05-17@HOTMAIL.COM" TargetMode="External"/><Relationship Id="rId430" Type="http://schemas.openxmlformats.org/officeDocument/2006/relationships/hyperlink" Target="mailto:OLIVAHENAO@GMAIL.COM" TargetMode="External"/><Relationship Id="rId668" Type="http://schemas.openxmlformats.org/officeDocument/2006/relationships/hyperlink" Target="mailto:OVERR_1980@HOTMAIL.COM" TargetMode="External"/><Relationship Id="rId875" Type="http://schemas.openxmlformats.org/officeDocument/2006/relationships/hyperlink" Target="mailto:RAMARINCI@GMAIL.COM" TargetMode="External"/><Relationship Id="rId1060" Type="http://schemas.openxmlformats.org/officeDocument/2006/relationships/hyperlink" Target="mailto:LAURITA-O@HOTMAIL.COM" TargetMode="External"/><Relationship Id="rId18" Type="http://schemas.openxmlformats.org/officeDocument/2006/relationships/hyperlink" Target="mailto:ALVINQUINTERO@YAHOO.COM" TargetMode="External"/><Relationship Id="rId528" Type="http://schemas.openxmlformats.org/officeDocument/2006/relationships/hyperlink" Target="mailto:ALBAR992@GMAIL.COM" TargetMode="External"/><Relationship Id="rId735" Type="http://schemas.openxmlformats.org/officeDocument/2006/relationships/hyperlink" Target="mailto:MATEHORTUA30@GMAIL.COM" TargetMode="External"/><Relationship Id="rId942" Type="http://schemas.openxmlformats.org/officeDocument/2006/relationships/hyperlink" Target="mailto:KATICAARANGO@GMAIL.COM" TargetMode="External"/><Relationship Id="rId1158" Type="http://schemas.openxmlformats.org/officeDocument/2006/relationships/hyperlink" Target="mailto:FAYSURYPAREJA@GMAIL.COM" TargetMode="External"/><Relationship Id="rId167" Type="http://schemas.openxmlformats.org/officeDocument/2006/relationships/hyperlink" Target="mailto:YURANYCARDONA2014@GMAIL.COM" TargetMode="External"/><Relationship Id="rId374" Type="http://schemas.openxmlformats.org/officeDocument/2006/relationships/hyperlink" Target="mailto:JMB11082004@GMAIL.COM" TargetMode="External"/><Relationship Id="rId581" Type="http://schemas.openxmlformats.org/officeDocument/2006/relationships/hyperlink" Target="mailto:GOOFY-BMX@HOTMIAL.COM" TargetMode="External"/><Relationship Id="rId1018" Type="http://schemas.openxmlformats.org/officeDocument/2006/relationships/hyperlink" Target="mailto:AYA16727@GMAIL.COM" TargetMode="External"/><Relationship Id="rId1225" Type="http://schemas.openxmlformats.org/officeDocument/2006/relationships/hyperlink" Target="mailto:CONSULTORIOCONTABLEJM@GMAIL.COM" TargetMode="External"/><Relationship Id="rId71" Type="http://schemas.openxmlformats.org/officeDocument/2006/relationships/hyperlink" Target="mailto:CAMILOCHAPARRO@GMAIL.COM" TargetMode="External"/><Relationship Id="rId234" Type="http://schemas.openxmlformats.org/officeDocument/2006/relationships/hyperlink" Target="mailto:SAMIARANGO0224@GMAIL.COM" TargetMode="External"/><Relationship Id="rId679" Type="http://schemas.openxmlformats.org/officeDocument/2006/relationships/hyperlink" Target="mailto:URREAMARIN2014@GMAIL.COM" TargetMode="External"/><Relationship Id="rId802" Type="http://schemas.openxmlformats.org/officeDocument/2006/relationships/hyperlink" Target="mailto:ALEJO2152@HOTMAIL.COM" TargetMode="External"/><Relationship Id="rId886" Type="http://schemas.openxmlformats.org/officeDocument/2006/relationships/hyperlink" Target="mailto:CRISS-GILL@HOTMAIL.COM" TargetMode="External"/><Relationship Id="rId2" Type="http://schemas.openxmlformats.org/officeDocument/2006/relationships/hyperlink" Target="mailto:JAMALON921012@HOTMAIL.COM" TargetMode="External"/><Relationship Id="rId29" Type="http://schemas.openxmlformats.org/officeDocument/2006/relationships/hyperlink" Target="mailto:PATYBERRIO@GMAIL.COM" TargetMode="External"/><Relationship Id="rId441" Type="http://schemas.openxmlformats.org/officeDocument/2006/relationships/hyperlink" Target="mailto:KATA51194@HOTMAIL.COM" TargetMode="External"/><Relationship Id="rId539" Type="http://schemas.openxmlformats.org/officeDocument/2006/relationships/hyperlink" Target="mailto:LEIDYDY1508@HOTMAIL.COM" TargetMode="External"/><Relationship Id="rId746" Type="http://schemas.openxmlformats.org/officeDocument/2006/relationships/hyperlink" Target="mailto:CMUNERABUILES@GMAIL.COM" TargetMode="External"/><Relationship Id="rId1071" Type="http://schemas.openxmlformats.org/officeDocument/2006/relationships/hyperlink" Target="mailto:JUANDAVIDJIMENEZ1995@GMAIL.COM" TargetMode="External"/><Relationship Id="rId1169" Type="http://schemas.openxmlformats.org/officeDocument/2006/relationships/hyperlink" Target="mailto:NATALIAURREGO03@GMAIL.COM" TargetMode="External"/><Relationship Id="rId178" Type="http://schemas.openxmlformats.org/officeDocument/2006/relationships/hyperlink" Target="mailto:FEDEAMADO@GMAIL.COM" TargetMode="External"/><Relationship Id="rId301" Type="http://schemas.openxmlformats.org/officeDocument/2006/relationships/hyperlink" Target="mailto:ERI-K-A@HOTMAIL.COM" TargetMode="External"/><Relationship Id="rId953" Type="http://schemas.openxmlformats.org/officeDocument/2006/relationships/hyperlink" Target="mailto:GISSELL.ORIENA@OUTLOOK.COM" TargetMode="External"/><Relationship Id="rId1029" Type="http://schemas.openxmlformats.org/officeDocument/2006/relationships/hyperlink" Target="mailto:ERIKACARDONA9@GMAIL.COM" TargetMode="External"/><Relationship Id="rId1236" Type="http://schemas.openxmlformats.org/officeDocument/2006/relationships/hyperlink" Target="mailto:YOHANA0690@HOTMAIL.COM" TargetMode="External"/><Relationship Id="rId82" Type="http://schemas.openxmlformats.org/officeDocument/2006/relationships/hyperlink" Target="mailto:NATANDRE16@GMAIL.COM" TargetMode="External"/><Relationship Id="rId385" Type="http://schemas.openxmlformats.org/officeDocument/2006/relationships/hyperlink" Target="mailto:SANDRIS8344@HOTMAIL.COM" TargetMode="External"/><Relationship Id="rId592" Type="http://schemas.openxmlformats.org/officeDocument/2006/relationships/hyperlink" Target="mailto:OLGA.ARA@HOTMAIL.COM" TargetMode="External"/><Relationship Id="rId606" Type="http://schemas.openxmlformats.org/officeDocument/2006/relationships/hyperlink" Target="mailto:ANTAMOGO@HOTMAIL.COM" TargetMode="External"/><Relationship Id="rId813" Type="http://schemas.openxmlformats.org/officeDocument/2006/relationships/hyperlink" Target="mailto:GERENCIA@ENCASATEI.COM" TargetMode="External"/><Relationship Id="rId245" Type="http://schemas.openxmlformats.org/officeDocument/2006/relationships/hyperlink" Target="mailto:RUT.HOC@HOTMAIL.COM" TargetMode="External"/><Relationship Id="rId452" Type="http://schemas.openxmlformats.org/officeDocument/2006/relationships/hyperlink" Target="mailto:PACHITAWP@HOTMAIL.COM" TargetMode="External"/><Relationship Id="rId897" Type="http://schemas.openxmlformats.org/officeDocument/2006/relationships/hyperlink" Target="mailto:LUFDAORREGO330@HOTMAIL.COM" TargetMode="External"/><Relationship Id="rId1082" Type="http://schemas.openxmlformats.org/officeDocument/2006/relationships/hyperlink" Target="mailto:KELLHEAR@HOTMAIL.COM" TargetMode="External"/><Relationship Id="rId105" Type="http://schemas.openxmlformats.org/officeDocument/2006/relationships/hyperlink" Target="mailto:wilferm@live.com" TargetMode="External"/><Relationship Id="rId312" Type="http://schemas.openxmlformats.org/officeDocument/2006/relationships/hyperlink" Target="mailto:ERIKA.TOBON09@86%20-%20450" TargetMode="External"/><Relationship Id="rId757" Type="http://schemas.openxmlformats.org/officeDocument/2006/relationships/hyperlink" Target="mailto:MIGUELUCHO669@GMAIL.COM" TargetMode="External"/><Relationship Id="rId964" Type="http://schemas.openxmlformats.org/officeDocument/2006/relationships/hyperlink" Target="mailto:GLORIAESZU@GMAIL.COM" TargetMode="External"/><Relationship Id="rId93" Type="http://schemas.openxmlformats.org/officeDocument/2006/relationships/hyperlink" Target="mailto:carito298@hotmail.com" TargetMode="External"/><Relationship Id="rId189" Type="http://schemas.openxmlformats.org/officeDocument/2006/relationships/hyperlink" Target="mailto:YGIRALDO09@GMAIL.COM" TargetMode="External"/><Relationship Id="rId396" Type="http://schemas.openxmlformats.org/officeDocument/2006/relationships/hyperlink" Target="mailto:LINATORO06@GMAIL.COM" TargetMode="External"/><Relationship Id="rId617" Type="http://schemas.openxmlformats.org/officeDocument/2006/relationships/hyperlink" Target="mailto:NATY0922@HOTMAIL.COM" TargetMode="External"/><Relationship Id="rId824" Type="http://schemas.openxmlformats.org/officeDocument/2006/relationships/hyperlink" Target="mailto:DIANAGARCIA3945@GMAIL.COM" TargetMode="External"/><Relationship Id="rId1247" Type="http://schemas.openxmlformats.org/officeDocument/2006/relationships/hyperlink" Target="mailto:JUANOCAMPO5523@GMAIL.COM" TargetMode="External"/><Relationship Id="rId256" Type="http://schemas.openxmlformats.org/officeDocument/2006/relationships/hyperlink" Target="mailto:ELILOPEZ113@HOTMAIL.COM" TargetMode="External"/><Relationship Id="rId463" Type="http://schemas.openxmlformats.org/officeDocument/2006/relationships/hyperlink" Target="mailto:BETANCURARANGOJULIANA@GMAIL.COM" TargetMode="External"/><Relationship Id="rId670" Type="http://schemas.openxmlformats.org/officeDocument/2006/relationships/hyperlink" Target="mailto:ARENAS2000@LIVE.COM" TargetMode="External"/><Relationship Id="rId1093" Type="http://schemas.openxmlformats.org/officeDocument/2006/relationships/hyperlink" Target="mailto:RACHELOB_93@HOTMAIL.COM" TargetMode="External"/><Relationship Id="rId1107" Type="http://schemas.openxmlformats.org/officeDocument/2006/relationships/hyperlink" Target="mailto:FLOREZPO202@GMAIL.COM" TargetMode="External"/><Relationship Id="rId116" Type="http://schemas.openxmlformats.org/officeDocument/2006/relationships/hyperlink" Target="mailto:ALEJANDRAALZATE@YAHOO.COM" TargetMode="External"/><Relationship Id="rId323" Type="http://schemas.openxmlformats.org/officeDocument/2006/relationships/hyperlink" Target="mailto:TATYLONDO@HOTMAIL.COM" TargetMode="External"/><Relationship Id="rId530" Type="http://schemas.openxmlformats.org/officeDocument/2006/relationships/hyperlink" Target="mailto:ESTEFANIAMORA165@GMAIL.COM" TargetMode="External"/><Relationship Id="rId768" Type="http://schemas.openxmlformats.org/officeDocument/2006/relationships/hyperlink" Target="mailto:LAYOCAMPO@HOTMAIL.COM" TargetMode="External"/><Relationship Id="rId975" Type="http://schemas.openxmlformats.org/officeDocument/2006/relationships/hyperlink" Target="mailto:EDWINMAZO22@GMAIL.COM" TargetMode="External"/><Relationship Id="rId1160" Type="http://schemas.openxmlformats.org/officeDocument/2006/relationships/hyperlink" Target="mailto:GAM2554@GMAIL.COM" TargetMode="External"/><Relationship Id="rId20" Type="http://schemas.openxmlformats.org/officeDocument/2006/relationships/hyperlink" Target="mailto:JENNIFERGUZ1991@GMAIL.COM" TargetMode="External"/><Relationship Id="rId628" Type="http://schemas.openxmlformats.org/officeDocument/2006/relationships/hyperlink" Target="mailto:ANDREGIRALDOGO@GMAIL.COM" TargetMode="External"/><Relationship Id="rId835" Type="http://schemas.openxmlformats.org/officeDocument/2006/relationships/hyperlink" Target="mailto:AGUIRREGIRALDOLAURASOFIA@GMAIL.COM" TargetMode="External"/><Relationship Id="rId267" Type="http://schemas.openxmlformats.org/officeDocument/2006/relationships/hyperlink" Target="mailto:nana3123@hotmail.com" TargetMode="External"/><Relationship Id="rId474" Type="http://schemas.openxmlformats.org/officeDocument/2006/relationships/hyperlink" Target="mailto:leidycossio1988@hotmail.com" TargetMode="External"/><Relationship Id="rId1020" Type="http://schemas.openxmlformats.org/officeDocument/2006/relationships/hyperlink" Target="mailto:LESDELFIN@HOTMAIL.COM" TargetMode="External"/><Relationship Id="rId1118" Type="http://schemas.openxmlformats.org/officeDocument/2006/relationships/hyperlink" Target="mailto:KTAGG1205@GMAIL.COM" TargetMode="External"/><Relationship Id="rId127" Type="http://schemas.openxmlformats.org/officeDocument/2006/relationships/hyperlink" Target="mailto:ANDREAMUNETON8910@GMAI.COM" TargetMode="External"/><Relationship Id="rId681" Type="http://schemas.openxmlformats.org/officeDocument/2006/relationships/hyperlink" Target="mailto:juanocampo719@gmail.com" TargetMode="External"/><Relationship Id="rId779" Type="http://schemas.openxmlformats.org/officeDocument/2006/relationships/hyperlink" Target="mailto:LUCIACORREA-315@HOTMAIL.COM" TargetMode="External"/><Relationship Id="rId902" Type="http://schemas.openxmlformats.org/officeDocument/2006/relationships/hyperlink" Target="mailto:NAYISTATIS_20@HOTMAIL.COM" TargetMode="External"/><Relationship Id="rId986" Type="http://schemas.openxmlformats.org/officeDocument/2006/relationships/hyperlink" Target="mailto:LUZMAPJ@HOTMAIL.COM" TargetMode="External"/><Relationship Id="rId31" Type="http://schemas.openxmlformats.org/officeDocument/2006/relationships/hyperlink" Target="mailto:CLOPEZA@OUTLOOK.COM" TargetMode="External"/><Relationship Id="rId334" Type="http://schemas.openxmlformats.org/officeDocument/2006/relationships/hyperlink" Target="mailto:MAOGOMEZ10@HOTMAIL.COM" TargetMode="External"/><Relationship Id="rId541" Type="http://schemas.openxmlformats.org/officeDocument/2006/relationships/hyperlink" Target="mailto:TEAMBIKERS@GMAIL.COM" TargetMode="External"/><Relationship Id="rId639" Type="http://schemas.openxmlformats.org/officeDocument/2006/relationships/hyperlink" Target="mailto:F.CARRANZA1234@GMAIL.COM" TargetMode="External"/><Relationship Id="rId1171" Type="http://schemas.openxmlformats.org/officeDocument/2006/relationships/hyperlink" Target="mailto:JFREPARACIONES@GMAIL.COM" TargetMode="External"/><Relationship Id="rId180" Type="http://schemas.openxmlformats.org/officeDocument/2006/relationships/hyperlink" Target="mailto:arismendi81@hotmail.com" TargetMode="External"/><Relationship Id="rId278" Type="http://schemas.openxmlformats.org/officeDocument/2006/relationships/hyperlink" Target="mailto:MONISA1908@HOTMAIL.COM" TargetMode="External"/><Relationship Id="rId401" Type="http://schemas.openxmlformats.org/officeDocument/2006/relationships/hyperlink" Target="mailto:MACHE0214@HOTMAIL.COM" TargetMode="External"/><Relationship Id="rId846" Type="http://schemas.openxmlformats.org/officeDocument/2006/relationships/hyperlink" Target="mailto:DRESTREPOPSI@HOTMAIL.COM" TargetMode="External"/><Relationship Id="rId1031" Type="http://schemas.openxmlformats.org/officeDocument/2006/relationships/hyperlink" Target="mailto:JENI96MONSALB@HOTMAIL.COM" TargetMode="External"/><Relationship Id="rId1129" Type="http://schemas.openxmlformats.org/officeDocument/2006/relationships/hyperlink" Target="mailto:LINAJOYAHUERFANO@GMAIL.COM" TargetMode="External"/><Relationship Id="rId485" Type="http://schemas.openxmlformats.org/officeDocument/2006/relationships/hyperlink" Target="mailto:LUISITAS23@HOTMAIL.ES" TargetMode="External"/><Relationship Id="rId692" Type="http://schemas.openxmlformats.org/officeDocument/2006/relationships/hyperlink" Target="mailto:ISAVELEZ@HOTMAIL.COM" TargetMode="External"/><Relationship Id="rId706" Type="http://schemas.openxmlformats.org/officeDocument/2006/relationships/hyperlink" Target="mailto:FAMILIAGUDELORODAS@GMAIL.COM" TargetMode="External"/><Relationship Id="rId913" Type="http://schemas.openxmlformats.org/officeDocument/2006/relationships/hyperlink" Target="mailto:VPALVAREZ12@GMAIL.COM" TargetMode="External"/><Relationship Id="rId42" Type="http://schemas.openxmlformats.org/officeDocument/2006/relationships/hyperlink" Target="mailto:davids-2414@hotmail.com" TargetMode="External"/><Relationship Id="rId138" Type="http://schemas.openxmlformats.org/officeDocument/2006/relationships/hyperlink" Target="mailto:MORENO.ANDREA1@HOTMAIL.COM" TargetMode="External"/><Relationship Id="rId345" Type="http://schemas.openxmlformats.org/officeDocument/2006/relationships/hyperlink" Target="mailto:MARIAMAGDALENA2115@GMAIL" TargetMode="External"/><Relationship Id="rId552" Type="http://schemas.openxmlformats.org/officeDocument/2006/relationships/hyperlink" Target="mailto:CM0924@HOTMAIL.COM" TargetMode="External"/><Relationship Id="rId997" Type="http://schemas.openxmlformats.org/officeDocument/2006/relationships/hyperlink" Target="mailto:TUNTUN.70@HOTMAIL.COM" TargetMode="External"/><Relationship Id="rId1182" Type="http://schemas.openxmlformats.org/officeDocument/2006/relationships/hyperlink" Target="mailto:RAFAELBORJA1109@HOTMAIL.COM" TargetMode="External"/><Relationship Id="rId191" Type="http://schemas.openxmlformats.org/officeDocument/2006/relationships/hyperlink" Target="mailto:DANIELRA18@HOTMAIL.COM" TargetMode="External"/><Relationship Id="rId205" Type="http://schemas.openxmlformats.org/officeDocument/2006/relationships/hyperlink" Target="mailto:LINAMARIA_540@HOTMAIL.COM" TargetMode="External"/><Relationship Id="rId412" Type="http://schemas.openxmlformats.org/officeDocument/2006/relationships/hyperlink" Target="mailto:TPALMEZANO@GMAIL.COM" TargetMode="External"/><Relationship Id="rId857" Type="http://schemas.openxmlformats.org/officeDocument/2006/relationships/hyperlink" Target="mailto:LUISA3454@HOTMAIL.COM" TargetMode="External"/><Relationship Id="rId1042" Type="http://schemas.openxmlformats.org/officeDocument/2006/relationships/hyperlink" Target="mailto:BLANK.M.M@HOTMAIL.COM" TargetMode="External"/><Relationship Id="rId289" Type="http://schemas.openxmlformats.org/officeDocument/2006/relationships/hyperlink" Target="mailto:dani-moreno@hotmail.com" TargetMode="External"/><Relationship Id="rId496" Type="http://schemas.openxmlformats.org/officeDocument/2006/relationships/hyperlink" Target="mailto:ADRIANA.1.ALVAREZ@HOTMAIL.COM" TargetMode="External"/><Relationship Id="rId717" Type="http://schemas.openxmlformats.org/officeDocument/2006/relationships/hyperlink" Target="mailto:EVELINSERNA5@GMAIL.COM" TargetMode="External"/><Relationship Id="rId924" Type="http://schemas.openxmlformats.org/officeDocument/2006/relationships/hyperlink" Target="mailto:ELIZGUI@GMAIL.COM" TargetMode="External"/><Relationship Id="rId53" Type="http://schemas.openxmlformats.org/officeDocument/2006/relationships/hyperlink" Target="mailto:ESTEFANIA.MORENO30@HOTMAIL.COM" TargetMode="External"/><Relationship Id="rId149" Type="http://schemas.openxmlformats.org/officeDocument/2006/relationships/hyperlink" Target="mailto:COUNIDOSLABORANDO@GMAIL.COM" TargetMode="External"/><Relationship Id="rId356" Type="http://schemas.openxmlformats.org/officeDocument/2006/relationships/hyperlink" Target="mailto:SEGURIDADVIALJFC@HOTMAIL.COM" TargetMode="External"/><Relationship Id="rId563" Type="http://schemas.openxmlformats.org/officeDocument/2006/relationships/hyperlink" Target="mailto:GILGONZALEZA@HOTMAIL.COM" TargetMode="External"/><Relationship Id="rId770" Type="http://schemas.openxmlformats.org/officeDocument/2006/relationships/hyperlink" Target="mailto:marisolh2009@hotmail.com" TargetMode="External"/><Relationship Id="rId1193" Type="http://schemas.openxmlformats.org/officeDocument/2006/relationships/hyperlink" Target="mailto:ale.0528@gmail.com" TargetMode="External"/><Relationship Id="rId1207" Type="http://schemas.openxmlformats.org/officeDocument/2006/relationships/hyperlink" Target="mailto:DANY-1992SMY@HOTMAIL.COM" TargetMode="External"/><Relationship Id="rId216" Type="http://schemas.openxmlformats.org/officeDocument/2006/relationships/hyperlink" Target="mailto:IVAN.BUITRAGO@GMAIL.COM" TargetMode="External"/><Relationship Id="rId423" Type="http://schemas.openxmlformats.org/officeDocument/2006/relationships/hyperlink" Target="mailto:BMXTAVO1982@GMAIL.COM" TargetMode="External"/><Relationship Id="rId868" Type="http://schemas.openxmlformats.org/officeDocument/2006/relationships/hyperlink" Target="mailto:YESENIA.PIXELG@GMAIL.COM" TargetMode="External"/><Relationship Id="rId1053" Type="http://schemas.openxmlformats.org/officeDocument/2006/relationships/hyperlink" Target="mailto:KELLYJOHANAMAZOMU&#209;OZ@GMAIL.COM" TargetMode="External"/><Relationship Id="rId630" Type="http://schemas.openxmlformats.org/officeDocument/2006/relationships/hyperlink" Target="mailto:DANITZAAMAYAMU&#209;OZ@GMAIL.COM" TargetMode="External"/><Relationship Id="rId728" Type="http://schemas.openxmlformats.org/officeDocument/2006/relationships/hyperlink" Target="mailto:YESIDUDEA11@GMAIL.COM" TargetMode="External"/><Relationship Id="rId935" Type="http://schemas.openxmlformats.org/officeDocument/2006/relationships/hyperlink" Target="mailto:ESTIBEN38@GMAIL.COM" TargetMode="External"/><Relationship Id="rId64" Type="http://schemas.openxmlformats.org/officeDocument/2006/relationships/hyperlink" Target="mailto:CATAJARAMILLOR@GMAIL.COM" TargetMode="External"/><Relationship Id="rId367" Type="http://schemas.openxmlformats.org/officeDocument/2006/relationships/hyperlink" Target="mailto:FRANCYPLO@HOTMAIL.COM" TargetMode="External"/><Relationship Id="rId574" Type="http://schemas.openxmlformats.org/officeDocument/2006/relationships/hyperlink" Target="mailto:BMXMEDELLIN@HOTMAIL.COM" TargetMode="External"/><Relationship Id="rId1120" Type="http://schemas.openxmlformats.org/officeDocument/2006/relationships/hyperlink" Target="mailto:NATY.MV.09@HOTMAIL.COM" TargetMode="External"/><Relationship Id="rId1218" Type="http://schemas.openxmlformats.org/officeDocument/2006/relationships/hyperlink" Target="mailto:JENI.MEJIA1986@GMAIL.COM" TargetMode="External"/><Relationship Id="rId227" Type="http://schemas.openxmlformats.org/officeDocument/2006/relationships/hyperlink" Target="mailto:LMGONZALEZ28@HOTMAIL.COM" TargetMode="External"/><Relationship Id="rId781" Type="http://schemas.openxmlformats.org/officeDocument/2006/relationships/hyperlink" Target="mailto:ALEJAMFISIO@HOTMAIL.COM" TargetMode="External"/><Relationship Id="rId879" Type="http://schemas.openxmlformats.org/officeDocument/2006/relationships/hyperlink" Target="mailto:ANDREAJGALVIZ@GMAIL.COM" TargetMode="External"/><Relationship Id="rId434" Type="http://schemas.openxmlformats.org/officeDocument/2006/relationships/hyperlink" Target="mailto:PAOLAA828@HOTMAIL.COM" TargetMode="External"/><Relationship Id="rId641" Type="http://schemas.openxmlformats.org/officeDocument/2006/relationships/hyperlink" Target="mailto:MARYLUCHI_LOREN@HOTMAIL.COM" TargetMode="External"/><Relationship Id="rId739" Type="http://schemas.openxmlformats.org/officeDocument/2006/relationships/hyperlink" Target="mailto:JUANALZATE459@GMAIL.COM" TargetMode="External"/><Relationship Id="rId1064" Type="http://schemas.openxmlformats.org/officeDocument/2006/relationships/hyperlink" Target="mailto:HECTORRESTREPOM@HOTMAIL.COM" TargetMode="External"/><Relationship Id="rId280" Type="http://schemas.openxmlformats.org/officeDocument/2006/relationships/hyperlink" Target="mailto:MARIBELZULUAGA@GMAIL.COM" TargetMode="External"/><Relationship Id="rId501" Type="http://schemas.openxmlformats.org/officeDocument/2006/relationships/hyperlink" Target="mailto:PIEDADUSUGAZ@GMAIL.COM" TargetMode="External"/><Relationship Id="rId946" Type="http://schemas.openxmlformats.org/officeDocument/2006/relationships/hyperlink" Target="mailto:NANAMRO-0910@HOTMAIL.COM" TargetMode="External"/><Relationship Id="rId1131" Type="http://schemas.openxmlformats.org/officeDocument/2006/relationships/hyperlink" Target="mailto:JJP-30@HOTMAIL.COM" TargetMode="External"/><Relationship Id="rId1229" Type="http://schemas.openxmlformats.org/officeDocument/2006/relationships/hyperlink" Target="mailto:MONI-718@HOTMAIL.COM" TargetMode="External"/><Relationship Id="rId75" Type="http://schemas.openxmlformats.org/officeDocument/2006/relationships/hyperlink" Target="mailto:ISABELA_2086@YAHOO.COM" TargetMode="External"/><Relationship Id="rId140" Type="http://schemas.openxmlformats.org/officeDocument/2006/relationships/hyperlink" Target="mailto:YAIR89@OUTLOOK.COM" TargetMode="External"/><Relationship Id="rId378" Type="http://schemas.openxmlformats.org/officeDocument/2006/relationships/hyperlink" Target="mailto:YAQUELINEOCAMPO@GMAIL.COM" TargetMode="External"/><Relationship Id="rId585" Type="http://schemas.openxmlformats.org/officeDocument/2006/relationships/hyperlink" Target="mailto:PIPEESTEVEZ@HOTMAIL.COM" TargetMode="External"/><Relationship Id="rId792" Type="http://schemas.openxmlformats.org/officeDocument/2006/relationships/hyperlink" Target="mailto:YONEY.ARIAS@HOTMAIL.COM" TargetMode="External"/><Relationship Id="rId806" Type="http://schemas.openxmlformats.org/officeDocument/2006/relationships/hyperlink" Target="mailto:MONICACASASPULGARIN@GMAIL.COM" TargetMode="External"/><Relationship Id="rId6" Type="http://schemas.openxmlformats.org/officeDocument/2006/relationships/hyperlink" Target="mailto:ALEJANDROLONDONO@PORTEXCARGO.COM" TargetMode="External"/><Relationship Id="rId238" Type="http://schemas.openxmlformats.org/officeDocument/2006/relationships/hyperlink" Target="mailto:MAJO.OH@HOTMAIL.COM" TargetMode="External"/><Relationship Id="rId445" Type="http://schemas.openxmlformats.org/officeDocument/2006/relationships/hyperlink" Target="mailto:JERONIMOMORALESBEDOYA11@GMAIL.COM" TargetMode="External"/><Relationship Id="rId652" Type="http://schemas.openxmlformats.org/officeDocument/2006/relationships/hyperlink" Target="mailto:SERNARESTREPO5@HOTMAIL.CO" TargetMode="External"/><Relationship Id="rId1075" Type="http://schemas.openxmlformats.org/officeDocument/2006/relationships/hyperlink" Target="mailto:SARITAARROYAVE@HOTMAIL.COM" TargetMode="External"/><Relationship Id="rId291" Type="http://schemas.openxmlformats.org/officeDocument/2006/relationships/hyperlink" Target="mailto:NATALIAROZOVASQUEZ@GMAIL.COM" TargetMode="External"/><Relationship Id="rId305" Type="http://schemas.openxmlformats.org/officeDocument/2006/relationships/hyperlink" Target="mailto:ANAMCORRALES@YAHOO.COM" TargetMode="External"/><Relationship Id="rId512" Type="http://schemas.openxmlformats.org/officeDocument/2006/relationships/hyperlink" Target="mailto:DIRLEY0219@HOTMAIL.COM" TargetMode="External"/><Relationship Id="rId957" Type="http://schemas.openxmlformats.org/officeDocument/2006/relationships/hyperlink" Target="mailto:PAOLAVICTO@HOTMAIL.COM" TargetMode="External"/><Relationship Id="rId1142" Type="http://schemas.openxmlformats.org/officeDocument/2006/relationships/hyperlink" Target="mailto:MARCECASTRILLON26@GMAIL.COM" TargetMode="External"/><Relationship Id="rId86" Type="http://schemas.openxmlformats.org/officeDocument/2006/relationships/hyperlink" Target="mailto:CRISTIANRG1209@GMAIL.COM" TargetMode="External"/><Relationship Id="rId151" Type="http://schemas.openxmlformats.org/officeDocument/2006/relationships/hyperlink" Target="mailto:ASTRID.SONRIDENT@GMAIL.COM" TargetMode="External"/><Relationship Id="rId389" Type="http://schemas.openxmlformats.org/officeDocument/2006/relationships/hyperlink" Target="mailto:JOHNJCASTROG@GMAIL.COM" TargetMode="External"/><Relationship Id="rId596" Type="http://schemas.openxmlformats.org/officeDocument/2006/relationships/hyperlink" Target="mailto:MIJASMARIN@GMAIL.COM" TargetMode="External"/><Relationship Id="rId817" Type="http://schemas.openxmlformats.org/officeDocument/2006/relationships/hyperlink" Target="mailto:TINBEDOYA@HOTMAIL.COM" TargetMode="External"/><Relationship Id="rId1002" Type="http://schemas.openxmlformats.org/officeDocument/2006/relationships/hyperlink" Target="mailto:LALLAVEMAJICAMEDELLIN@GMAIL.COM" TargetMode="External"/><Relationship Id="rId249" Type="http://schemas.openxmlformats.org/officeDocument/2006/relationships/hyperlink" Target="mailto:ERCA@HOTMAIL.COM" TargetMode="External"/><Relationship Id="rId456" Type="http://schemas.openxmlformats.org/officeDocument/2006/relationships/hyperlink" Target="mailto:CARMENMZ1908@GMAIL.COM" TargetMode="External"/><Relationship Id="rId663" Type="http://schemas.openxmlformats.org/officeDocument/2006/relationships/hyperlink" Target="mailto:AGUDELOMARIANA880@GMAIL.COM" TargetMode="External"/><Relationship Id="rId870" Type="http://schemas.openxmlformats.org/officeDocument/2006/relationships/hyperlink" Target="mailto:KLAUDIAPUES@HOTMAIL.COM" TargetMode="External"/><Relationship Id="rId1086" Type="http://schemas.openxmlformats.org/officeDocument/2006/relationships/hyperlink" Target="mailto:MMONTOYABMX@GMAIL.COM" TargetMode="External"/><Relationship Id="rId13" Type="http://schemas.openxmlformats.org/officeDocument/2006/relationships/hyperlink" Target="mailto:COMUNICASSIA@GMAIL.COM" TargetMode="External"/><Relationship Id="rId109" Type="http://schemas.openxmlformats.org/officeDocument/2006/relationships/hyperlink" Target="mailto:caroamaya97@hotmail.com" TargetMode="External"/><Relationship Id="rId316" Type="http://schemas.openxmlformats.org/officeDocument/2006/relationships/hyperlink" Target="mailto:ELIANA.410@HOTMAIL.COM" TargetMode="External"/><Relationship Id="rId523" Type="http://schemas.openxmlformats.org/officeDocument/2006/relationships/hyperlink" Target="mailto:ALEJOBOTE@GMAIL.COM" TargetMode="External"/><Relationship Id="rId968" Type="http://schemas.openxmlformats.org/officeDocument/2006/relationships/hyperlink" Target="mailto:PAUK_1015@HOTMAIL.COM" TargetMode="External"/><Relationship Id="rId1153" Type="http://schemas.openxmlformats.org/officeDocument/2006/relationships/hyperlink" Target="mailto:PALV824@GMAIL.COM" TargetMode="External"/><Relationship Id="rId55" Type="http://schemas.openxmlformats.org/officeDocument/2006/relationships/hyperlink" Target="mailto:KHRISTINA18@HOTMAIL.COM" TargetMode="External"/><Relationship Id="rId97" Type="http://schemas.openxmlformats.org/officeDocument/2006/relationships/hyperlink" Target="mailto:JATOGUILLE@GMAIL.COM" TargetMode="External"/><Relationship Id="rId120" Type="http://schemas.openxmlformats.org/officeDocument/2006/relationships/hyperlink" Target="mailto:IVVONE130170@HOTMAIL.COM" TargetMode="External"/><Relationship Id="rId358" Type="http://schemas.openxmlformats.org/officeDocument/2006/relationships/hyperlink" Target="mailto:DEIBY425.A@GMAIL.COM" TargetMode="External"/><Relationship Id="rId565" Type="http://schemas.openxmlformats.org/officeDocument/2006/relationships/hyperlink" Target="mailto:IXARIAS0306@GMAIL.COM" TargetMode="External"/><Relationship Id="rId730" Type="http://schemas.openxmlformats.org/officeDocument/2006/relationships/hyperlink" Target="mailto:HUGOCAS19800817@GMAIL.COM" TargetMode="External"/><Relationship Id="rId772" Type="http://schemas.openxmlformats.org/officeDocument/2006/relationships/hyperlink" Target="mailto:EDWARDSR29@HOTMAIL.COM" TargetMode="External"/><Relationship Id="rId828" Type="http://schemas.openxmlformats.org/officeDocument/2006/relationships/hyperlink" Target="mailto:JHON2607@GMAIL.COM" TargetMode="External"/><Relationship Id="rId1013" Type="http://schemas.openxmlformats.org/officeDocument/2006/relationships/hyperlink" Target="mailto:JFGARCIAJ87@GMAIL.COM" TargetMode="External"/><Relationship Id="rId1195" Type="http://schemas.openxmlformats.org/officeDocument/2006/relationships/hyperlink" Target="mailto:MAURICIOALZATE2009@HOTMAIL.COM" TargetMode="External"/><Relationship Id="rId1209" Type="http://schemas.openxmlformats.org/officeDocument/2006/relationships/hyperlink" Target="mailto:JERONIMO-111@HOTMAIL.COM" TargetMode="External"/><Relationship Id="rId162" Type="http://schemas.openxmlformats.org/officeDocument/2006/relationships/hyperlink" Target="mailto:JARLESYV@GMAIL.COM" TargetMode="External"/><Relationship Id="rId218" Type="http://schemas.openxmlformats.org/officeDocument/2006/relationships/hyperlink" Target="mailto:CLAUDIA.TOBON@ICBF.GOV.CO" TargetMode="External"/><Relationship Id="rId425" Type="http://schemas.openxmlformats.org/officeDocument/2006/relationships/hyperlink" Target="mailto:FELIPEDIAZGRIMALDO@GMAIL.COM" TargetMode="External"/><Relationship Id="rId467" Type="http://schemas.openxmlformats.org/officeDocument/2006/relationships/hyperlink" Target="mailto:ANFEMARTINEZ@HOTMAIL.COM" TargetMode="External"/><Relationship Id="rId632" Type="http://schemas.openxmlformats.org/officeDocument/2006/relationships/hyperlink" Target="mailto:DIEGOALEJANDRO.VER@HOTMAIL.COM" TargetMode="External"/><Relationship Id="rId1055" Type="http://schemas.openxmlformats.org/officeDocument/2006/relationships/hyperlink" Target="mailto:GUERREROPADA695@GMAIL.COM" TargetMode="External"/><Relationship Id="rId1097" Type="http://schemas.openxmlformats.org/officeDocument/2006/relationships/hyperlink" Target="mailto:JARBELAEZLTDA@HOTMAIL.COM" TargetMode="External"/><Relationship Id="rId1220" Type="http://schemas.openxmlformats.org/officeDocument/2006/relationships/hyperlink" Target="mailto:MARTINEZ787H@HOTMAIL.COM" TargetMode="External"/><Relationship Id="rId271" Type="http://schemas.openxmlformats.org/officeDocument/2006/relationships/hyperlink" Target="mailto:GABOBERRIO@HOTMAIL.COM" TargetMode="External"/><Relationship Id="rId674" Type="http://schemas.openxmlformats.org/officeDocument/2006/relationships/hyperlink" Target="mailto:MARIA.SALGADO15@HOTMAIL.COM" TargetMode="External"/><Relationship Id="rId881" Type="http://schemas.openxmlformats.org/officeDocument/2006/relationships/hyperlink" Target="mailto:ANDREGIRALDOGO@GMAIL.COM" TargetMode="External"/><Relationship Id="rId937" Type="http://schemas.openxmlformats.org/officeDocument/2006/relationships/hyperlink" Target="mailto:bmxmedellin@hotmail.com" TargetMode="External"/><Relationship Id="rId979" Type="http://schemas.openxmlformats.org/officeDocument/2006/relationships/hyperlink" Target="mailto:JULI_GARCIA@HOTMAIL.ES" TargetMode="External"/><Relationship Id="rId1122" Type="http://schemas.openxmlformats.org/officeDocument/2006/relationships/hyperlink" Target="mailto:LINASVALENCIA@GMAIL.COM" TargetMode="External"/><Relationship Id="rId24" Type="http://schemas.openxmlformats.org/officeDocument/2006/relationships/hyperlink" Target="mailto:YULIETHA1@GMAIL.COM" TargetMode="External"/><Relationship Id="rId66" Type="http://schemas.openxmlformats.org/officeDocument/2006/relationships/hyperlink" Target="mailto:SILVIA.MFM@HOTMAIL.COM" TargetMode="External"/><Relationship Id="rId131" Type="http://schemas.openxmlformats.org/officeDocument/2006/relationships/hyperlink" Target="mailto:FELIPECHE@GMAIL.COM" TargetMode="External"/><Relationship Id="rId327" Type="http://schemas.openxmlformats.org/officeDocument/2006/relationships/hyperlink" Target="mailto:JULIANABH04@GMAIL.COM" TargetMode="External"/><Relationship Id="rId369" Type="http://schemas.openxmlformats.org/officeDocument/2006/relationships/hyperlink" Target="mailto:ALAMO.38@HOTMAIL.COM" TargetMode="External"/><Relationship Id="rId534" Type="http://schemas.openxmlformats.org/officeDocument/2006/relationships/hyperlink" Target="mailto:MONIJIME1985@HOTMAIL.COM" TargetMode="External"/><Relationship Id="rId576" Type="http://schemas.openxmlformats.org/officeDocument/2006/relationships/hyperlink" Target="mailto:JUANJOVU@GMAIL.COM" TargetMode="External"/><Relationship Id="rId741" Type="http://schemas.openxmlformats.org/officeDocument/2006/relationships/hyperlink" Target="mailto:LOPEZYURY39@GMAIL.COM" TargetMode="External"/><Relationship Id="rId783" Type="http://schemas.openxmlformats.org/officeDocument/2006/relationships/hyperlink" Target="mailto:ANDREAESCOBARYEPES@HOTMAIL.COM" TargetMode="External"/><Relationship Id="rId839" Type="http://schemas.openxmlformats.org/officeDocument/2006/relationships/hyperlink" Target="mailto:MARIACAMILA677@GMAIL.COM" TargetMode="External"/><Relationship Id="rId990" Type="http://schemas.openxmlformats.org/officeDocument/2006/relationships/hyperlink" Target="mailto:RU.OROZCOQ@GMAIL.COM" TargetMode="External"/><Relationship Id="rId1164" Type="http://schemas.openxmlformats.org/officeDocument/2006/relationships/hyperlink" Target="mailto:JVANGOMEZ1973@HOTMAIL.COM" TargetMode="External"/><Relationship Id="rId173" Type="http://schemas.openxmlformats.org/officeDocument/2006/relationships/hyperlink" Target="mailto:ALEXLR98@HOTMAIL.COM" TargetMode="External"/><Relationship Id="rId229" Type="http://schemas.openxmlformats.org/officeDocument/2006/relationships/hyperlink" Target="mailto:ILIADACRIADERO@GMAIL.COM" TargetMode="External"/><Relationship Id="rId380" Type="http://schemas.openxmlformats.org/officeDocument/2006/relationships/hyperlink" Target="mailto:LUISAFERNANDABOTERO@GMAIL.COM" TargetMode="External"/><Relationship Id="rId436" Type="http://schemas.openxmlformats.org/officeDocument/2006/relationships/hyperlink" Target="mailto:IVANNA-RAMIREZ@HOTMAIL.COM" TargetMode="External"/><Relationship Id="rId601" Type="http://schemas.openxmlformats.org/officeDocument/2006/relationships/hyperlink" Target="mailto:SJYCHECHO@HOTMAIL.COM" TargetMode="External"/><Relationship Id="rId643" Type="http://schemas.openxmlformats.org/officeDocument/2006/relationships/hyperlink" Target="mailto:FOTOGRAFIAVIRTUAL3D@GMAIL.COM" TargetMode="External"/><Relationship Id="rId1024" Type="http://schemas.openxmlformats.org/officeDocument/2006/relationships/hyperlink" Target="mailto:JONATHANPV14@GMAIL.COM" TargetMode="External"/><Relationship Id="rId1066" Type="http://schemas.openxmlformats.org/officeDocument/2006/relationships/hyperlink" Target="mailto:YIZETHGRISALES@HOTMAIL.COM" TargetMode="External"/><Relationship Id="rId1231" Type="http://schemas.openxmlformats.org/officeDocument/2006/relationships/hyperlink" Target="mailto:SIERRALAURA1519@GMAIL.COM" TargetMode="External"/><Relationship Id="rId240" Type="http://schemas.openxmlformats.org/officeDocument/2006/relationships/hyperlink" Target="mailto:JESUS.OSPINA@HOTMAIL.COM" TargetMode="External"/><Relationship Id="rId478" Type="http://schemas.openxmlformats.org/officeDocument/2006/relationships/hyperlink" Target="mailto:juanescriales@gmail.com" TargetMode="External"/><Relationship Id="rId685" Type="http://schemas.openxmlformats.org/officeDocument/2006/relationships/hyperlink" Target="mailto:DIANAPEREZ.DP549@GMAIL.COM" TargetMode="External"/><Relationship Id="rId850" Type="http://schemas.openxmlformats.org/officeDocument/2006/relationships/hyperlink" Target="mailto:DICATA1224@HOTMAIL.OM" TargetMode="External"/><Relationship Id="rId892" Type="http://schemas.openxmlformats.org/officeDocument/2006/relationships/hyperlink" Target="mailto:J.RICK@LIVE.COM" TargetMode="External"/><Relationship Id="rId906" Type="http://schemas.openxmlformats.org/officeDocument/2006/relationships/hyperlink" Target="mailto:FERNADO7925SANTANA@GMAIL.COM" TargetMode="External"/><Relationship Id="rId948" Type="http://schemas.openxmlformats.org/officeDocument/2006/relationships/hyperlink" Target="mailto:LINAMRA22@GMAIL.COM" TargetMode="External"/><Relationship Id="rId1133" Type="http://schemas.openxmlformats.org/officeDocument/2006/relationships/hyperlink" Target="mailto:SIERRAGRO06@GMAIL.COM" TargetMode="External"/><Relationship Id="rId35" Type="http://schemas.openxmlformats.org/officeDocument/2006/relationships/hyperlink" Target="mailto:CDSCARTAGENA@GMAIL.COM" TargetMode="External"/><Relationship Id="rId77" Type="http://schemas.openxmlformats.org/officeDocument/2006/relationships/hyperlink" Target="mailto:JULIAN@IEOSAS.COM" TargetMode="External"/><Relationship Id="rId100" Type="http://schemas.openxmlformats.org/officeDocument/2006/relationships/hyperlink" Target="mailto:CADAVIDSARA@HOTMAIL.COM" TargetMode="External"/><Relationship Id="rId282" Type="http://schemas.openxmlformats.org/officeDocument/2006/relationships/hyperlink" Target="mailto:ELIANABUILES@OUTLOOK.COM" TargetMode="External"/><Relationship Id="rId338" Type="http://schemas.openxmlformats.org/officeDocument/2006/relationships/hyperlink" Target="mailto:GARZONROMER@GMAIL.COM" TargetMode="External"/><Relationship Id="rId503" Type="http://schemas.openxmlformats.org/officeDocument/2006/relationships/hyperlink" Target="mailto:VIVIENDOFOTOAFOTO@GMAIL.COM" TargetMode="External"/><Relationship Id="rId545" Type="http://schemas.openxmlformats.org/officeDocument/2006/relationships/hyperlink" Target="mailto:ALEXAAM84@HOTMAIL.COM" TargetMode="External"/><Relationship Id="rId587" Type="http://schemas.openxmlformats.org/officeDocument/2006/relationships/hyperlink" Target="mailto:LUDDEALGELL@GMAIL.COM" TargetMode="External"/><Relationship Id="rId710" Type="http://schemas.openxmlformats.org/officeDocument/2006/relationships/hyperlink" Target="mailto:ESTEFAPM@HOTMAIL.COM" TargetMode="External"/><Relationship Id="rId752" Type="http://schemas.openxmlformats.org/officeDocument/2006/relationships/hyperlink" Target="mailto:ANDREDI7@HOTMAIL.COM" TargetMode="External"/><Relationship Id="rId808" Type="http://schemas.openxmlformats.org/officeDocument/2006/relationships/hyperlink" Target="mailto:JULIANAVELEZHERRERA@GMAIL.COM" TargetMode="External"/><Relationship Id="rId1175" Type="http://schemas.openxmlformats.org/officeDocument/2006/relationships/hyperlink" Target="mailto:NATY1017147045@GMAIL.COM" TargetMode="External"/><Relationship Id="rId8" Type="http://schemas.openxmlformats.org/officeDocument/2006/relationships/hyperlink" Target="mailto:JULISMU@HOTMAIL.COM" TargetMode="External"/><Relationship Id="rId142" Type="http://schemas.openxmlformats.org/officeDocument/2006/relationships/hyperlink" Target="mailto:CAMILOCH_501@HOTMAIL.COM" TargetMode="External"/><Relationship Id="rId184" Type="http://schemas.openxmlformats.org/officeDocument/2006/relationships/hyperlink" Target="mailto:pauvillarru@gmail.com" TargetMode="External"/><Relationship Id="rId391" Type="http://schemas.openxmlformats.org/officeDocument/2006/relationships/hyperlink" Target="mailto:NATAPO106@GMAIL.COM" TargetMode="External"/><Relationship Id="rId405" Type="http://schemas.openxmlformats.org/officeDocument/2006/relationships/hyperlink" Target="mailto:LILICARDONA91@HOTMAIL.COM" TargetMode="External"/><Relationship Id="rId447" Type="http://schemas.openxmlformats.org/officeDocument/2006/relationships/hyperlink" Target="mailto:OLGAMONA1010@GMAIL.COM" TargetMode="External"/><Relationship Id="rId612" Type="http://schemas.openxmlformats.org/officeDocument/2006/relationships/hyperlink" Target="mailto:DUQUE948@YAHOO.ES" TargetMode="External"/><Relationship Id="rId794" Type="http://schemas.openxmlformats.org/officeDocument/2006/relationships/hyperlink" Target="mailto:NOTOSRY1018@HOTMAIL.COM" TargetMode="External"/><Relationship Id="rId1035" Type="http://schemas.openxmlformats.org/officeDocument/2006/relationships/hyperlink" Target="mailto:ALEJA-MIGUEL184@HOTMAIL.COM" TargetMode="External"/><Relationship Id="rId1077" Type="http://schemas.openxmlformats.org/officeDocument/2006/relationships/hyperlink" Target="mailto:DIEGO031997@HOTMAIL.COM" TargetMode="External"/><Relationship Id="rId1200" Type="http://schemas.openxmlformats.org/officeDocument/2006/relationships/hyperlink" Target="mailto:GERENCIA.TOTALGESTION@GMAIL.COM" TargetMode="External"/><Relationship Id="rId1242" Type="http://schemas.openxmlformats.org/officeDocument/2006/relationships/hyperlink" Target="mailto:MANU2000VELEZ@GMAIL.COM" TargetMode="External"/><Relationship Id="rId251" Type="http://schemas.openxmlformats.org/officeDocument/2006/relationships/hyperlink" Target="mailto:JMORENOA83@GMAIL.COM" TargetMode="External"/><Relationship Id="rId489" Type="http://schemas.openxmlformats.org/officeDocument/2006/relationships/hyperlink" Target="mailto:EVER-CANO@HOTMAIL.COM" TargetMode="External"/><Relationship Id="rId654" Type="http://schemas.openxmlformats.org/officeDocument/2006/relationships/hyperlink" Target="mailto:DORISMIXREY@GMAIL.COM" TargetMode="External"/><Relationship Id="rId696" Type="http://schemas.openxmlformats.org/officeDocument/2006/relationships/hyperlink" Target="mailto:LAURIS20302@HOTMAIL.COM" TargetMode="External"/><Relationship Id="rId861" Type="http://schemas.openxmlformats.org/officeDocument/2006/relationships/hyperlink" Target="mailto:ANALUARANGO@GMAIL.COM" TargetMode="External"/><Relationship Id="rId917" Type="http://schemas.openxmlformats.org/officeDocument/2006/relationships/hyperlink" Target="mailto:MARTHAISAZAHERRERA@HOTMAIL.COM" TargetMode="External"/><Relationship Id="rId959" Type="http://schemas.openxmlformats.org/officeDocument/2006/relationships/hyperlink" Target="mailto:GIRALDOGPABLO@GMAIL.COM" TargetMode="External"/><Relationship Id="rId1102" Type="http://schemas.openxmlformats.org/officeDocument/2006/relationships/hyperlink" Target="mailto:PAOLAVARGAS17041992@GMAIL.COM" TargetMode="External"/><Relationship Id="rId46" Type="http://schemas.openxmlformats.org/officeDocument/2006/relationships/hyperlink" Target="mailto:marcelaospina2010@hoymail.com" TargetMode="External"/><Relationship Id="rId293" Type="http://schemas.openxmlformats.org/officeDocument/2006/relationships/hyperlink" Target="mailto:jjt399@hotmail.com" TargetMode="External"/><Relationship Id="rId307" Type="http://schemas.openxmlformats.org/officeDocument/2006/relationships/hyperlink" Target="mailto:ANAMCORRALES@YAHOO.COM" TargetMode="External"/><Relationship Id="rId349" Type="http://schemas.openxmlformats.org/officeDocument/2006/relationships/hyperlink" Target="mailto:DIANA.VALENCIA.MESA2016@GMAIL.COM" TargetMode="External"/><Relationship Id="rId514" Type="http://schemas.openxmlformats.org/officeDocument/2006/relationships/hyperlink" Target="mailto:LIBOR326@HOTMAIL.COM" TargetMode="External"/><Relationship Id="rId556" Type="http://schemas.openxmlformats.org/officeDocument/2006/relationships/hyperlink" Target="mailto:LINITA82@LIVE.COM" TargetMode="External"/><Relationship Id="rId721" Type="http://schemas.openxmlformats.org/officeDocument/2006/relationships/hyperlink" Target="mailto:EMIGATABMX@GMAIL.COM" TargetMode="External"/><Relationship Id="rId763" Type="http://schemas.openxmlformats.org/officeDocument/2006/relationships/hyperlink" Target="mailto:EDWINPP78@HOTMAIL.COM" TargetMode="External"/><Relationship Id="rId1144" Type="http://schemas.openxmlformats.org/officeDocument/2006/relationships/hyperlink" Target="mailto:CROBAYO35@GMAIL.COM" TargetMode="External"/><Relationship Id="rId1186" Type="http://schemas.openxmlformats.org/officeDocument/2006/relationships/hyperlink" Target="mailto:CATALINA1084@GMAIL.COM" TargetMode="External"/><Relationship Id="rId88" Type="http://schemas.openxmlformats.org/officeDocument/2006/relationships/hyperlink" Target="mailto:apmorenonieto@gmail.com" TargetMode="External"/><Relationship Id="rId111" Type="http://schemas.openxmlformats.org/officeDocument/2006/relationships/hyperlink" Target="mailto:LEIDYTATIANAG@GMAIL.COM" TargetMode="External"/><Relationship Id="rId153" Type="http://schemas.openxmlformats.org/officeDocument/2006/relationships/hyperlink" Target="mailto:LINAMASOTO@GMAIL.COM" TargetMode="External"/><Relationship Id="rId195" Type="http://schemas.openxmlformats.org/officeDocument/2006/relationships/hyperlink" Target="mailto:BUITRAGOALEJANDRO@YAHOO.COM" TargetMode="External"/><Relationship Id="rId209" Type="http://schemas.openxmlformats.org/officeDocument/2006/relationships/hyperlink" Target="mailto:yuraniarango716@gmail.com" TargetMode="External"/><Relationship Id="rId360" Type="http://schemas.openxmlformats.org/officeDocument/2006/relationships/hyperlink" Target="mailto:CRISTINACARMONA10@MSN.COM" TargetMode="External"/><Relationship Id="rId416" Type="http://schemas.openxmlformats.org/officeDocument/2006/relationships/hyperlink" Target="mailto:MICHAELCARS@LIVE.COM" TargetMode="External"/><Relationship Id="rId598" Type="http://schemas.openxmlformats.org/officeDocument/2006/relationships/hyperlink" Target="mailto:JENNYMORA231992@HOTMAIL.COM" TargetMode="External"/><Relationship Id="rId819" Type="http://schemas.openxmlformats.org/officeDocument/2006/relationships/hyperlink" Target="mailto:MESASALAZAR47@GMAIL.COM" TargetMode="External"/><Relationship Id="rId970" Type="http://schemas.openxmlformats.org/officeDocument/2006/relationships/hyperlink" Target="mailto:VALENTINAPS01@HOTMAIL.COM" TargetMode="External"/><Relationship Id="rId1004" Type="http://schemas.openxmlformats.org/officeDocument/2006/relationships/hyperlink" Target="mailto:SOLUCIONESINDUSTRIALESHYD@OUTLOOK.COM" TargetMode="External"/><Relationship Id="rId1046" Type="http://schemas.openxmlformats.org/officeDocument/2006/relationships/hyperlink" Target="mailto:SEBASLC15@HOTMAIL.COM" TargetMode="External"/><Relationship Id="rId1211" Type="http://schemas.openxmlformats.org/officeDocument/2006/relationships/hyperlink" Target="mailto:GIRALDOSKD@GMAIL.COM" TargetMode="External"/><Relationship Id="rId220" Type="http://schemas.openxmlformats.org/officeDocument/2006/relationships/hyperlink" Target="mailto:LEGNAGARCES@GMAIL.COM" TargetMode="External"/><Relationship Id="rId458" Type="http://schemas.openxmlformats.org/officeDocument/2006/relationships/hyperlink" Target="mailto:YAZMIN071780@GMAIL.COM" TargetMode="External"/><Relationship Id="rId623" Type="http://schemas.openxmlformats.org/officeDocument/2006/relationships/hyperlink" Target="mailto:COMERCIAL@LADRILLERADIAMANTE.COM" TargetMode="External"/><Relationship Id="rId665" Type="http://schemas.openxmlformats.org/officeDocument/2006/relationships/hyperlink" Target="mailto:JOANA713@HOTMAIL.COM" TargetMode="External"/><Relationship Id="rId830" Type="http://schemas.openxmlformats.org/officeDocument/2006/relationships/hyperlink" Target="mailto:NAIYULI02@GMAIL.COM" TargetMode="External"/><Relationship Id="rId872" Type="http://schemas.openxmlformats.org/officeDocument/2006/relationships/hyperlink" Target="mailto:CRESPODER82@GMAIL.COM" TargetMode="External"/><Relationship Id="rId928" Type="http://schemas.openxmlformats.org/officeDocument/2006/relationships/hyperlink" Target="mailto:MARIANAJIGO@GMAIL.COM" TargetMode="External"/><Relationship Id="rId1088" Type="http://schemas.openxmlformats.org/officeDocument/2006/relationships/hyperlink" Target="mailto:MANUELA119D@GMAIL.COM" TargetMode="External"/><Relationship Id="rId15" Type="http://schemas.openxmlformats.org/officeDocument/2006/relationships/hyperlink" Target="mailto:SOYDIANAMEJIA@GMAIL.COM" TargetMode="External"/><Relationship Id="rId57" Type="http://schemas.openxmlformats.org/officeDocument/2006/relationships/hyperlink" Target="mailto:TATY-E@HOTMAIL.COM" TargetMode="External"/><Relationship Id="rId262" Type="http://schemas.openxmlformats.org/officeDocument/2006/relationships/hyperlink" Target="mailto:jrosas55@hotmail.com" TargetMode="External"/><Relationship Id="rId318" Type="http://schemas.openxmlformats.org/officeDocument/2006/relationships/hyperlink" Target="mailto:LUISAMI1989@HOTMAIL.COM" TargetMode="External"/><Relationship Id="rId525" Type="http://schemas.openxmlformats.org/officeDocument/2006/relationships/hyperlink" Target="mailto:DONAL-MONTOYA@HOTMAIL.COM" TargetMode="External"/><Relationship Id="rId567" Type="http://schemas.openxmlformats.org/officeDocument/2006/relationships/hyperlink" Target="mailto:SPIK34@HOTMAIL.COM" TargetMode="External"/><Relationship Id="rId732" Type="http://schemas.openxmlformats.org/officeDocument/2006/relationships/hyperlink" Target="mailto:DAVIDBOJACA@HOTMAIL.COM" TargetMode="External"/><Relationship Id="rId1113" Type="http://schemas.openxmlformats.org/officeDocument/2006/relationships/hyperlink" Target="mailto:NIBLAB2303@GMAIL.COM" TargetMode="External"/><Relationship Id="rId1155" Type="http://schemas.openxmlformats.org/officeDocument/2006/relationships/hyperlink" Target="mailto:ALEEJAMARTINEZ@HOTMAIL.COM" TargetMode="External"/><Relationship Id="rId1197" Type="http://schemas.openxmlformats.org/officeDocument/2006/relationships/hyperlink" Target="mailto:NATYBUSTAMANTE@YAHOO.ES" TargetMode="External"/><Relationship Id="rId99" Type="http://schemas.openxmlformats.org/officeDocument/2006/relationships/hyperlink" Target="mailto:LUI_FER_0627@HOTMAIL.COM" TargetMode="External"/><Relationship Id="rId122" Type="http://schemas.openxmlformats.org/officeDocument/2006/relationships/hyperlink" Target="mailto:JBMEJIAOSSA@GMAIL.COM" TargetMode="External"/><Relationship Id="rId164" Type="http://schemas.openxmlformats.org/officeDocument/2006/relationships/hyperlink" Target="mailto:SAMUELACEVEDOROMERO36@GMAIL.COM" TargetMode="External"/><Relationship Id="rId371" Type="http://schemas.openxmlformats.org/officeDocument/2006/relationships/hyperlink" Target="mailto:IVANNESOTO2008@HOTMAIL.COM" TargetMode="External"/><Relationship Id="rId774" Type="http://schemas.openxmlformats.org/officeDocument/2006/relationships/hyperlink" Target="mailto:alejazama@gmail.com/tornillov400@gmail.com" TargetMode="External"/><Relationship Id="rId981" Type="http://schemas.openxmlformats.org/officeDocument/2006/relationships/hyperlink" Target="mailto:LUISA_FERNANDA_1218@HOTMAIL.COM" TargetMode="External"/><Relationship Id="rId1015" Type="http://schemas.openxmlformats.org/officeDocument/2006/relationships/hyperlink" Target="mailto:ANDRES_RB7@HOTMAIL.COM" TargetMode="External"/><Relationship Id="rId1057" Type="http://schemas.openxmlformats.org/officeDocument/2006/relationships/hyperlink" Target="mailto:MURCIAPIN1982@GMAIL.COM" TargetMode="External"/><Relationship Id="rId1222" Type="http://schemas.openxmlformats.org/officeDocument/2006/relationships/hyperlink" Target="mailto:MARCEHOLGUIN26@OUTLOOK.COM" TargetMode="External"/><Relationship Id="rId427" Type="http://schemas.openxmlformats.org/officeDocument/2006/relationships/hyperlink" Target="mailto:MATEOYEPES2@GMAIL.COM" TargetMode="External"/><Relationship Id="rId469" Type="http://schemas.openxmlformats.org/officeDocument/2006/relationships/hyperlink" Target="mailto:MVALENCIA1530@HOTMAIL.COM" TargetMode="External"/><Relationship Id="rId634" Type="http://schemas.openxmlformats.org/officeDocument/2006/relationships/hyperlink" Target="mailto:HQUESADA@UNAL.EDU.CO" TargetMode="External"/><Relationship Id="rId676" Type="http://schemas.openxmlformats.org/officeDocument/2006/relationships/hyperlink" Target="mailto:LILIANARB@FAMILIA.COM.CO" TargetMode="External"/><Relationship Id="rId841" Type="http://schemas.openxmlformats.org/officeDocument/2006/relationships/hyperlink" Target="mailto:LILIANA.VINASCO@GMAIL.COM" TargetMode="External"/><Relationship Id="rId883" Type="http://schemas.openxmlformats.org/officeDocument/2006/relationships/hyperlink" Target="mailto:CARMENPUERTA3@GMAIL.COM" TargetMode="External"/><Relationship Id="rId1099" Type="http://schemas.openxmlformats.org/officeDocument/2006/relationships/hyperlink" Target="mailto:GGLORIAEDILMAGARCIA@GMAIL.COM" TargetMode="External"/><Relationship Id="rId26" Type="http://schemas.openxmlformats.org/officeDocument/2006/relationships/hyperlink" Target="mailto:LUNARA25@GMAIL.COM" TargetMode="External"/><Relationship Id="rId231" Type="http://schemas.openxmlformats.org/officeDocument/2006/relationships/hyperlink" Target="mailto:MARSAGI58@GMAIL.COM" TargetMode="External"/><Relationship Id="rId273" Type="http://schemas.openxmlformats.org/officeDocument/2006/relationships/hyperlink" Target="mailto:DAVIDOSORIOMMARIACA@HOTMAIL.COM" TargetMode="External"/><Relationship Id="rId329" Type="http://schemas.openxmlformats.org/officeDocument/2006/relationships/hyperlink" Target="mailto:JULY2209@HOTMAIL.COM" TargetMode="External"/><Relationship Id="rId480" Type="http://schemas.openxmlformats.org/officeDocument/2006/relationships/hyperlink" Target="mailto:JERONIMOESPA&#209;A@GMAIL.COM" TargetMode="External"/><Relationship Id="rId536" Type="http://schemas.openxmlformats.org/officeDocument/2006/relationships/hyperlink" Target="mailto:MAJOPADILLA2121@GMAIL.COM" TargetMode="External"/><Relationship Id="rId701" Type="http://schemas.openxmlformats.org/officeDocument/2006/relationships/hyperlink" Target="mailto:MRODASGALEANO@GMAIL.COM" TargetMode="External"/><Relationship Id="rId939" Type="http://schemas.openxmlformats.org/officeDocument/2006/relationships/hyperlink" Target="mailto:SANDRAP.ARIASG@OUTLOOK.COM" TargetMode="External"/><Relationship Id="rId1124" Type="http://schemas.openxmlformats.org/officeDocument/2006/relationships/hyperlink" Target="mailto:HERMANORODRIGUEZBMX@GMAIL.COM" TargetMode="External"/><Relationship Id="rId1166" Type="http://schemas.openxmlformats.org/officeDocument/2006/relationships/hyperlink" Target="mailto:CRISTINAIDARRAGA352@GMAIL.COM" TargetMode="External"/><Relationship Id="rId68" Type="http://schemas.openxmlformats.org/officeDocument/2006/relationships/hyperlink" Target="mailto:LEIDYNATALIA101825@GMAIL.COM" TargetMode="External"/><Relationship Id="rId133" Type="http://schemas.openxmlformats.org/officeDocument/2006/relationships/hyperlink" Target="mailto:MARALRA73@HOTMAIL.COM" TargetMode="External"/><Relationship Id="rId175" Type="http://schemas.openxmlformats.org/officeDocument/2006/relationships/hyperlink" Target="mailto:CAMIDG_357@HOTMAIL.COM" TargetMode="External"/><Relationship Id="rId340" Type="http://schemas.openxmlformats.org/officeDocument/2006/relationships/hyperlink" Target="mailto:GALVISFELIPE89@GMAIL.COM" TargetMode="External"/><Relationship Id="rId578" Type="http://schemas.openxmlformats.org/officeDocument/2006/relationships/hyperlink" Target="mailto:WLOPEZ1976@GMAIL.COM" TargetMode="External"/><Relationship Id="rId743" Type="http://schemas.openxmlformats.org/officeDocument/2006/relationships/hyperlink" Target="mailto:EDUARDO.GARCIA.84.09@GMAIL.COM" TargetMode="External"/><Relationship Id="rId785" Type="http://schemas.openxmlformats.org/officeDocument/2006/relationships/hyperlink" Target="mailto:UPEGUIANDREA@HOTMAIL.COM" TargetMode="External"/><Relationship Id="rId950" Type="http://schemas.openxmlformats.org/officeDocument/2006/relationships/hyperlink" Target="mailto:ALEJA-GARCIA25@HOTMAIL.COM" TargetMode="External"/><Relationship Id="rId992" Type="http://schemas.openxmlformats.org/officeDocument/2006/relationships/hyperlink" Target="mailto:CBEDOYA18@HOTMAIL.COM" TargetMode="External"/><Relationship Id="rId1026" Type="http://schemas.openxmlformats.org/officeDocument/2006/relationships/hyperlink" Target="mailto:JMDE1991@GMAIL.COM" TargetMode="External"/><Relationship Id="rId200" Type="http://schemas.openxmlformats.org/officeDocument/2006/relationships/hyperlink" Target="mailto:ALEJAPALACIO0529@GMAIL.COM" TargetMode="External"/><Relationship Id="rId382" Type="http://schemas.openxmlformats.org/officeDocument/2006/relationships/hyperlink" Target="mailto:JEISON154331@GMAIL.COM" TargetMode="External"/><Relationship Id="rId438" Type="http://schemas.openxmlformats.org/officeDocument/2006/relationships/hyperlink" Target="mailto:LEIDIRAMIREZ597@GMAIL.COM" TargetMode="External"/><Relationship Id="rId603" Type="http://schemas.openxmlformats.org/officeDocument/2006/relationships/hyperlink" Target="mailto:TEAMBIKERS@GMAIL.COM" TargetMode="External"/><Relationship Id="rId645" Type="http://schemas.openxmlformats.org/officeDocument/2006/relationships/hyperlink" Target="mailto:JUANCANO83@HOTMAIL.ES" TargetMode="External"/><Relationship Id="rId687" Type="http://schemas.openxmlformats.org/officeDocument/2006/relationships/hyperlink" Target="mailto:FAMILIAGALLOGONZALEZ@OUTLOOK.COM" TargetMode="External"/><Relationship Id="rId810" Type="http://schemas.openxmlformats.org/officeDocument/2006/relationships/hyperlink" Target="mailto:KELL1BROUNPUERTA@GMAIL.COM" TargetMode="External"/><Relationship Id="rId852" Type="http://schemas.openxmlformats.org/officeDocument/2006/relationships/hyperlink" Target="mailto:EDGARBOTEROGUZMAN@GMAIL.COM" TargetMode="External"/><Relationship Id="rId908" Type="http://schemas.openxmlformats.org/officeDocument/2006/relationships/hyperlink" Target="mailto:DANICORO43@HOTMAIL.ES" TargetMode="External"/><Relationship Id="rId1068" Type="http://schemas.openxmlformats.org/officeDocument/2006/relationships/hyperlink" Target="mailto:ANDRESMESA080@GMAIL.COM" TargetMode="External"/><Relationship Id="rId1233" Type="http://schemas.openxmlformats.org/officeDocument/2006/relationships/hyperlink" Target="mailto:NATALIA0648_@HOTMAIL.COM" TargetMode="External"/><Relationship Id="rId242" Type="http://schemas.openxmlformats.org/officeDocument/2006/relationships/hyperlink" Target="mailto:YULIMEDI20@HOTMAIL.COM" TargetMode="External"/><Relationship Id="rId284" Type="http://schemas.openxmlformats.org/officeDocument/2006/relationships/hyperlink" Target="mailto:KAXIGAMA@HOTMAIL.COM" TargetMode="External"/><Relationship Id="rId491" Type="http://schemas.openxmlformats.org/officeDocument/2006/relationships/hyperlink" Target="mailto:DIEGOZ1104@HOTMAIL.COM" TargetMode="External"/><Relationship Id="rId505" Type="http://schemas.openxmlformats.org/officeDocument/2006/relationships/hyperlink" Target="mailto:ARCILA_SCP1@HOTMAIL.COM" TargetMode="External"/><Relationship Id="rId712" Type="http://schemas.openxmlformats.org/officeDocument/2006/relationships/hyperlink" Target="mailto:MADA-EMI26@GMAIL.COM" TargetMode="External"/><Relationship Id="rId894" Type="http://schemas.openxmlformats.org/officeDocument/2006/relationships/hyperlink" Target="mailto:TATIMUNOZ@HOTMAIL.COM" TargetMode="External"/><Relationship Id="rId1135" Type="http://schemas.openxmlformats.org/officeDocument/2006/relationships/hyperlink" Target="mailto:LEYDISUSANAM@GMAIL.COM" TargetMode="External"/><Relationship Id="rId1177" Type="http://schemas.openxmlformats.org/officeDocument/2006/relationships/hyperlink" Target="mailto:MARCE984@HOTMAIL.COM" TargetMode="External"/><Relationship Id="rId37" Type="http://schemas.openxmlformats.org/officeDocument/2006/relationships/hyperlink" Target="mailto:DBERMUDEZRIOS@YAHOO.COM" TargetMode="External"/><Relationship Id="rId79" Type="http://schemas.openxmlformats.org/officeDocument/2006/relationships/hyperlink" Target="mailto:DIANA316MMG@HOTMAIL.COM" TargetMode="External"/><Relationship Id="rId102" Type="http://schemas.openxmlformats.org/officeDocument/2006/relationships/hyperlink" Target="mailto:KELLYJOHANAORTIZ29@GMAIL.COM" TargetMode="External"/><Relationship Id="rId144" Type="http://schemas.openxmlformats.org/officeDocument/2006/relationships/hyperlink" Target="mailto:MICH8128@HOTMAIL.COM" TargetMode="External"/><Relationship Id="rId547" Type="http://schemas.openxmlformats.org/officeDocument/2006/relationships/hyperlink" Target="mailto:AXODIS123@HOTMAIL.COM" TargetMode="External"/><Relationship Id="rId589" Type="http://schemas.openxmlformats.org/officeDocument/2006/relationships/hyperlink" Target="mailto:ROMEROPAULA@HOTMAIL.COM" TargetMode="External"/><Relationship Id="rId754" Type="http://schemas.openxmlformats.org/officeDocument/2006/relationships/hyperlink" Target="mailto:DAVIDTWINBMX@HOTMAIL.COM" TargetMode="External"/><Relationship Id="rId796" Type="http://schemas.openxmlformats.org/officeDocument/2006/relationships/hyperlink" Target="mailto:UNIONVITAL2903@GMAIL.COM" TargetMode="External"/><Relationship Id="rId961" Type="http://schemas.openxmlformats.org/officeDocument/2006/relationships/hyperlink" Target="mailto:EDWIRAR@YAHOO.ES" TargetMode="External"/><Relationship Id="rId1202" Type="http://schemas.openxmlformats.org/officeDocument/2006/relationships/hyperlink" Target="mailto:SANDROREST@HOTMAIL.COM" TargetMode="External"/><Relationship Id="rId90" Type="http://schemas.openxmlformats.org/officeDocument/2006/relationships/hyperlink" Target="mailto:DIANAMILENA.O@HOTMAIL.COM" TargetMode="External"/><Relationship Id="rId186" Type="http://schemas.openxmlformats.org/officeDocument/2006/relationships/hyperlink" Target="mailto:CLAMA1186@GMAIL.COM" TargetMode="External"/><Relationship Id="rId351" Type="http://schemas.openxmlformats.org/officeDocument/2006/relationships/hyperlink" Target="mailto:NATAAGUDELO19@GMAIL.COM" TargetMode="External"/><Relationship Id="rId393" Type="http://schemas.openxmlformats.org/officeDocument/2006/relationships/hyperlink" Target="mailto:BIBIMART1350@GMAIL.COM" TargetMode="External"/><Relationship Id="rId407" Type="http://schemas.openxmlformats.org/officeDocument/2006/relationships/hyperlink" Target="mailto:TRILLIZONPANTOJA@HOTMAIL.COM" TargetMode="External"/><Relationship Id="rId449" Type="http://schemas.openxmlformats.org/officeDocument/2006/relationships/hyperlink" Target="mailto:JOHNHARRYALZATE@HOTMAIL.COM" TargetMode="External"/><Relationship Id="rId614" Type="http://schemas.openxmlformats.org/officeDocument/2006/relationships/hyperlink" Target="mailto:SANDRA91415@HOTMAI.COM" TargetMode="External"/><Relationship Id="rId656" Type="http://schemas.openxmlformats.org/officeDocument/2006/relationships/hyperlink" Target="mailto:JULYMATIAS2731@GMAIL.COM" TargetMode="External"/><Relationship Id="rId821" Type="http://schemas.openxmlformats.org/officeDocument/2006/relationships/hyperlink" Target="mailto:MONYS1982@GMAIL.COM" TargetMode="External"/><Relationship Id="rId863" Type="http://schemas.openxmlformats.org/officeDocument/2006/relationships/hyperlink" Target="mailto:CJSB84@GMAIL.COM" TargetMode="External"/><Relationship Id="rId1037" Type="http://schemas.openxmlformats.org/officeDocument/2006/relationships/hyperlink" Target="mailto:NICOMATI8730@GMAIL.COM" TargetMode="External"/><Relationship Id="rId1079" Type="http://schemas.openxmlformats.org/officeDocument/2006/relationships/hyperlink" Target="mailto:YUAGAMA12@HOTMAIL.COM" TargetMode="External"/><Relationship Id="rId1244" Type="http://schemas.openxmlformats.org/officeDocument/2006/relationships/hyperlink" Target="mailto:DIEGO.OSORIOG@GMAIL.COM" TargetMode="External"/><Relationship Id="rId211" Type="http://schemas.openxmlformats.org/officeDocument/2006/relationships/hyperlink" Target="mailto:calderongo@hotmail.com" TargetMode="External"/><Relationship Id="rId253" Type="http://schemas.openxmlformats.org/officeDocument/2006/relationships/hyperlink" Target="mailto:FIERRO.ESTRUCTURAL@GMAIL.COM" TargetMode="External"/><Relationship Id="rId295" Type="http://schemas.openxmlformats.org/officeDocument/2006/relationships/hyperlink" Target="mailto:YOLMEDINA130@GMAIL.COM" TargetMode="External"/><Relationship Id="rId309" Type="http://schemas.openxmlformats.org/officeDocument/2006/relationships/hyperlink" Target="mailto:ANAM160@HOTMAIL.COM" TargetMode="External"/><Relationship Id="rId460" Type="http://schemas.openxmlformats.org/officeDocument/2006/relationships/hyperlink" Target="mailto:DANIMEGE@GMAIL.COM" TargetMode="External"/><Relationship Id="rId516" Type="http://schemas.openxmlformats.org/officeDocument/2006/relationships/hyperlink" Target="mailto:NATIZULUAGAP@GMAIL.COM" TargetMode="External"/><Relationship Id="rId698" Type="http://schemas.openxmlformats.org/officeDocument/2006/relationships/hyperlink" Target="mailto:XIMENAPIGA75@GMAIL.COM" TargetMode="External"/><Relationship Id="rId919" Type="http://schemas.openxmlformats.org/officeDocument/2006/relationships/hyperlink" Target="mailto:IHIJUELOS@GMAIL.COM" TargetMode="External"/><Relationship Id="rId1090" Type="http://schemas.openxmlformats.org/officeDocument/2006/relationships/hyperlink" Target="mailto:PACOSTA462@GMAIL.COM" TargetMode="External"/><Relationship Id="rId1104" Type="http://schemas.openxmlformats.org/officeDocument/2006/relationships/hyperlink" Target="mailto:NANA1907@HOTMAIL.COM" TargetMode="External"/><Relationship Id="rId1146" Type="http://schemas.openxmlformats.org/officeDocument/2006/relationships/hyperlink" Target="mailto:BASTIANMT@GMAIL.COM" TargetMode="External"/><Relationship Id="rId48" Type="http://schemas.openxmlformats.org/officeDocument/2006/relationships/hyperlink" Target="mailto:MARIAN1703@HOTMAIL.COM" TargetMode="External"/><Relationship Id="rId113" Type="http://schemas.openxmlformats.org/officeDocument/2006/relationships/hyperlink" Target="mailto:ROBIN0282@HOTMAIL.COM" TargetMode="External"/><Relationship Id="rId320" Type="http://schemas.openxmlformats.org/officeDocument/2006/relationships/hyperlink" Target="mailto:LUISALFONSOROCHA@GMAIL.COM" TargetMode="External"/><Relationship Id="rId558" Type="http://schemas.openxmlformats.org/officeDocument/2006/relationships/hyperlink" Target="mailto:CAROLINAVAN87@GMAIL.COM" TargetMode="External"/><Relationship Id="rId723" Type="http://schemas.openxmlformats.org/officeDocument/2006/relationships/hyperlink" Target="mailto:RAMIREZGILMANUELA4@GMAIL.COM" TargetMode="External"/><Relationship Id="rId765" Type="http://schemas.openxmlformats.org/officeDocument/2006/relationships/hyperlink" Target="mailto:GOOFI-BMX@HOTMAIL.COM" TargetMode="External"/><Relationship Id="rId930" Type="http://schemas.openxmlformats.org/officeDocument/2006/relationships/hyperlink" Target="mailto:LUZMARINA1050@HOTMAIL.COM" TargetMode="External"/><Relationship Id="rId972" Type="http://schemas.openxmlformats.org/officeDocument/2006/relationships/hyperlink" Target="mailto:DRESFELSAN@GMAIL.COM" TargetMode="External"/><Relationship Id="rId1006" Type="http://schemas.openxmlformats.org/officeDocument/2006/relationships/hyperlink" Target="mailto:ESTEBANARTEAGA1985@GMAIL.COM" TargetMode="External"/><Relationship Id="rId1188" Type="http://schemas.openxmlformats.org/officeDocument/2006/relationships/hyperlink" Target="mailto:PROTTORIVERASAMARA@GMAIL.COM" TargetMode="External"/><Relationship Id="rId155" Type="http://schemas.openxmlformats.org/officeDocument/2006/relationships/hyperlink" Target="mailto:DGOMEZ80@GMAIL.COM" TargetMode="External"/><Relationship Id="rId197" Type="http://schemas.openxmlformats.org/officeDocument/2006/relationships/hyperlink" Target="mailto:KARENGOMEZ16184@GMAIL.COM" TargetMode="External"/><Relationship Id="rId362" Type="http://schemas.openxmlformats.org/officeDocument/2006/relationships/hyperlink" Target="mailto:KEVINRUEDA199@GMAIL.COM" TargetMode="External"/><Relationship Id="rId418" Type="http://schemas.openxmlformats.org/officeDocument/2006/relationships/hyperlink" Target="mailto:CARLOSBARRIENTOSPOSADA@GMAIL.COM" TargetMode="External"/><Relationship Id="rId625" Type="http://schemas.openxmlformats.org/officeDocument/2006/relationships/hyperlink" Target="mailto:DIRLEY.CAMPO@OUTLOOK.COM" TargetMode="External"/><Relationship Id="rId832" Type="http://schemas.openxmlformats.org/officeDocument/2006/relationships/hyperlink" Target="mailto:ESTEBANARCILA561@HOTMAIL.COM" TargetMode="External"/><Relationship Id="rId1048" Type="http://schemas.openxmlformats.org/officeDocument/2006/relationships/hyperlink" Target="mailto:SANTIAGOLOCANO@HOTMAIL.COM" TargetMode="External"/><Relationship Id="rId1213" Type="http://schemas.openxmlformats.org/officeDocument/2006/relationships/hyperlink" Target="mailto:DANIELA.TOBON7774@UCO.NET.CO" TargetMode="External"/><Relationship Id="rId222" Type="http://schemas.openxmlformats.org/officeDocument/2006/relationships/hyperlink" Target="mailto:YOHA.UP@GMAIL.COM" TargetMode="External"/><Relationship Id="rId264" Type="http://schemas.openxmlformats.org/officeDocument/2006/relationships/hyperlink" Target="mailto:ANTONIORIVERAVERGARA01@GMAIL.COM" TargetMode="External"/><Relationship Id="rId471" Type="http://schemas.openxmlformats.org/officeDocument/2006/relationships/hyperlink" Target="mailto:RAMOSKRISS@HOTMAIL.COM" TargetMode="External"/><Relationship Id="rId667" Type="http://schemas.openxmlformats.org/officeDocument/2006/relationships/hyperlink" Target="mailto:ESTRADA508@HOTMAIL.COM" TargetMode="External"/><Relationship Id="rId874" Type="http://schemas.openxmlformats.org/officeDocument/2006/relationships/hyperlink" Target="mailto:CAMILOG.198@GMAIL.COM" TargetMode="External"/><Relationship Id="rId1115" Type="http://schemas.openxmlformats.org/officeDocument/2006/relationships/hyperlink" Target="mailto:PABLO.GONZALEZ@REJIPLAS.COM" TargetMode="External"/><Relationship Id="rId17" Type="http://schemas.openxmlformats.org/officeDocument/2006/relationships/hyperlink" Target="mailto:LAURACRISTINA.MUNERA@GMAIL.COM" TargetMode="External"/><Relationship Id="rId59" Type="http://schemas.openxmlformats.org/officeDocument/2006/relationships/hyperlink" Target="mailto:PATOGOM81@HOTMAIL.COM" TargetMode="External"/><Relationship Id="rId124" Type="http://schemas.openxmlformats.org/officeDocument/2006/relationships/hyperlink" Target="mailto:DAVIDGMR@GMAIL.COM" TargetMode="External"/><Relationship Id="rId527" Type="http://schemas.openxmlformats.org/officeDocument/2006/relationships/hyperlink" Target="mailto:MUV1075@HOTMAIL.COM" TargetMode="External"/><Relationship Id="rId569" Type="http://schemas.openxmlformats.org/officeDocument/2006/relationships/hyperlink" Target="mailto:BMXMEDELLIN@HOTMAIL.COM" TargetMode="External"/><Relationship Id="rId734" Type="http://schemas.openxmlformats.org/officeDocument/2006/relationships/hyperlink" Target="mailto:CANTHIAMATIUS@GMAIL.COM" TargetMode="External"/><Relationship Id="rId776" Type="http://schemas.openxmlformats.org/officeDocument/2006/relationships/hyperlink" Target="mailto:MAGUST23@HOTMAIL.COM" TargetMode="External"/><Relationship Id="rId941" Type="http://schemas.openxmlformats.org/officeDocument/2006/relationships/hyperlink" Target="mailto:YUBYGOMEZ@OUTLOOK.COM" TargetMode="External"/><Relationship Id="rId983" Type="http://schemas.openxmlformats.org/officeDocument/2006/relationships/hyperlink" Target="mailto:IRMA.ROMEAGU@GMAIL.COM" TargetMode="External"/><Relationship Id="rId1157" Type="http://schemas.openxmlformats.org/officeDocument/2006/relationships/hyperlink" Target="mailto:LUISA916@LIVE.COM" TargetMode="External"/><Relationship Id="rId1199" Type="http://schemas.openxmlformats.org/officeDocument/2006/relationships/hyperlink" Target="mailto:JUANPABLORIOS06@HOTMAIL.COM" TargetMode="External"/><Relationship Id="rId70" Type="http://schemas.openxmlformats.org/officeDocument/2006/relationships/hyperlink" Target="mailto:GM.SHIRLEYM@GMAIL.COM" TargetMode="External"/><Relationship Id="rId166" Type="http://schemas.openxmlformats.org/officeDocument/2006/relationships/hyperlink" Target="mailto:ADRIGIL2508@GMAIL.COM" TargetMode="External"/><Relationship Id="rId331" Type="http://schemas.openxmlformats.org/officeDocument/2006/relationships/hyperlink" Target="mailto:yoma34@hotmail.com" TargetMode="External"/><Relationship Id="rId373" Type="http://schemas.openxmlformats.org/officeDocument/2006/relationships/hyperlink" Target="mailto:JUANEZEA@UNE.NET.CO" TargetMode="External"/><Relationship Id="rId429" Type="http://schemas.openxmlformats.org/officeDocument/2006/relationships/hyperlink" Target="mailto:ALEXISECHEVERRIC@GMAIL.COM" TargetMode="External"/><Relationship Id="rId580" Type="http://schemas.openxmlformats.org/officeDocument/2006/relationships/hyperlink" Target="mailto:TAVOCANO@HOTMAIL.COM" TargetMode="External"/><Relationship Id="rId636" Type="http://schemas.openxmlformats.org/officeDocument/2006/relationships/hyperlink" Target="mailto:DANIELA042335@GMAIL.COM" TargetMode="External"/><Relationship Id="rId801" Type="http://schemas.openxmlformats.org/officeDocument/2006/relationships/hyperlink" Target="mailto:P_MOVIL@HOTMAIL.COM" TargetMode="External"/><Relationship Id="rId1017" Type="http://schemas.openxmlformats.org/officeDocument/2006/relationships/hyperlink" Target="mailto:MATEO168@HOTMAIL.COM" TargetMode="External"/><Relationship Id="rId1059" Type="http://schemas.openxmlformats.org/officeDocument/2006/relationships/hyperlink" Target="mailto:ISAAC.MAYI@HOTMAIL.COM" TargetMode="External"/><Relationship Id="rId1224" Type="http://schemas.openxmlformats.org/officeDocument/2006/relationships/hyperlink" Target="mailto:MILESG09@YAHOO.COM" TargetMode="External"/><Relationship Id="rId1" Type="http://schemas.openxmlformats.org/officeDocument/2006/relationships/hyperlink" Target="mailto:ISABELACOSTATOROBLES30@GMAIL.COM" TargetMode="External"/><Relationship Id="rId233" Type="http://schemas.openxmlformats.org/officeDocument/2006/relationships/hyperlink" Target="mailto:PAULAGM1205@GMAAIL.COM" TargetMode="External"/><Relationship Id="rId440" Type="http://schemas.openxmlformats.org/officeDocument/2006/relationships/hyperlink" Target="mailto:BETSYGCJ@GMAIL.COM" TargetMode="External"/><Relationship Id="rId678" Type="http://schemas.openxmlformats.org/officeDocument/2006/relationships/hyperlink" Target="mailto:ERIKAMGG@HOTMAIL.COM" TargetMode="External"/><Relationship Id="rId843" Type="http://schemas.openxmlformats.org/officeDocument/2006/relationships/hyperlink" Target="mailto:JUANCLAUDIA2003@YAHOO.ES" TargetMode="External"/><Relationship Id="rId885" Type="http://schemas.openxmlformats.org/officeDocument/2006/relationships/hyperlink" Target="mailto:XOROLOJO2008@HOTMAIL.COM" TargetMode="External"/><Relationship Id="rId1070" Type="http://schemas.openxmlformats.org/officeDocument/2006/relationships/hyperlink" Target="mailto:SERGIOJARAMILLO0721@GMAIL.COM" TargetMode="External"/><Relationship Id="rId1126" Type="http://schemas.openxmlformats.org/officeDocument/2006/relationships/hyperlink" Target="mailto:MANUELA.MORALESH@EDEA.EDU.CO" TargetMode="External"/><Relationship Id="rId28" Type="http://schemas.openxmlformats.org/officeDocument/2006/relationships/hyperlink" Target="mailto:CATAE42@HOTMAIL.COM" TargetMode="External"/><Relationship Id="rId275" Type="http://schemas.openxmlformats.org/officeDocument/2006/relationships/hyperlink" Target="mailto:LEONARDOGONZALEZBELLO@GMAIL.COM" TargetMode="External"/><Relationship Id="rId300" Type="http://schemas.openxmlformats.org/officeDocument/2006/relationships/hyperlink" Target="mailto:JESUS-OSPINA@HOTMAIL.COM" TargetMode="External"/><Relationship Id="rId482" Type="http://schemas.openxmlformats.org/officeDocument/2006/relationships/hyperlink" Target="mailto:JOAVALLE@HOTMAIL.COM" TargetMode="External"/><Relationship Id="rId538" Type="http://schemas.openxmlformats.org/officeDocument/2006/relationships/hyperlink" Target="mailto:EDWINBMX86@HOTMAIL.COM" TargetMode="External"/><Relationship Id="rId703" Type="http://schemas.openxmlformats.org/officeDocument/2006/relationships/hyperlink" Target="mailto:SAMMYSA0326@GMAIL.COM" TargetMode="External"/><Relationship Id="rId745" Type="http://schemas.openxmlformats.org/officeDocument/2006/relationships/hyperlink" Target="mailto:YUBERTFRANCOUDEA@GMAIL.COM" TargetMode="External"/><Relationship Id="rId910" Type="http://schemas.openxmlformats.org/officeDocument/2006/relationships/hyperlink" Target="mailto:Anyollym@gmail.com" TargetMode="External"/><Relationship Id="rId952" Type="http://schemas.openxmlformats.org/officeDocument/2006/relationships/hyperlink" Target="mailto:QUIROZTAFURMANUELA@GMAIL.COM" TargetMode="External"/><Relationship Id="rId1168" Type="http://schemas.openxmlformats.org/officeDocument/2006/relationships/hyperlink" Target="mailto:MARIBELMEDINACAST@GMAIL.COM" TargetMode="External"/><Relationship Id="rId81" Type="http://schemas.openxmlformats.org/officeDocument/2006/relationships/hyperlink" Target="mailto:HUGOA08@HOTMAIL.COM" TargetMode="External"/><Relationship Id="rId135" Type="http://schemas.openxmlformats.org/officeDocument/2006/relationships/hyperlink" Target="mailto:MARIAM_02180@HOTMAIL.COM" TargetMode="External"/><Relationship Id="rId177" Type="http://schemas.openxmlformats.org/officeDocument/2006/relationships/hyperlink" Target="mailto:CRISTINA.VARGAS.L@GMAIL.COM" TargetMode="External"/><Relationship Id="rId342" Type="http://schemas.openxmlformats.org/officeDocument/2006/relationships/hyperlink" Target="mailto:VILMATORO@HOTMAIL.COM" TargetMode="External"/><Relationship Id="rId384" Type="http://schemas.openxmlformats.org/officeDocument/2006/relationships/hyperlink" Target="mailto:ESTEFANIA.L.M@HOTMAIL.COM" TargetMode="External"/><Relationship Id="rId591" Type="http://schemas.openxmlformats.org/officeDocument/2006/relationships/hyperlink" Target="mailto:NMBRAVO@HOTMAIL.COM" TargetMode="External"/><Relationship Id="rId605" Type="http://schemas.openxmlformats.org/officeDocument/2006/relationships/hyperlink" Target="mailto:MONCHOSNEGUER@GMAIL.COM" TargetMode="External"/><Relationship Id="rId787" Type="http://schemas.openxmlformats.org/officeDocument/2006/relationships/hyperlink" Target="mailto:YENNYFER.VALDES@HOTMAIL.COM" TargetMode="External"/><Relationship Id="rId812" Type="http://schemas.openxmlformats.org/officeDocument/2006/relationships/hyperlink" Target="mailto:SAFERMAL@GMAIL.COM" TargetMode="External"/><Relationship Id="rId994" Type="http://schemas.openxmlformats.org/officeDocument/2006/relationships/hyperlink" Target="mailto:MARYLAPA.23@HOTMAIL.COM" TargetMode="External"/><Relationship Id="rId1028" Type="http://schemas.openxmlformats.org/officeDocument/2006/relationships/hyperlink" Target="mailto:OROZCO.BIVIANA@GMAIL.COM" TargetMode="External"/><Relationship Id="rId1235" Type="http://schemas.openxmlformats.org/officeDocument/2006/relationships/hyperlink" Target="mailto:L-FERNDA20@HOTMAIL.COM" TargetMode="External"/><Relationship Id="rId202" Type="http://schemas.openxmlformats.org/officeDocument/2006/relationships/hyperlink" Target="mailto:kth_4@hotmail.com" TargetMode="External"/><Relationship Id="rId244" Type="http://schemas.openxmlformats.org/officeDocument/2006/relationships/hyperlink" Target="mailto:MUNERAGALEA@GMAIL.COM" TargetMode="External"/><Relationship Id="rId647" Type="http://schemas.openxmlformats.org/officeDocument/2006/relationships/hyperlink" Target="mailto:BENITEZSAMUEL913@GMAIL.COM" TargetMode="External"/><Relationship Id="rId689" Type="http://schemas.openxmlformats.org/officeDocument/2006/relationships/hyperlink" Target="mailto:L_K_S_20@HOTMAIL.COM" TargetMode="External"/><Relationship Id="rId854" Type="http://schemas.openxmlformats.org/officeDocument/2006/relationships/hyperlink" Target="mailto:CNPINEDA37.CNP@GMAIL.COM" TargetMode="External"/><Relationship Id="rId896" Type="http://schemas.openxmlformats.org/officeDocument/2006/relationships/hyperlink" Target="mailto:DANIELAP00@HOTMAIL.COM" TargetMode="External"/><Relationship Id="rId1081" Type="http://schemas.openxmlformats.org/officeDocument/2006/relationships/hyperlink" Target="mailto:YELICE85@HOTMAIL.COM" TargetMode="External"/><Relationship Id="rId39" Type="http://schemas.openxmlformats.org/officeDocument/2006/relationships/hyperlink" Target="mailto:GIOCOVIVI@YAHOO.ES" TargetMode="External"/><Relationship Id="rId286" Type="http://schemas.openxmlformats.org/officeDocument/2006/relationships/hyperlink" Target="mailto:diavelez@hotmail.com" TargetMode="External"/><Relationship Id="rId451" Type="http://schemas.openxmlformats.org/officeDocument/2006/relationships/hyperlink" Target="mailto:FIONA2604@HOTMAIL.COM" TargetMode="External"/><Relationship Id="rId493" Type="http://schemas.openxmlformats.org/officeDocument/2006/relationships/hyperlink" Target="mailto:ANGIE-SARA@HOTMAIL.ES" TargetMode="External"/><Relationship Id="rId507" Type="http://schemas.openxmlformats.org/officeDocument/2006/relationships/hyperlink" Target="mailto:DIEGOZ1104@HOTMAIL.COM" TargetMode="External"/><Relationship Id="rId549" Type="http://schemas.openxmlformats.org/officeDocument/2006/relationships/hyperlink" Target="mailto:SOLOVA21@HOTMAIL.COM" TargetMode="External"/><Relationship Id="rId714" Type="http://schemas.openxmlformats.org/officeDocument/2006/relationships/hyperlink" Target="mailto:ISAZA.SANDRALILIANA@GMAIL.COM" TargetMode="External"/><Relationship Id="rId756" Type="http://schemas.openxmlformats.org/officeDocument/2006/relationships/hyperlink" Target="mailto:HECTOR.VASQUEZ@PLASTEXTIL.COM.CO" TargetMode="External"/><Relationship Id="rId921" Type="http://schemas.openxmlformats.org/officeDocument/2006/relationships/hyperlink" Target="mailto:lidaortizv@hotmail.com" TargetMode="External"/><Relationship Id="rId1137" Type="http://schemas.openxmlformats.org/officeDocument/2006/relationships/hyperlink" Target="mailto:KAREN.SANCHEZ.SEPULVEDA@GMAIL.COM" TargetMode="External"/><Relationship Id="rId1179" Type="http://schemas.openxmlformats.org/officeDocument/2006/relationships/hyperlink" Target="mailto:CHOTO512@HOTMAIL.COM" TargetMode="External"/><Relationship Id="rId50" Type="http://schemas.openxmlformats.org/officeDocument/2006/relationships/hyperlink" Target="mailto:PAONADREA-02@HOTMAIL.COM" TargetMode="External"/><Relationship Id="rId104" Type="http://schemas.openxmlformats.org/officeDocument/2006/relationships/hyperlink" Target="mailto:saraymiguel822@gmail.com" TargetMode="External"/><Relationship Id="rId146" Type="http://schemas.openxmlformats.org/officeDocument/2006/relationships/hyperlink" Target="mailto:ANACRISMA.34@HOTMAIL.COM" TargetMode="External"/><Relationship Id="rId188" Type="http://schemas.openxmlformats.org/officeDocument/2006/relationships/hyperlink" Target="mailto:NIA0819@HOTMAI.COM" TargetMode="External"/><Relationship Id="rId311" Type="http://schemas.openxmlformats.org/officeDocument/2006/relationships/hyperlink" Target="mailto:JSCLEON@GMAIL.COM" TargetMode="External"/><Relationship Id="rId353" Type="http://schemas.openxmlformats.org/officeDocument/2006/relationships/hyperlink" Target="mailto:GONZALEZ.VERA@HOTMAIL.COM" TargetMode="External"/><Relationship Id="rId395" Type="http://schemas.openxmlformats.org/officeDocument/2006/relationships/hyperlink" Target="mailto:GISELAESTRADA95@GMAIL.COM" TargetMode="External"/><Relationship Id="rId409" Type="http://schemas.openxmlformats.org/officeDocument/2006/relationships/hyperlink" Target="mailto:MEMOSIMON@HOTMAIL.COM" TargetMode="External"/><Relationship Id="rId560" Type="http://schemas.openxmlformats.org/officeDocument/2006/relationships/hyperlink" Target="mailto:bmxmedellin@hotmail.com" TargetMode="External"/><Relationship Id="rId798" Type="http://schemas.openxmlformats.org/officeDocument/2006/relationships/hyperlink" Target="mailto:JUANBMX215@HOTMAIL.COM" TargetMode="External"/><Relationship Id="rId963" Type="http://schemas.openxmlformats.org/officeDocument/2006/relationships/hyperlink" Target="mailto:L.FERNANDA15@HOTMAIL.COM" TargetMode="External"/><Relationship Id="rId1039" Type="http://schemas.openxmlformats.org/officeDocument/2006/relationships/hyperlink" Target="mailto:DIEGO202P@GMAIL.COM" TargetMode="External"/><Relationship Id="rId1190" Type="http://schemas.openxmlformats.org/officeDocument/2006/relationships/hyperlink" Target="mailto:SCASTA&#209;O1022@GMAIL.COM" TargetMode="External"/><Relationship Id="rId1204" Type="http://schemas.openxmlformats.org/officeDocument/2006/relationships/hyperlink" Target="mailto:LUISAM11989@HOTMAIL.COM" TargetMode="External"/><Relationship Id="rId1246" Type="http://schemas.openxmlformats.org/officeDocument/2006/relationships/hyperlink" Target="mailto:ROSIRISESQUIVEL@HOTMAIL.COM" TargetMode="External"/><Relationship Id="rId92" Type="http://schemas.openxmlformats.org/officeDocument/2006/relationships/hyperlink" Target="mailto:NG63161@GMAIL.COM" TargetMode="External"/><Relationship Id="rId213" Type="http://schemas.openxmlformats.org/officeDocument/2006/relationships/hyperlink" Target="mailto:KATHERINEMG2020@GMAIL.COM" TargetMode="External"/><Relationship Id="rId420" Type="http://schemas.openxmlformats.org/officeDocument/2006/relationships/hyperlink" Target="mailto:JALEX_BARRIENTOS@HOTMAIL.COM" TargetMode="External"/><Relationship Id="rId616" Type="http://schemas.openxmlformats.org/officeDocument/2006/relationships/hyperlink" Target="mailto:LANEGRAOSMANY@HOTMAIL.COM" TargetMode="External"/><Relationship Id="rId658" Type="http://schemas.openxmlformats.org/officeDocument/2006/relationships/hyperlink" Target="mailto:ARANGOLEIVA@UNE.NET.CO" TargetMode="External"/><Relationship Id="rId823" Type="http://schemas.openxmlformats.org/officeDocument/2006/relationships/hyperlink" Target="mailto:JUANCHO23.1@HOTMAIL.COM" TargetMode="External"/><Relationship Id="rId865" Type="http://schemas.openxmlformats.org/officeDocument/2006/relationships/hyperlink" Target="mailto:SILVISMIA@HOTMAIL.COM" TargetMode="External"/><Relationship Id="rId1050" Type="http://schemas.openxmlformats.org/officeDocument/2006/relationships/hyperlink" Target="mailto:JUAN_GIRALDO80172@ELPOLI.EDU.CO" TargetMode="External"/><Relationship Id="rId255" Type="http://schemas.openxmlformats.org/officeDocument/2006/relationships/hyperlink" Target="mailto:LUCIALVA1709@GMAIL.COM" TargetMode="External"/><Relationship Id="rId297" Type="http://schemas.openxmlformats.org/officeDocument/2006/relationships/hyperlink" Target="mailto:DAEMONSOFT@GMAIL.COM" TargetMode="External"/><Relationship Id="rId462" Type="http://schemas.openxmlformats.org/officeDocument/2006/relationships/hyperlink" Target="mailto:SARARAMIREZBOL@GMAIL.COM" TargetMode="External"/><Relationship Id="rId518" Type="http://schemas.openxmlformats.org/officeDocument/2006/relationships/hyperlink" Target="mailto:ANGELAMOLG@YAHOO.ES" TargetMode="External"/><Relationship Id="rId725" Type="http://schemas.openxmlformats.org/officeDocument/2006/relationships/hyperlink" Target="mailto:MALEMMARZ@GMAIL.COM" TargetMode="External"/><Relationship Id="rId932" Type="http://schemas.openxmlformats.org/officeDocument/2006/relationships/hyperlink" Target="mailto:ALEJANDROABELLO2601@GMAIL.COM" TargetMode="External"/><Relationship Id="rId1092" Type="http://schemas.openxmlformats.org/officeDocument/2006/relationships/hyperlink" Target="mailto:STEFANYVA@YAHOO.ES" TargetMode="External"/><Relationship Id="rId1106" Type="http://schemas.openxmlformats.org/officeDocument/2006/relationships/hyperlink" Target="mailto:JINAPOLOVALLEJO@GMAIL.COM" TargetMode="External"/><Relationship Id="rId1148" Type="http://schemas.openxmlformats.org/officeDocument/2006/relationships/hyperlink" Target="mailto:KELLHEAR@HOTMAIL.COM" TargetMode="External"/><Relationship Id="rId115" Type="http://schemas.openxmlformats.org/officeDocument/2006/relationships/hyperlink" Target="mailto:ERIKA.TOBON09@86%20-%20450" TargetMode="External"/><Relationship Id="rId157" Type="http://schemas.openxmlformats.org/officeDocument/2006/relationships/hyperlink" Target="mailto:JARRESTREPO@YAHOO.ES" TargetMode="External"/><Relationship Id="rId322" Type="http://schemas.openxmlformats.org/officeDocument/2006/relationships/hyperlink" Target="mailto:ERIKAESTRADAOSO@HOTMAIL.COM" TargetMode="External"/><Relationship Id="rId364" Type="http://schemas.openxmlformats.org/officeDocument/2006/relationships/hyperlink" Target="mailto:STELLAGARCIAGARCIA@HOTMAIL.COM" TargetMode="External"/><Relationship Id="rId767" Type="http://schemas.openxmlformats.org/officeDocument/2006/relationships/hyperlink" Target="mailto:ALDERYALVAREZ@HOTMAIL.COM" TargetMode="External"/><Relationship Id="rId974" Type="http://schemas.openxmlformats.org/officeDocument/2006/relationships/hyperlink" Target="mailto:JULIANABETCAR@OUTLOOK.COM" TargetMode="External"/><Relationship Id="rId1008" Type="http://schemas.openxmlformats.org/officeDocument/2006/relationships/hyperlink" Target="mailto:LUISPP-24@HOTMAIL.COM" TargetMode="External"/><Relationship Id="rId1215" Type="http://schemas.openxmlformats.org/officeDocument/2006/relationships/hyperlink" Target="mailto:CHECHI156@HOTMAIL.COM" TargetMode="External"/><Relationship Id="rId61" Type="http://schemas.openxmlformats.org/officeDocument/2006/relationships/hyperlink" Target="mailto:WGIL@ESLEG.COM" TargetMode="External"/><Relationship Id="rId199" Type="http://schemas.openxmlformats.org/officeDocument/2006/relationships/hyperlink" Target="mailto:LUCIANAZAPATA4@HOTMAIL.COM" TargetMode="External"/><Relationship Id="rId571" Type="http://schemas.openxmlformats.org/officeDocument/2006/relationships/hyperlink" Target="mailto:JPEREZO@DIAN.GOV.CO" TargetMode="External"/><Relationship Id="rId627" Type="http://schemas.openxmlformats.org/officeDocument/2006/relationships/hyperlink" Target="mailto:GTA83A@YAHOO.ES" TargetMode="External"/><Relationship Id="rId669" Type="http://schemas.openxmlformats.org/officeDocument/2006/relationships/hyperlink" Target="mailto:LAPACHA0689@GMAIL.COM" TargetMode="External"/><Relationship Id="rId834" Type="http://schemas.openxmlformats.org/officeDocument/2006/relationships/hyperlink" Target="mailto:ADRIGIRALDO2@GMAIL.COM" TargetMode="External"/><Relationship Id="rId876" Type="http://schemas.openxmlformats.org/officeDocument/2006/relationships/hyperlink" Target="mailto:CRISVELEZ200@HOTMAIL.COM" TargetMode="External"/><Relationship Id="rId19" Type="http://schemas.openxmlformats.org/officeDocument/2006/relationships/hyperlink" Target="mailto:JOHAZUL27@HOTMAIL.COM" TargetMode="External"/><Relationship Id="rId224" Type="http://schemas.openxmlformats.org/officeDocument/2006/relationships/hyperlink" Target="mailto:ANDREACAMILA1979@HOTMAIL.COM" TargetMode="External"/><Relationship Id="rId266" Type="http://schemas.openxmlformats.org/officeDocument/2006/relationships/hyperlink" Target="mailto:BETSABE1025@UNE.COM" TargetMode="External"/><Relationship Id="rId431" Type="http://schemas.openxmlformats.org/officeDocument/2006/relationships/hyperlink" Target="mailto:ASTRIDRAMIREZ2353@GMAIL.COM" TargetMode="External"/><Relationship Id="rId473" Type="http://schemas.openxmlformats.org/officeDocument/2006/relationships/hyperlink" Target="mailto:ALEJAPO0222@HOTMAIL.COM" TargetMode="External"/><Relationship Id="rId529" Type="http://schemas.openxmlformats.org/officeDocument/2006/relationships/hyperlink" Target="mailto:SOFIABMX2@GMAIL.COM" TargetMode="External"/><Relationship Id="rId680" Type="http://schemas.openxmlformats.org/officeDocument/2006/relationships/hyperlink" Target="mailto:CCG_MEDELLIN@HOTMAIL.COM" TargetMode="External"/><Relationship Id="rId736" Type="http://schemas.openxmlformats.org/officeDocument/2006/relationships/hyperlink" Target="mailto:SANTIAGOCARDONAG818@GMAIL.COM" TargetMode="External"/><Relationship Id="rId901" Type="http://schemas.openxmlformats.org/officeDocument/2006/relationships/hyperlink" Target="mailto:EMANUELECHEVERRPEREZ16@GMAIL.COM" TargetMode="External"/><Relationship Id="rId1061" Type="http://schemas.openxmlformats.org/officeDocument/2006/relationships/hyperlink" Target="mailto:RENDERYSASHA@HOTMAIL.COM" TargetMode="External"/><Relationship Id="rId1117" Type="http://schemas.openxmlformats.org/officeDocument/2006/relationships/hyperlink" Target="mailto:TRADINGANDHOUSES@GMAIL.COM" TargetMode="External"/><Relationship Id="rId1159" Type="http://schemas.openxmlformats.org/officeDocument/2006/relationships/hyperlink" Target="mailto:TATYLONDO@HOTMAIL.COM" TargetMode="External"/><Relationship Id="rId30" Type="http://schemas.openxmlformats.org/officeDocument/2006/relationships/hyperlink" Target="mailto:JOHA17_7@HOTMAIL.COM" TargetMode="External"/><Relationship Id="rId126" Type="http://schemas.openxmlformats.org/officeDocument/2006/relationships/hyperlink" Target="mailto:SANDRAALVAREZ0489@GMAIL.COM" TargetMode="External"/><Relationship Id="rId168" Type="http://schemas.openxmlformats.org/officeDocument/2006/relationships/hyperlink" Target="mailto:MAOMOTO10@HOTMAIL.COM" TargetMode="External"/><Relationship Id="rId333" Type="http://schemas.openxmlformats.org/officeDocument/2006/relationships/hyperlink" Target="mailto:OTTNICO2017@GMAIL.COM" TargetMode="External"/><Relationship Id="rId540" Type="http://schemas.openxmlformats.org/officeDocument/2006/relationships/hyperlink" Target="mailto:E.TEFA.86@GMAIL.COM" TargetMode="External"/><Relationship Id="rId778" Type="http://schemas.openxmlformats.org/officeDocument/2006/relationships/hyperlink" Target="mailto:SOFILONDO24121@HOTMAIL.COM" TargetMode="External"/><Relationship Id="rId943" Type="http://schemas.openxmlformats.org/officeDocument/2006/relationships/hyperlink" Target="mailto:CESARACEVEDOX@HOTMAIL.COM" TargetMode="External"/><Relationship Id="rId985" Type="http://schemas.openxmlformats.org/officeDocument/2006/relationships/hyperlink" Target="mailto:GABOSANTOPA@HOTMAIL.COM" TargetMode="External"/><Relationship Id="rId1019" Type="http://schemas.openxmlformats.org/officeDocument/2006/relationships/hyperlink" Target="mailto:juliandbmx@hotmail.com" TargetMode="External"/><Relationship Id="rId1170" Type="http://schemas.openxmlformats.org/officeDocument/2006/relationships/hyperlink" Target="mailto:YINEDT-THI2@HOTMAIL.COM" TargetMode="External"/><Relationship Id="rId72" Type="http://schemas.openxmlformats.org/officeDocument/2006/relationships/hyperlink" Target="mailto:MARYO066@HOTMAIL.COM" TargetMode="External"/><Relationship Id="rId375" Type="http://schemas.openxmlformats.org/officeDocument/2006/relationships/hyperlink" Target="mailto:JUAN.GARCIA2004@YAHOO.ES" TargetMode="External"/><Relationship Id="rId582" Type="http://schemas.openxmlformats.org/officeDocument/2006/relationships/hyperlink" Target="mailto:WILMER3512@OUTLOOK.COM" TargetMode="External"/><Relationship Id="rId638" Type="http://schemas.openxmlformats.org/officeDocument/2006/relationships/hyperlink" Target="mailto:MAUROJG14@GMAIL.COM" TargetMode="External"/><Relationship Id="rId803" Type="http://schemas.openxmlformats.org/officeDocument/2006/relationships/hyperlink" Target="mailto:SAMUEL539BMX@GMAIL.COM" TargetMode="External"/><Relationship Id="rId845" Type="http://schemas.openxmlformats.org/officeDocument/2006/relationships/hyperlink" Target="mailto:JEFFERSONMADRIDALMANZA@GMAIL.COM" TargetMode="External"/><Relationship Id="rId1030" Type="http://schemas.openxmlformats.org/officeDocument/2006/relationships/hyperlink" Target="mailto:YESIQUI06@GMAIL.COM" TargetMode="External"/><Relationship Id="rId1226" Type="http://schemas.openxmlformats.org/officeDocument/2006/relationships/hyperlink" Target="mailto:YULIETH_94@HOTMAIL.COM" TargetMode="External"/><Relationship Id="rId3" Type="http://schemas.openxmlformats.org/officeDocument/2006/relationships/hyperlink" Target="mailto:ALVAROSERNAC@GMAIL.COM" TargetMode="External"/><Relationship Id="rId235" Type="http://schemas.openxmlformats.org/officeDocument/2006/relationships/hyperlink" Target="mailto:PIPE.2406@HOTMAIL.COM" TargetMode="External"/><Relationship Id="rId277" Type="http://schemas.openxmlformats.org/officeDocument/2006/relationships/hyperlink" Target="mailto:DIEALGUT@GMAIL.COM" TargetMode="External"/><Relationship Id="rId400" Type="http://schemas.openxmlformats.org/officeDocument/2006/relationships/hyperlink" Target="mailto:KTACOCO21@GMAIL.COM" TargetMode="External"/><Relationship Id="rId442" Type="http://schemas.openxmlformats.org/officeDocument/2006/relationships/hyperlink" Target="mailto:SAMIRAPEGO@GMAIL.COM" TargetMode="External"/><Relationship Id="rId484" Type="http://schemas.openxmlformats.org/officeDocument/2006/relationships/hyperlink" Target="mailto:DVM27@HOTMAIL.COM" TargetMode="External"/><Relationship Id="rId705" Type="http://schemas.openxmlformats.org/officeDocument/2006/relationships/hyperlink" Target="mailto:YONA19701@HOTMAIL.COM" TargetMode="External"/><Relationship Id="rId887" Type="http://schemas.openxmlformats.org/officeDocument/2006/relationships/hyperlink" Target="mailto:CRISS-GILL@HOTMAIL.COM" TargetMode="External"/><Relationship Id="rId1072" Type="http://schemas.openxmlformats.org/officeDocument/2006/relationships/hyperlink" Target="mailto:ALVAREZ17-SEBASTIAN@GMAIL.COM" TargetMode="External"/><Relationship Id="rId1128" Type="http://schemas.openxmlformats.org/officeDocument/2006/relationships/hyperlink" Target="mailto:ANGELALBERTOMARTINEZ1989@GMAIL.COM" TargetMode="External"/><Relationship Id="rId137" Type="http://schemas.openxmlformats.org/officeDocument/2006/relationships/hyperlink" Target="mailto:PATRI.DIANA@HOTMAIL.COM" TargetMode="External"/><Relationship Id="rId302" Type="http://schemas.openxmlformats.org/officeDocument/2006/relationships/hyperlink" Target="mailto:GERALDYNE2112@GMAIL.COM" TargetMode="External"/><Relationship Id="rId344" Type="http://schemas.openxmlformats.org/officeDocument/2006/relationships/hyperlink" Target="mailto:SANTIAGOBUS17@GMAIL.COM" TargetMode="External"/><Relationship Id="rId691" Type="http://schemas.openxmlformats.org/officeDocument/2006/relationships/hyperlink" Target="mailto:ALVAREZCADAVIDMIGUELANGEL1@GMAIL.COM" TargetMode="External"/><Relationship Id="rId747" Type="http://schemas.openxmlformats.org/officeDocument/2006/relationships/hyperlink" Target="mailto:CARDENAS965@HOTMAIL.COM" TargetMode="External"/><Relationship Id="rId789" Type="http://schemas.openxmlformats.org/officeDocument/2006/relationships/hyperlink" Target="mailto:OSCARMOTOS2000@GMAIL.COM" TargetMode="External"/><Relationship Id="rId912" Type="http://schemas.openxmlformats.org/officeDocument/2006/relationships/hyperlink" Target="mailto:SALA_NACHO1@HOTMAIL.COM" TargetMode="External"/><Relationship Id="rId954" Type="http://schemas.openxmlformats.org/officeDocument/2006/relationships/hyperlink" Target="mailto:LETATY1992@HOTMAIL.COM" TargetMode="External"/><Relationship Id="rId996" Type="http://schemas.openxmlformats.org/officeDocument/2006/relationships/hyperlink" Target="mailto:ESTEBANMONTOYA198@GMAIL.COM" TargetMode="External"/><Relationship Id="rId41" Type="http://schemas.openxmlformats.org/officeDocument/2006/relationships/hyperlink" Target="mailto:DIEGUITOVASQUEZ21@HOTMAIL.COM" TargetMode="External"/><Relationship Id="rId83" Type="http://schemas.openxmlformats.org/officeDocument/2006/relationships/hyperlink" Target="mailto:YESIDQUIROZ26@GMAIL.COM" TargetMode="External"/><Relationship Id="rId179" Type="http://schemas.openxmlformats.org/officeDocument/2006/relationships/hyperlink" Target="mailto:NADIRMARIN@HOTMAIL.COM" TargetMode="External"/><Relationship Id="rId386" Type="http://schemas.openxmlformats.org/officeDocument/2006/relationships/hyperlink" Target="mailto:JOHNJCASTROG@GMAIL.COM" TargetMode="External"/><Relationship Id="rId551" Type="http://schemas.openxmlformats.org/officeDocument/2006/relationships/hyperlink" Target="mailto:JUANDUQUE696@GMAIL.COM" TargetMode="External"/><Relationship Id="rId593" Type="http://schemas.openxmlformats.org/officeDocument/2006/relationships/hyperlink" Target="mailto:JUANEZEA@UNE.NET.CO" TargetMode="External"/><Relationship Id="rId607" Type="http://schemas.openxmlformats.org/officeDocument/2006/relationships/hyperlink" Target="mailto:ORUGADEMETAL@GMAIL.COM" TargetMode="External"/><Relationship Id="rId649" Type="http://schemas.openxmlformats.org/officeDocument/2006/relationships/hyperlink" Target="mailto:VALERIA1230@HOTMAIL.ES" TargetMode="External"/><Relationship Id="rId814" Type="http://schemas.openxmlformats.org/officeDocument/2006/relationships/hyperlink" Target="mailto:PAULAGONZALEZ414@HOTMAIL.COM" TargetMode="External"/><Relationship Id="rId856" Type="http://schemas.openxmlformats.org/officeDocument/2006/relationships/hyperlink" Target="mailto:MANUMIH2011@GMAIL.COM" TargetMode="External"/><Relationship Id="rId1181" Type="http://schemas.openxmlformats.org/officeDocument/2006/relationships/hyperlink" Target="mailto:CELESTESIMON2023@GMAIL.COM" TargetMode="External"/><Relationship Id="rId1237" Type="http://schemas.openxmlformats.org/officeDocument/2006/relationships/hyperlink" Target="mailto:GINAGG85@GMAIL.COM" TargetMode="External"/><Relationship Id="rId190" Type="http://schemas.openxmlformats.org/officeDocument/2006/relationships/hyperlink" Target="mailto:NATHY0882694@GMAIL.COM" TargetMode="External"/><Relationship Id="rId204" Type="http://schemas.openxmlformats.org/officeDocument/2006/relationships/hyperlink" Target="mailto:ERLENCY@GMAIL.COM" TargetMode="External"/><Relationship Id="rId246" Type="http://schemas.openxmlformats.org/officeDocument/2006/relationships/hyperlink" Target="mailto:ISAPEREIRA4@HOTMAIL.COM" TargetMode="External"/><Relationship Id="rId288" Type="http://schemas.openxmlformats.org/officeDocument/2006/relationships/hyperlink" Target="mailto:JULIANCHIK91@GMAIL.COM" TargetMode="External"/><Relationship Id="rId411" Type="http://schemas.openxmlformats.org/officeDocument/2006/relationships/hyperlink" Target="mailto:SEBASTIANSALAZARO@GMAIL.COM" TargetMode="External"/><Relationship Id="rId453" Type="http://schemas.openxmlformats.org/officeDocument/2006/relationships/hyperlink" Target="mailto:LG-MARCELA@YAHOO.ES" TargetMode="External"/><Relationship Id="rId509" Type="http://schemas.openxmlformats.org/officeDocument/2006/relationships/hyperlink" Target="mailto:TATHIANA.BOLANO16@HOTMAIL.COM" TargetMode="External"/><Relationship Id="rId660" Type="http://schemas.openxmlformats.org/officeDocument/2006/relationships/hyperlink" Target="mailto:HGMATILDE@HOTMAIL.COM" TargetMode="External"/><Relationship Id="rId898" Type="http://schemas.openxmlformats.org/officeDocument/2006/relationships/hyperlink" Target="mailto:ANGIEDANIELA4518@GMAIL.COM" TargetMode="External"/><Relationship Id="rId1041" Type="http://schemas.openxmlformats.org/officeDocument/2006/relationships/hyperlink" Target="mailto:DANYGUTHER@HOTMAIL.COM" TargetMode="External"/><Relationship Id="rId1083" Type="http://schemas.openxmlformats.org/officeDocument/2006/relationships/hyperlink" Target="mailto:TOCVIR84@GMAIL.COM" TargetMode="External"/><Relationship Id="rId1139" Type="http://schemas.openxmlformats.org/officeDocument/2006/relationships/hyperlink" Target="mailto:LUISPP-24@HOTMAIL.COM" TargetMode="External"/><Relationship Id="rId106" Type="http://schemas.openxmlformats.org/officeDocument/2006/relationships/hyperlink" Target="mailto:ANASALDARRIAGA04@GMAIL.COM" TargetMode="External"/><Relationship Id="rId313" Type="http://schemas.openxmlformats.org/officeDocument/2006/relationships/hyperlink" Target="mailto:aidiazg@gmail.com" TargetMode="External"/><Relationship Id="rId495" Type="http://schemas.openxmlformats.org/officeDocument/2006/relationships/hyperlink" Target="mailto:MARCELAGALLEGO4@HOTMAIL.COM" TargetMode="External"/><Relationship Id="rId716" Type="http://schemas.openxmlformats.org/officeDocument/2006/relationships/hyperlink" Target="mailto:CIROGABY@GMAIL.COM" TargetMode="External"/><Relationship Id="rId758" Type="http://schemas.openxmlformats.org/officeDocument/2006/relationships/hyperlink" Target="mailto:ALEJOFRANCO89@GMAIL.COM" TargetMode="External"/><Relationship Id="rId923" Type="http://schemas.openxmlformats.org/officeDocument/2006/relationships/hyperlink" Target="mailto:LINITALOPEZ@HOTMAIL.COM" TargetMode="External"/><Relationship Id="rId965" Type="http://schemas.openxmlformats.org/officeDocument/2006/relationships/hyperlink" Target="mailto:KARIZA293@HOTMAIL.COM" TargetMode="External"/><Relationship Id="rId1150" Type="http://schemas.openxmlformats.org/officeDocument/2006/relationships/hyperlink" Target="mailto:A-HERRERA21@HOTMAIL.COM" TargetMode="External"/><Relationship Id="rId10" Type="http://schemas.openxmlformats.org/officeDocument/2006/relationships/hyperlink" Target="mailto:CAPALACIO@COLCAFE.COM.CO" TargetMode="External"/><Relationship Id="rId52" Type="http://schemas.openxmlformats.org/officeDocument/2006/relationships/hyperlink" Target="mailto:LUISAMO0827@GMAIL.COM" TargetMode="External"/><Relationship Id="rId94" Type="http://schemas.openxmlformats.org/officeDocument/2006/relationships/hyperlink" Target="mailto:MARIANA-MOLINAMEDINA@HOTMAIL.COM" TargetMode="External"/><Relationship Id="rId148" Type="http://schemas.openxmlformats.org/officeDocument/2006/relationships/hyperlink" Target="mailto:GREYCO1284@GMAIL.COM" TargetMode="External"/><Relationship Id="rId355" Type="http://schemas.openxmlformats.org/officeDocument/2006/relationships/hyperlink" Target="mailto:VANESGALVIS@GMAIL.COM" TargetMode="External"/><Relationship Id="rId397" Type="http://schemas.openxmlformats.org/officeDocument/2006/relationships/hyperlink" Target="mailto:JULIANRUBIANO1512@GMAIL.COM" TargetMode="External"/><Relationship Id="rId520" Type="http://schemas.openxmlformats.org/officeDocument/2006/relationships/hyperlink" Target="mailto:CAMILOGONZALEZ19@HOTMAIL.COM" TargetMode="External"/><Relationship Id="rId562" Type="http://schemas.openxmlformats.org/officeDocument/2006/relationships/hyperlink" Target="mailto:JOHAVER3012@HOTMAIL.COM" TargetMode="External"/><Relationship Id="rId618" Type="http://schemas.openxmlformats.org/officeDocument/2006/relationships/hyperlink" Target="mailto:AVELLANEDASEPULVEDA27@GMAIL.COM" TargetMode="External"/><Relationship Id="rId825" Type="http://schemas.openxmlformats.org/officeDocument/2006/relationships/hyperlink" Target="mailto:JUANESECHEVERRI@HOTMAIL.COM" TargetMode="External"/><Relationship Id="rId1192" Type="http://schemas.openxmlformats.org/officeDocument/2006/relationships/hyperlink" Target="mailto:MIGUELASESORIALEGAL@HOTMAIL.COM" TargetMode="External"/><Relationship Id="rId1206" Type="http://schemas.openxmlformats.org/officeDocument/2006/relationships/hyperlink" Target="mailto:TATIARANGO37@HOTMAIL.COM" TargetMode="External"/><Relationship Id="rId1248" Type="http://schemas.openxmlformats.org/officeDocument/2006/relationships/hyperlink" Target="mailto:JFNS07@OUTLOOK.COM" TargetMode="External"/><Relationship Id="rId215" Type="http://schemas.openxmlformats.org/officeDocument/2006/relationships/hyperlink" Target="mailto:ELIETTE46@HOTAMAIL.COM" TargetMode="External"/><Relationship Id="rId257" Type="http://schemas.openxmlformats.org/officeDocument/2006/relationships/hyperlink" Target="mailto:DARCILA19@HOTMAIL.COM" TargetMode="External"/><Relationship Id="rId422" Type="http://schemas.openxmlformats.org/officeDocument/2006/relationships/hyperlink" Target="mailto:camilomaringonzalez694@gmail.com" TargetMode="External"/><Relationship Id="rId464" Type="http://schemas.openxmlformats.org/officeDocument/2006/relationships/hyperlink" Target="mailto:ERIK-1509@HOTMAIL.COM" TargetMode="External"/><Relationship Id="rId867" Type="http://schemas.openxmlformats.org/officeDocument/2006/relationships/hyperlink" Target="mailto:YAMELEUSUGA2530@GMAIL.COM" TargetMode="External"/><Relationship Id="rId1010" Type="http://schemas.openxmlformats.org/officeDocument/2006/relationships/hyperlink" Target="mailto:BPINEDA585@GMAIL.COM" TargetMode="External"/><Relationship Id="rId1052" Type="http://schemas.openxmlformats.org/officeDocument/2006/relationships/hyperlink" Target="mailto:SUAREZABOGADA@GMAIL.COM" TargetMode="External"/><Relationship Id="rId1094" Type="http://schemas.openxmlformats.org/officeDocument/2006/relationships/hyperlink" Target="mailto:MAXCVM@HOTMAIL.COM" TargetMode="External"/><Relationship Id="rId1108" Type="http://schemas.openxmlformats.org/officeDocument/2006/relationships/hyperlink" Target="mailto:CAMILOVILLAJIMENEZ@GMAIL.COM" TargetMode="External"/><Relationship Id="rId299" Type="http://schemas.openxmlformats.org/officeDocument/2006/relationships/hyperlink" Target="mailto:JUANDA-GARCIA@HOTMAIL.COM" TargetMode="External"/><Relationship Id="rId727" Type="http://schemas.openxmlformats.org/officeDocument/2006/relationships/hyperlink" Target="mailto:JAIROPEREZ.50@HOTMAIL.COM" TargetMode="External"/><Relationship Id="rId934" Type="http://schemas.openxmlformats.org/officeDocument/2006/relationships/hyperlink" Target="mailto:DORASG@GMAIL.COM" TargetMode="External"/><Relationship Id="rId63" Type="http://schemas.openxmlformats.org/officeDocument/2006/relationships/hyperlink" Target="mailto:E.RESTREPO84@HOTMAIL.COM" TargetMode="External"/><Relationship Id="rId159" Type="http://schemas.openxmlformats.org/officeDocument/2006/relationships/hyperlink" Target="mailto:CATERINE_MEJIA@YAHOO.ES" TargetMode="External"/><Relationship Id="rId366" Type="http://schemas.openxmlformats.org/officeDocument/2006/relationships/hyperlink" Target="mailto:HINCAPIEJOHANA@GMAIL.COM" TargetMode="External"/><Relationship Id="rId573" Type="http://schemas.openxmlformats.org/officeDocument/2006/relationships/hyperlink" Target="mailto:CAROLINASOTO-1982@HOTMAIL.COM" TargetMode="External"/><Relationship Id="rId780" Type="http://schemas.openxmlformats.org/officeDocument/2006/relationships/hyperlink" Target="mailto:ELIANAGILR3@GMAIL.COM" TargetMode="External"/><Relationship Id="rId1217" Type="http://schemas.openxmlformats.org/officeDocument/2006/relationships/hyperlink" Target="mailto:DISTRIBUCIONESRC@HOTMAIL.COM" TargetMode="External"/><Relationship Id="rId226" Type="http://schemas.openxmlformats.org/officeDocument/2006/relationships/hyperlink" Target="mailto:JPZULUAGA143@GMAIL.COM" TargetMode="External"/><Relationship Id="rId433" Type="http://schemas.openxmlformats.org/officeDocument/2006/relationships/hyperlink" Target="mailto:CLAUMUDI@HOTMAIL.COM" TargetMode="External"/><Relationship Id="rId878" Type="http://schemas.openxmlformats.org/officeDocument/2006/relationships/hyperlink" Target="mailto:ARROYAVESANDRA1987@GMAIL.COM" TargetMode="External"/><Relationship Id="rId1063" Type="http://schemas.openxmlformats.org/officeDocument/2006/relationships/hyperlink" Target="mailto:DUQUEGARCIA54@GMAIL.COM" TargetMode="External"/><Relationship Id="rId640" Type="http://schemas.openxmlformats.org/officeDocument/2006/relationships/hyperlink" Target="mailto:VERITO.GUZMAN2002@GMAIL.COM" TargetMode="External"/><Relationship Id="rId738" Type="http://schemas.openxmlformats.org/officeDocument/2006/relationships/hyperlink" Target="mailto:LEIDYBIBI44@GMAIL.COM" TargetMode="External"/><Relationship Id="rId945" Type="http://schemas.openxmlformats.org/officeDocument/2006/relationships/hyperlink" Target="mailto:NANAMRO-0910@HOTMAIL.COM" TargetMode="External"/><Relationship Id="rId74" Type="http://schemas.openxmlformats.org/officeDocument/2006/relationships/hyperlink" Target="mailto:GUSTANGARIFE@HOTMAIL.COM" TargetMode="External"/><Relationship Id="rId377" Type="http://schemas.openxmlformats.org/officeDocument/2006/relationships/hyperlink" Target="mailto:JERALDINRESTREPO60@GMAIL.COM" TargetMode="External"/><Relationship Id="rId500" Type="http://schemas.openxmlformats.org/officeDocument/2006/relationships/hyperlink" Target="mailto:ASTRIDRAM92@YAHOO.ES" TargetMode="External"/><Relationship Id="rId584" Type="http://schemas.openxmlformats.org/officeDocument/2006/relationships/hyperlink" Target="mailto:CALEBCASTANO123@GMAIL.COM" TargetMode="External"/><Relationship Id="rId805" Type="http://schemas.openxmlformats.org/officeDocument/2006/relationships/hyperlink" Target="mailto:GELROCA@HOTMAIL.COM" TargetMode="External"/><Relationship Id="rId1130" Type="http://schemas.openxmlformats.org/officeDocument/2006/relationships/hyperlink" Target="mailto:JHONTORO@GMAIL.COM" TargetMode="External"/><Relationship Id="rId1228" Type="http://schemas.openxmlformats.org/officeDocument/2006/relationships/hyperlink" Target="mailto:MARIGONZA059@GMAIL.COM" TargetMode="External"/><Relationship Id="rId5" Type="http://schemas.openxmlformats.org/officeDocument/2006/relationships/hyperlink" Target="mailto:erikaguerrerohoyos@hotmail.com" TargetMode="External"/><Relationship Id="rId237" Type="http://schemas.openxmlformats.org/officeDocument/2006/relationships/hyperlink" Target="mailto:TROQUELADOSHIGUIRA@YAHOO.ES" TargetMode="External"/><Relationship Id="rId791" Type="http://schemas.openxmlformats.org/officeDocument/2006/relationships/hyperlink" Target="mailto:SEBASARIAS@HOTMAIL.COM" TargetMode="External"/><Relationship Id="rId889" Type="http://schemas.openxmlformats.org/officeDocument/2006/relationships/hyperlink" Target="mailto:AIDALUZMO@HOTMAIL.COM" TargetMode="External"/><Relationship Id="rId1074" Type="http://schemas.openxmlformats.org/officeDocument/2006/relationships/hyperlink" Target="mailto:PILY9023@YAHOO.COM.CO" TargetMode="External"/><Relationship Id="rId444" Type="http://schemas.openxmlformats.org/officeDocument/2006/relationships/hyperlink" Target="mailto:omaz24@yahoo.com" TargetMode="External"/><Relationship Id="rId651" Type="http://schemas.openxmlformats.org/officeDocument/2006/relationships/hyperlink" Target="mailto:MORA2013LINA@HOTMAIL.COM" TargetMode="External"/><Relationship Id="rId749" Type="http://schemas.openxmlformats.org/officeDocument/2006/relationships/hyperlink" Target="mailto:DAVID66778899@GMAIL.COM" TargetMode="External"/><Relationship Id="rId290" Type="http://schemas.openxmlformats.org/officeDocument/2006/relationships/hyperlink" Target="mailto:paolaanohea.zapata@yahoo.es" TargetMode="External"/><Relationship Id="rId304" Type="http://schemas.openxmlformats.org/officeDocument/2006/relationships/hyperlink" Target="mailto:YENIGIRALDOM@GMAIL.COM" TargetMode="External"/><Relationship Id="rId388" Type="http://schemas.openxmlformats.org/officeDocument/2006/relationships/hyperlink" Target="mailto:KATHEPULGARIN0526@GMAIL.COM" TargetMode="External"/><Relationship Id="rId511" Type="http://schemas.openxmlformats.org/officeDocument/2006/relationships/hyperlink" Target="mailto:VIVIGIRALDOBETANCUR@GMAIL.COM" TargetMode="External"/><Relationship Id="rId609" Type="http://schemas.openxmlformats.org/officeDocument/2006/relationships/hyperlink" Target="mailto:ISAELEC_1@HOTMAIL.COM" TargetMode="External"/><Relationship Id="rId956" Type="http://schemas.openxmlformats.org/officeDocument/2006/relationships/hyperlink" Target="mailto:MARCELINA1082@GMAIL.COM" TargetMode="External"/><Relationship Id="rId1141" Type="http://schemas.openxmlformats.org/officeDocument/2006/relationships/hyperlink" Target="mailto:FRUCTUOSOJDC@GMAIL.COM" TargetMode="External"/><Relationship Id="rId1239" Type="http://schemas.openxmlformats.org/officeDocument/2006/relationships/hyperlink" Target="mailto:LUISA09880@GMAIL.COM" TargetMode="External"/><Relationship Id="rId85" Type="http://schemas.openxmlformats.org/officeDocument/2006/relationships/hyperlink" Target="mailto:ARIASNJOE@GMAIL.COM" TargetMode="External"/><Relationship Id="rId150" Type="http://schemas.openxmlformats.org/officeDocument/2006/relationships/hyperlink" Target="mailto:SAMUELOCHOARODAS@GMAIL.COM" TargetMode="External"/><Relationship Id="rId595" Type="http://schemas.openxmlformats.org/officeDocument/2006/relationships/hyperlink" Target="mailto:ELICATOQF@GMAIL.COM" TargetMode="External"/><Relationship Id="rId816" Type="http://schemas.openxmlformats.org/officeDocument/2006/relationships/hyperlink" Target="mailto:PAPZBMX@YAHOO.COM" TargetMode="External"/><Relationship Id="rId1001" Type="http://schemas.openxmlformats.org/officeDocument/2006/relationships/hyperlink" Target="mailto:EJARAMILLO308@GMAIL.COM" TargetMode="External"/><Relationship Id="rId248" Type="http://schemas.openxmlformats.org/officeDocument/2006/relationships/hyperlink" Target="mailto:JAGUISAO@HOTMAIL.COM" TargetMode="External"/><Relationship Id="rId455" Type="http://schemas.openxmlformats.org/officeDocument/2006/relationships/hyperlink" Target="mailto:MEMOHERNANDEZ495@GMAIL.COM" TargetMode="External"/><Relationship Id="rId662" Type="http://schemas.openxmlformats.org/officeDocument/2006/relationships/hyperlink" Target="mailto:NATTYLOPEZ7333@GMAIL.COM" TargetMode="External"/><Relationship Id="rId1085" Type="http://schemas.openxmlformats.org/officeDocument/2006/relationships/hyperlink" Target="mailto:JUANJHO-21@HOTMAIL.CO" TargetMode="External"/><Relationship Id="rId12" Type="http://schemas.openxmlformats.org/officeDocument/2006/relationships/hyperlink" Target="mailto:MARLYGOMEZ203@HOTMAIL.COM" TargetMode="External"/><Relationship Id="rId108" Type="http://schemas.openxmlformats.org/officeDocument/2006/relationships/hyperlink" Target="mailto:JUANCRICO@HOTMAIL.COM" TargetMode="External"/><Relationship Id="rId315" Type="http://schemas.openxmlformats.org/officeDocument/2006/relationships/hyperlink" Target="mailto:LUDI-2109@HOTMAIL.COM" TargetMode="External"/><Relationship Id="rId522" Type="http://schemas.openxmlformats.org/officeDocument/2006/relationships/hyperlink" Target="mailto:JEDGARRAMIRO@HOTMAIL.COM" TargetMode="External"/><Relationship Id="rId967" Type="http://schemas.openxmlformats.org/officeDocument/2006/relationships/hyperlink" Target="mailto:NICOLH420@HOTMAIL.COM" TargetMode="External"/><Relationship Id="rId1152" Type="http://schemas.openxmlformats.org/officeDocument/2006/relationships/hyperlink" Target="mailto:JOSECARVA524@GMAIL.COM" TargetMode="External"/><Relationship Id="rId96" Type="http://schemas.openxmlformats.org/officeDocument/2006/relationships/hyperlink" Target="mailto:LINAMARIA110382@GMAIL.COM" TargetMode="External"/><Relationship Id="rId161" Type="http://schemas.openxmlformats.org/officeDocument/2006/relationships/hyperlink" Target="mailto:CAMILOC1983@GMAIL.COM" TargetMode="External"/><Relationship Id="rId399" Type="http://schemas.openxmlformats.org/officeDocument/2006/relationships/hyperlink" Target="mailto:JWJARAMILLOBMX@HOTMAIL.COM" TargetMode="External"/><Relationship Id="rId827" Type="http://schemas.openxmlformats.org/officeDocument/2006/relationships/hyperlink" Target="mailto:RAMIREZMONTOYABEATRIZ122@HOTMAIL.COM" TargetMode="External"/><Relationship Id="rId1012" Type="http://schemas.openxmlformats.org/officeDocument/2006/relationships/hyperlink" Target="mailto:SANDRAALZATE980@GMAIL.COM" TargetMode="External"/><Relationship Id="rId259" Type="http://schemas.openxmlformats.org/officeDocument/2006/relationships/hyperlink" Target="mailto:SECHEVEC@HOTMAIL.COM" TargetMode="External"/><Relationship Id="rId466" Type="http://schemas.openxmlformats.org/officeDocument/2006/relationships/hyperlink" Target="mailto:YAZMIN071780@GMAIL.COM" TargetMode="External"/><Relationship Id="rId673" Type="http://schemas.openxmlformats.org/officeDocument/2006/relationships/hyperlink" Target="mailto:NAFTAKM@GMAIL.COM" TargetMode="External"/><Relationship Id="rId880" Type="http://schemas.openxmlformats.org/officeDocument/2006/relationships/hyperlink" Target="mailto:AREIZASM@YAHOO.COM" TargetMode="External"/><Relationship Id="rId1096" Type="http://schemas.openxmlformats.org/officeDocument/2006/relationships/hyperlink" Target="mailto:ALEJAMOH@HOTMAIL.COM" TargetMode="External"/><Relationship Id="rId23" Type="http://schemas.openxmlformats.org/officeDocument/2006/relationships/hyperlink" Target="mailto:TOROBRAVO20@HOTMAIL.COM" TargetMode="External"/><Relationship Id="rId119" Type="http://schemas.openxmlformats.org/officeDocument/2006/relationships/hyperlink" Target="mailto:JMARULANDA22@HOTMAIL.COM" TargetMode="External"/><Relationship Id="rId326" Type="http://schemas.openxmlformats.org/officeDocument/2006/relationships/hyperlink" Target="mailto:LEGARDA1125@GMAIL.COM" TargetMode="External"/><Relationship Id="rId533" Type="http://schemas.openxmlformats.org/officeDocument/2006/relationships/hyperlink" Target="mailto:KATICAARANGO@GMAIL.COM" TargetMode="External"/><Relationship Id="rId978" Type="http://schemas.openxmlformats.org/officeDocument/2006/relationships/hyperlink" Target="mailto:KARENRUA@GMAIL.COM" TargetMode="External"/><Relationship Id="rId1163" Type="http://schemas.openxmlformats.org/officeDocument/2006/relationships/hyperlink" Target="mailto:JUANBUSTA1126@HOTMAIL.COM" TargetMode="External"/><Relationship Id="rId740" Type="http://schemas.openxmlformats.org/officeDocument/2006/relationships/hyperlink" Target="mailto:JORGEISAZA22@HOTMAIL.COM" TargetMode="External"/><Relationship Id="rId838" Type="http://schemas.openxmlformats.org/officeDocument/2006/relationships/hyperlink" Target="mailto:KANDRE5432@GMAIL.COM" TargetMode="External"/><Relationship Id="rId1023" Type="http://schemas.openxmlformats.org/officeDocument/2006/relationships/hyperlink" Target="mailto:NATALIAESTRADACARO@GMAIL.COM" TargetMode="External"/><Relationship Id="rId172" Type="http://schemas.openxmlformats.org/officeDocument/2006/relationships/hyperlink" Target="mailto:ELIAN_2856@HOTMAIL.COM" TargetMode="External"/><Relationship Id="rId477" Type="http://schemas.openxmlformats.org/officeDocument/2006/relationships/hyperlink" Target="mailto:YULIMABELORTIZ@HOTMAIL.COM" TargetMode="External"/><Relationship Id="rId600" Type="http://schemas.openxmlformats.org/officeDocument/2006/relationships/hyperlink" Target="mailto:CATAJARAMILLOG@HOTMAIL.COM" TargetMode="External"/><Relationship Id="rId684" Type="http://schemas.openxmlformats.org/officeDocument/2006/relationships/hyperlink" Target="mailto:DIANAPEREZ.DP549@GMAIL.COM" TargetMode="External"/><Relationship Id="rId1230" Type="http://schemas.openxmlformats.org/officeDocument/2006/relationships/hyperlink" Target="mailto:DANIJIME0228@GMAIL.COM" TargetMode="External"/><Relationship Id="rId337" Type="http://schemas.openxmlformats.org/officeDocument/2006/relationships/hyperlink" Target="mailto:SANTIMEJI05@OUTLOOK.COM" TargetMode="External"/><Relationship Id="rId891" Type="http://schemas.openxmlformats.org/officeDocument/2006/relationships/hyperlink" Target="mailto:STELLAF1015@HOTMAIL.COM" TargetMode="External"/><Relationship Id="rId905" Type="http://schemas.openxmlformats.org/officeDocument/2006/relationships/hyperlink" Target="mailto:ANGELFORAUGU@OUTLOOK.COM" TargetMode="External"/><Relationship Id="rId989" Type="http://schemas.openxmlformats.org/officeDocument/2006/relationships/hyperlink" Target="mailto:JORGE.CANO@ICBF.GOV.CO" TargetMode="External"/><Relationship Id="rId34" Type="http://schemas.openxmlformats.org/officeDocument/2006/relationships/hyperlink" Target="mailto:FABIAN.VAHOS@HOTMAIL.COM" TargetMode="External"/><Relationship Id="rId544" Type="http://schemas.openxmlformats.org/officeDocument/2006/relationships/hyperlink" Target="mailto:CRUZNATALIAGOMEZ@GMAIL.COM" TargetMode="External"/><Relationship Id="rId751" Type="http://schemas.openxmlformats.org/officeDocument/2006/relationships/hyperlink" Target="mailto:LERASMOCORREA@YAHOO.COM" TargetMode="External"/><Relationship Id="rId849" Type="http://schemas.openxmlformats.org/officeDocument/2006/relationships/hyperlink" Target="mailto:CMJUANSE09@GMAIL.COM" TargetMode="External"/><Relationship Id="rId1174" Type="http://schemas.openxmlformats.org/officeDocument/2006/relationships/hyperlink" Target="mailto:MARYCRUZ1278@HOTMAIL.COM" TargetMode="External"/><Relationship Id="rId183" Type="http://schemas.openxmlformats.org/officeDocument/2006/relationships/hyperlink" Target="mailto:VLONJASMEJIA@GMAIL.COM" TargetMode="External"/><Relationship Id="rId390" Type="http://schemas.openxmlformats.org/officeDocument/2006/relationships/hyperlink" Target="mailto:J.ANDREA-LO@HOTMAIL.COM" TargetMode="External"/><Relationship Id="rId404" Type="http://schemas.openxmlformats.org/officeDocument/2006/relationships/hyperlink" Target="mailto:G_BAYRON@HOTMAIL.COM" TargetMode="External"/><Relationship Id="rId611" Type="http://schemas.openxmlformats.org/officeDocument/2006/relationships/hyperlink" Target="mailto:LESDELFIN@HOTMAIL.COM" TargetMode="External"/><Relationship Id="rId1034" Type="http://schemas.openxmlformats.org/officeDocument/2006/relationships/hyperlink" Target="mailto:JESSIKAJOHA@GMAIL.COM" TargetMode="External"/><Relationship Id="rId1241" Type="http://schemas.openxmlformats.org/officeDocument/2006/relationships/hyperlink" Target="mailto:RUTH0407@GMAIL.COM" TargetMode="External"/><Relationship Id="rId250" Type="http://schemas.openxmlformats.org/officeDocument/2006/relationships/hyperlink" Target="mailto:JKASTILLO@HOTMAIL.COM" TargetMode="External"/><Relationship Id="rId488" Type="http://schemas.openxmlformats.org/officeDocument/2006/relationships/hyperlink" Target="mailto:EVELINXA@HOTMAIL.COM" TargetMode="External"/><Relationship Id="rId695" Type="http://schemas.openxmlformats.org/officeDocument/2006/relationships/hyperlink" Target="mailto:LUZDARY.PRESENTACION@GMAIL.COM" TargetMode="External"/><Relationship Id="rId709" Type="http://schemas.openxmlformats.org/officeDocument/2006/relationships/hyperlink" Target="mailto:SANDRAMILENAVARGAS@GMAIL.COM" TargetMode="External"/><Relationship Id="rId916" Type="http://schemas.openxmlformats.org/officeDocument/2006/relationships/hyperlink" Target="mailto:DAHYANAARCILA11@GMAIL.COM" TargetMode="External"/><Relationship Id="rId1101" Type="http://schemas.openxmlformats.org/officeDocument/2006/relationships/hyperlink" Target="mailto:GAMYARCILA@HOTMAIL.COM" TargetMode="External"/><Relationship Id="rId45" Type="http://schemas.openxmlformats.org/officeDocument/2006/relationships/hyperlink" Target="mailto:danny03993@gmail.com" TargetMode="External"/><Relationship Id="rId110" Type="http://schemas.openxmlformats.org/officeDocument/2006/relationships/hyperlink" Target="mailto:MARIA.ARBELAEZV@GMAIL.COM" TargetMode="External"/><Relationship Id="rId348" Type="http://schemas.openxmlformats.org/officeDocument/2006/relationships/hyperlink" Target="mailto:RUMHDEL1994@GMAIL.COM" TargetMode="External"/><Relationship Id="rId555" Type="http://schemas.openxmlformats.org/officeDocument/2006/relationships/hyperlink" Target="mailto:SANTIAGOANDRESGIL13@GMAIL.COM" TargetMode="External"/><Relationship Id="rId762" Type="http://schemas.openxmlformats.org/officeDocument/2006/relationships/hyperlink" Target="mailto:davpg1122@gmail.com" TargetMode="External"/><Relationship Id="rId1185" Type="http://schemas.openxmlformats.org/officeDocument/2006/relationships/hyperlink" Target="mailto:TORRESLORENA12345@GMAIL.COM" TargetMode="External"/><Relationship Id="rId194" Type="http://schemas.openxmlformats.org/officeDocument/2006/relationships/hyperlink" Target="mailto:lilialegria81@gmail.com" TargetMode="External"/><Relationship Id="rId208" Type="http://schemas.openxmlformats.org/officeDocument/2006/relationships/hyperlink" Target="mailto:miltoniun@hotmail.com" TargetMode="External"/><Relationship Id="rId415" Type="http://schemas.openxmlformats.org/officeDocument/2006/relationships/hyperlink" Target="mailto:SAMUELZAPATAG@GMAIL.COM" TargetMode="External"/><Relationship Id="rId622" Type="http://schemas.openxmlformats.org/officeDocument/2006/relationships/hyperlink" Target="mailto:NORAPALENCIA89@GMAIL.COM" TargetMode="External"/><Relationship Id="rId1045" Type="http://schemas.openxmlformats.org/officeDocument/2006/relationships/hyperlink" Target="mailto:PAULINA-OSORNO@HOTMAIL.COM" TargetMode="External"/><Relationship Id="rId1252" Type="http://schemas.openxmlformats.org/officeDocument/2006/relationships/hyperlink" Target="mailto:SANDRADAVID1207@GMAIL.COM" TargetMode="External"/><Relationship Id="rId261" Type="http://schemas.openxmlformats.org/officeDocument/2006/relationships/hyperlink" Target="mailto:practidisenos@hotmail.com" TargetMode="External"/><Relationship Id="rId499" Type="http://schemas.openxmlformats.org/officeDocument/2006/relationships/hyperlink" Target="mailto:JPPIKA5@GMAIL.COM" TargetMode="External"/><Relationship Id="rId927" Type="http://schemas.openxmlformats.org/officeDocument/2006/relationships/hyperlink" Target="mailto:PAULASANCHEZV827@HOTMAIL.COM" TargetMode="External"/><Relationship Id="rId1112" Type="http://schemas.openxmlformats.org/officeDocument/2006/relationships/hyperlink" Target="mailto:NORACRUZCEBALLOS@GMAIL.COM" TargetMode="External"/><Relationship Id="rId56" Type="http://schemas.openxmlformats.org/officeDocument/2006/relationships/hyperlink" Target="mailto:XIMENA0719@HOTMAIL.COM" TargetMode="External"/><Relationship Id="rId359" Type="http://schemas.openxmlformats.org/officeDocument/2006/relationships/hyperlink" Target="mailto:MALEJA279@YAHOO.ES" TargetMode="External"/><Relationship Id="rId566" Type="http://schemas.openxmlformats.org/officeDocument/2006/relationships/hyperlink" Target="mailto:IXARIAS0306@GMAIL.COM" TargetMode="External"/><Relationship Id="rId773" Type="http://schemas.openxmlformats.org/officeDocument/2006/relationships/hyperlink" Target="mailto:PAOLAMA2011@GMAIL.COM" TargetMode="External"/><Relationship Id="rId1196" Type="http://schemas.openxmlformats.org/officeDocument/2006/relationships/hyperlink" Target="mailto:ELIANA.ANDREARG@GMAIL.COM" TargetMode="External"/><Relationship Id="rId121" Type="http://schemas.openxmlformats.org/officeDocument/2006/relationships/hyperlink" Target="mailto:KARINAORTIZ.PEQUE@GMAIL.COM" TargetMode="External"/><Relationship Id="rId219" Type="http://schemas.openxmlformats.org/officeDocument/2006/relationships/hyperlink" Target="mailto:MARIAADELAIDA.VALENCIA@GMAIL.COM" TargetMode="External"/><Relationship Id="rId426" Type="http://schemas.openxmlformats.org/officeDocument/2006/relationships/hyperlink" Target="mailto:NICOGUZMANBMX@GMAIL.COM" TargetMode="External"/><Relationship Id="rId633" Type="http://schemas.openxmlformats.org/officeDocument/2006/relationships/hyperlink" Target="mailto:MATIU3312@GMAIL.COM" TargetMode="External"/><Relationship Id="rId980" Type="http://schemas.openxmlformats.org/officeDocument/2006/relationships/hyperlink" Target="mailto:ANGELA.LEALC1953@GMAIL.COM" TargetMode="External"/><Relationship Id="rId1056" Type="http://schemas.openxmlformats.org/officeDocument/2006/relationships/hyperlink" Target="mailto:MOLINAHIGUITAKATHERINE@GMAIL.COM" TargetMode="External"/><Relationship Id="rId840" Type="http://schemas.openxmlformats.org/officeDocument/2006/relationships/hyperlink" Target="mailto:ALEJA.LUJAN@HOTMAIL.COM" TargetMode="External"/><Relationship Id="rId938" Type="http://schemas.openxmlformats.org/officeDocument/2006/relationships/hyperlink" Target="mailto:ISTAVE0715@GMAIL.COM" TargetMode="External"/><Relationship Id="rId67" Type="http://schemas.openxmlformats.org/officeDocument/2006/relationships/hyperlink" Target="mailto:LINAMAR.ATEHORTUA@HOTMAIL.COM" TargetMode="External"/><Relationship Id="rId272" Type="http://schemas.openxmlformats.org/officeDocument/2006/relationships/hyperlink" Target="mailto:JCLONDONOQUIROZ@GMAIL.COM" TargetMode="External"/><Relationship Id="rId577" Type="http://schemas.openxmlformats.org/officeDocument/2006/relationships/hyperlink" Target="mailto:MONTOYARESTREPO@GMAIL.COM" TargetMode="External"/><Relationship Id="rId700" Type="http://schemas.openxmlformats.org/officeDocument/2006/relationships/hyperlink" Target="mailto:DTL-7@HOTMAIL.COM" TargetMode="External"/><Relationship Id="rId1123" Type="http://schemas.openxmlformats.org/officeDocument/2006/relationships/hyperlink" Target="mailto:HERMANORODRIGUEZBMX@GMAIL.COM" TargetMode="External"/><Relationship Id="rId132" Type="http://schemas.openxmlformats.org/officeDocument/2006/relationships/hyperlink" Target="mailto:JULINOREGIRA@GMAIL.COM" TargetMode="External"/><Relationship Id="rId784" Type="http://schemas.openxmlformats.org/officeDocument/2006/relationships/hyperlink" Target="mailto:SERGIO_011710@HOTMAIL.COM" TargetMode="External"/><Relationship Id="rId991" Type="http://schemas.openxmlformats.org/officeDocument/2006/relationships/hyperlink" Target="mailto:ANAZAPATA10@GMAIL.COM" TargetMode="External"/><Relationship Id="rId1067" Type="http://schemas.openxmlformats.org/officeDocument/2006/relationships/hyperlink" Target="mailto:MEDYLAN-2819@HOTMAIL.COM" TargetMode="External"/><Relationship Id="rId437" Type="http://schemas.openxmlformats.org/officeDocument/2006/relationships/hyperlink" Target="mailto:OSORIOLINA894@GMAIL.COM" TargetMode="External"/><Relationship Id="rId644" Type="http://schemas.openxmlformats.org/officeDocument/2006/relationships/hyperlink" Target="mailto:SANTY974BMX@GMAIL.COM" TargetMode="External"/><Relationship Id="rId851" Type="http://schemas.openxmlformats.org/officeDocument/2006/relationships/hyperlink" Target="mailto:KAROLIRUIZ@HOTMAIL.COM" TargetMode="External"/><Relationship Id="rId283" Type="http://schemas.openxmlformats.org/officeDocument/2006/relationships/hyperlink" Target="mailto:MACAG19@HOTMAIL.COM" TargetMode="External"/><Relationship Id="rId490" Type="http://schemas.openxmlformats.org/officeDocument/2006/relationships/hyperlink" Target="mailto:LUISA.QUINTEROHE@GMAIL.COM" TargetMode="External"/><Relationship Id="rId504" Type="http://schemas.openxmlformats.org/officeDocument/2006/relationships/hyperlink" Target="mailto:VIVIENDOFOTOAFOTO@GMAIL.COM" TargetMode="External"/><Relationship Id="rId711" Type="http://schemas.openxmlformats.org/officeDocument/2006/relationships/hyperlink" Target="mailto:LAURISMARINH@HOTMAIL.COM" TargetMode="External"/><Relationship Id="rId949" Type="http://schemas.openxmlformats.org/officeDocument/2006/relationships/hyperlink" Target="mailto:DUBER.HENAO@UDEA.EDU.CO" TargetMode="External"/><Relationship Id="rId1134" Type="http://schemas.openxmlformats.org/officeDocument/2006/relationships/hyperlink" Target="mailto:YUBERBMX@HOTMAIL.COM" TargetMode="External"/><Relationship Id="rId78" Type="http://schemas.openxmlformats.org/officeDocument/2006/relationships/hyperlink" Target="mailto:APGARCIAY2@HOTMAIL.COM" TargetMode="External"/><Relationship Id="rId143" Type="http://schemas.openxmlformats.org/officeDocument/2006/relationships/hyperlink" Target="mailto:SANTIAGOCASTROOCAMPO857@GMAIL.COM" TargetMode="External"/><Relationship Id="rId350" Type="http://schemas.openxmlformats.org/officeDocument/2006/relationships/hyperlink" Target="mailto:ANGREURIBE0608@GMAIL.COM" TargetMode="External"/><Relationship Id="rId588" Type="http://schemas.openxmlformats.org/officeDocument/2006/relationships/hyperlink" Target="mailto:EANDRES110.EARR@GMAIL.COM" TargetMode="External"/><Relationship Id="rId795" Type="http://schemas.openxmlformats.org/officeDocument/2006/relationships/hyperlink" Target="mailto:TIZMEJIA@HOTMAIL.COM" TargetMode="External"/><Relationship Id="rId809" Type="http://schemas.openxmlformats.org/officeDocument/2006/relationships/hyperlink" Target="mailto:POSADAYEIRA354@GMAIL.COM" TargetMode="External"/><Relationship Id="rId1201" Type="http://schemas.openxmlformats.org/officeDocument/2006/relationships/hyperlink" Target="mailto:DIACRISBE@HOTMAIL.COM" TargetMode="External"/><Relationship Id="rId9" Type="http://schemas.openxmlformats.org/officeDocument/2006/relationships/hyperlink" Target="mailto:YULITEIVA@GMAIL.COM" TargetMode="External"/><Relationship Id="rId210" Type="http://schemas.openxmlformats.org/officeDocument/2006/relationships/hyperlink" Target="mailto:MATHINET2013@GMAIL.COM" TargetMode="External"/><Relationship Id="rId448" Type="http://schemas.openxmlformats.org/officeDocument/2006/relationships/hyperlink" Target="mailto:SANTIAGODGC8@GMAIL.COM" TargetMode="External"/><Relationship Id="rId655" Type="http://schemas.openxmlformats.org/officeDocument/2006/relationships/hyperlink" Target="mailto:EDWIN0525@HOTMAIL.COM" TargetMode="External"/><Relationship Id="rId862" Type="http://schemas.openxmlformats.org/officeDocument/2006/relationships/hyperlink" Target="mailto:ARACELYHINCAPIE@HOTMAIL.COM" TargetMode="External"/><Relationship Id="rId1078" Type="http://schemas.openxmlformats.org/officeDocument/2006/relationships/hyperlink" Target="mailto:SIMONCHAVA18@HOTMAIL.COM" TargetMode="External"/><Relationship Id="rId294" Type="http://schemas.openxmlformats.org/officeDocument/2006/relationships/hyperlink" Target="mailto:LINAGONZALEZOROZCO@GMAIL.COM" TargetMode="External"/><Relationship Id="rId308" Type="http://schemas.openxmlformats.org/officeDocument/2006/relationships/hyperlink" Target="mailto:diegocr592@hotmail.com" TargetMode="External"/><Relationship Id="rId515" Type="http://schemas.openxmlformats.org/officeDocument/2006/relationships/hyperlink" Target="mailto:DIVIDRICANTO@GMAIL.COM" TargetMode="External"/><Relationship Id="rId722" Type="http://schemas.openxmlformats.org/officeDocument/2006/relationships/hyperlink" Target="mailto:ESTEFASANDRA@HOTMAIL.COM" TargetMode="External"/><Relationship Id="rId1145" Type="http://schemas.openxmlformats.org/officeDocument/2006/relationships/hyperlink" Target="mailto:JEIDYPG@HOTMAIL.COM" TargetMode="External"/><Relationship Id="rId89" Type="http://schemas.openxmlformats.org/officeDocument/2006/relationships/hyperlink" Target="mailto:EDIERESPEJOQUINTANA19836@GMAIL.COM" TargetMode="External"/><Relationship Id="rId154" Type="http://schemas.openxmlformats.org/officeDocument/2006/relationships/hyperlink" Target="mailto:FABER_ARBELAEZ@HOTMAIL.COM" TargetMode="External"/><Relationship Id="rId361" Type="http://schemas.openxmlformats.org/officeDocument/2006/relationships/hyperlink" Target="mailto:JUANMORENOCOMUNICACIONES@GMAIL.COM" TargetMode="External"/><Relationship Id="rId599" Type="http://schemas.openxmlformats.org/officeDocument/2006/relationships/hyperlink" Target="mailto:GERMANYQUINTERO@HOTMAIL.COM" TargetMode="External"/><Relationship Id="rId1005" Type="http://schemas.openxmlformats.org/officeDocument/2006/relationships/hyperlink" Target="mailto:MISAZA75@GMAIL.COM" TargetMode="External"/><Relationship Id="rId1212" Type="http://schemas.openxmlformats.org/officeDocument/2006/relationships/hyperlink" Target="mailto:GIRALDOSKD@GMAIL.COM" TargetMode="External"/><Relationship Id="rId459" Type="http://schemas.openxmlformats.org/officeDocument/2006/relationships/hyperlink" Target="mailto:MUNERAE@HOTMAIL.COM" TargetMode="External"/><Relationship Id="rId666" Type="http://schemas.openxmlformats.org/officeDocument/2006/relationships/hyperlink" Target="mailto:LINAMARCELA619@HOTMAIL.COM" TargetMode="External"/><Relationship Id="rId873" Type="http://schemas.openxmlformats.org/officeDocument/2006/relationships/hyperlink" Target="mailto:DAISYGUARINAGUILAR@GMAIL.COM" TargetMode="External"/><Relationship Id="rId1089" Type="http://schemas.openxmlformats.org/officeDocument/2006/relationships/hyperlink" Target="mailto:OROZCO.BIVIANA@GMAIL.COM" TargetMode="External"/><Relationship Id="rId16" Type="http://schemas.openxmlformats.org/officeDocument/2006/relationships/hyperlink" Target="mailto:LEIDY1123@HOTMAIL.COM" TargetMode="External"/><Relationship Id="rId221" Type="http://schemas.openxmlformats.org/officeDocument/2006/relationships/hyperlink" Target="mailto:CAMILO61872@GMAIL.COM" TargetMode="External"/><Relationship Id="rId319" Type="http://schemas.openxmlformats.org/officeDocument/2006/relationships/hyperlink" Target="mailto:KARENMURILLOTORRENTES@GMAIL.COM" TargetMode="External"/><Relationship Id="rId526" Type="http://schemas.openxmlformats.org/officeDocument/2006/relationships/hyperlink" Target="mailto:SELIAN264@GMAIL.COM" TargetMode="External"/><Relationship Id="rId1156" Type="http://schemas.openxmlformats.org/officeDocument/2006/relationships/hyperlink" Target="mailto:CARDENASCASTROLOPEZ10@GMAIL.COM" TargetMode="External"/><Relationship Id="rId733" Type="http://schemas.openxmlformats.org/officeDocument/2006/relationships/hyperlink" Target="mailto:WILLIAM.HERNANDEZ100@GMAIL.COM" TargetMode="External"/><Relationship Id="rId940" Type="http://schemas.openxmlformats.org/officeDocument/2006/relationships/hyperlink" Target="mailto:ANLLYJOHANAISAZA@GMAIL.COM" TargetMode="External"/><Relationship Id="rId1016" Type="http://schemas.openxmlformats.org/officeDocument/2006/relationships/hyperlink" Target="mailto:FRANKLMPIMIENTOS.07@GMAIL.COM" TargetMode="External"/><Relationship Id="rId165" Type="http://schemas.openxmlformats.org/officeDocument/2006/relationships/hyperlink" Target="mailto:MELIAGUC@GMAIL.COM" TargetMode="External"/><Relationship Id="rId372" Type="http://schemas.openxmlformats.org/officeDocument/2006/relationships/hyperlink" Target="mailto:OCHOAMORENOOE@GMAIL.COM" TargetMode="External"/><Relationship Id="rId677" Type="http://schemas.openxmlformats.org/officeDocument/2006/relationships/hyperlink" Target="mailto:ANGELIKAMGS05@HOTMAIL.COM" TargetMode="External"/><Relationship Id="rId800" Type="http://schemas.openxmlformats.org/officeDocument/2006/relationships/hyperlink" Target="mailto:LEIDYR_729@HOTMAIL.COM" TargetMode="External"/><Relationship Id="rId1223" Type="http://schemas.openxmlformats.org/officeDocument/2006/relationships/hyperlink" Target="mailto:KARYLIZARAZO@GMAIL.COM" TargetMode="External"/><Relationship Id="rId232" Type="http://schemas.openxmlformats.org/officeDocument/2006/relationships/hyperlink" Target="mailto:MARIA.JIMENEZCA22@GMAIL.COM" TargetMode="External"/><Relationship Id="rId884" Type="http://schemas.openxmlformats.org/officeDocument/2006/relationships/hyperlink" Target="mailto:YACOSTA83@GMAIL.COM" TargetMode="External"/><Relationship Id="rId27" Type="http://schemas.openxmlformats.org/officeDocument/2006/relationships/hyperlink" Target="mailto:CAMILO517@GMAIL.COM" TargetMode="External"/><Relationship Id="rId537" Type="http://schemas.openxmlformats.org/officeDocument/2006/relationships/hyperlink" Target="mailto:SHIAGU2708@YAHOO.COM.OR" TargetMode="External"/><Relationship Id="rId744" Type="http://schemas.openxmlformats.org/officeDocument/2006/relationships/hyperlink" Target="mailto:YENNY.RINCON@GMAIL.COM" TargetMode="External"/><Relationship Id="rId951" Type="http://schemas.openxmlformats.org/officeDocument/2006/relationships/hyperlink" Target="mailto:LUISALABORAL2@GMAIL.COM" TargetMode="External"/><Relationship Id="rId1167" Type="http://schemas.openxmlformats.org/officeDocument/2006/relationships/hyperlink" Target="mailto:SAMANTHAHG11@GMAIL.COM" TargetMode="External"/><Relationship Id="rId80" Type="http://schemas.openxmlformats.org/officeDocument/2006/relationships/hyperlink" Target="mailto:LILIANA.RAMIREZ@TIGO.COM.CO" TargetMode="External"/><Relationship Id="rId176" Type="http://schemas.openxmlformats.org/officeDocument/2006/relationships/hyperlink" Target="mailto:ERLENCY@GMAIL.COM" TargetMode="External"/><Relationship Id="rId383" Type="http://schemas.openxmlformats.org/officeDocument/2006/relationships/hyperlink" Target="mailto:CLAUDIAPAT79@HOTMAIL.COM" TargetMode="External"/><Relationship Id="rId590" Type="http://schemas.openxmlformats.org/officeDocument/2006/relationships/hyperlink" Target="mailto:NATHA.NUTTIN@GMAIL.COM" TargetMode="External"/><Relationship Id="rId604" Type="http://schemas.openxmlformats.org/officeDocument/2006/relationships/hyperlink" Target="mailto:SJYCHECHO@HOTMAIL.COM" TargetMode="External"/><Relationship Id="rId811" Type="http://schemas.openxmlformats.org/officeDocument/2006/relationships/hyperlink" Target="mailto:YUBMX@HOTMAIL.COM" TargetMode="External"/><Relationship Id="rId1027" Type="http://schemas.openxmlformats.org/officeDocument/2006/relationships/hyperlink" Target="mailto:ERIKA.BURCHER@GMAIL.COM" TargetMode="External"/><Relationship Id="rId1234" Type="http://schemas.openxmlformats.org/officeDocument/2006/relationships/hyperlink" Target="mailto:YEITYLO06@HOTMAIL.COM" TargetMode="External"/><Relationship Id="rId243" Type="http://schemas.openxmlformats.org/officeDocument/2006/relationships/hyperlink" Target="mailto:SURIMO_91@HOTMAIL.COM" TargetMode="External"/><Relationship Id="rId450" Type="http://schemas.openxmlformats.org/officeDocument/2006/relationships/hyperlink" Target="mailto:DEISYJ58@HOTMAIL.COM" TargetMode="External"/><Relationship Id="rId688" Type="http://schemas.openxmlformats.org/officeDocument/2006/relationships/hyperlink" Target="mailto:MARCELAESTRADAH@HOTMAIL.COM" TargetMode="External"/><Relationship Id="rId895" Type="http://schemas.openxmlformats.org/officeDocument/2006/relationships/hyperlink" Target="mailto:GAPT@HOTMAIL.COM" TargetMode="External"/><Relationship Id="rId909" Type="http://schemas.openxmlformats.org/officeDocument/2006/relationships/hyperlink" Target="mailto:JAMZ88@HOTMAIL.COM" TargetMode="External"/><Relationship Id="rId1080" Type="http://schemas.openxmlformats.org/officeDocument/2006/relationships/hyperlink" Target="mailto:ALEJA-GARCIA95@HOTMAIL.COM" TargetMode="External"/><Relationship Id="rId38" Type="http://schemas.openxmlformats.org/officeDocument/2006/relationships/hyperlink" Target="mailto:JEIMMYM10@HOTMAIL.COM" TargetMode="External"/><Relationship Id="rId103" Type="http://schemas.openxmlformats.org/officeDocument/2006/relationships/hyperlink" Target="mailto:ANAMA266@HOTMAIL.COM" TargetMode="External"/><Relationship Id="rId310" Type="http://schemas.openxmlformats.org/officeDocument/2006/relationships/hyperlink" Target="mailto:ADRIAN03@HOTMAIL.COM" TargetMode="External"/><Relationship Id="rId548" Type="http://schemas.openxmlformats.org/officeDocument/2006/relationships/hyperlink" Target="mailto:JFME99@HOTMAIL.COM" TargetMode="External"/><Relationship Id="rId755" Type="http://schemas.openxmlformats.org/officeDocument/2006/relationships/hyperlink" Target="mailto:JUANCHIS1201G@GMAIL.COM" TargetMode="External"/><Relationship Id="rId962" Type="http://schemas.openxmlformats.org/officeDocument/2006/relationships/hyperlink" Target="mailto:SPAELIANAGAMBOA298@GMAIL.COM" TargetMode="External"/><Relationship Id="rId1178" Type="http://schemas.openxmlformats.org/officeDocument/2006/relationships/hyperlink" Target="mailto:JMASSEY@EAFIT.EDU.COM" TargetMode="External"/><Relationship Id="rId91" Type="http://schemas.openxmlformats.org/officeDocument/2006/relationships/hyperlink" Target="mailto:NATIDIRA@GMAIL.COM" TargetMode="External"/><Relationship Id="rId187" Type="http://schemas.openxmlformats.org/officeDocument/2006/relationships/hyperlink" Target="mailto:VERONICA_0615@HOTMAIL.COM" TargetMode="External"/><Relationship Id="rId394" Type="http://schemas.openxmlformats.org/officeDocument/2006/relationships/hyperlink" Target="mailto:ARANZAZUANAMARIA@GMAIL.COM" TargetMode="External"/><Relationship Id="rId408" Type="http://schemas.openxmlformats.org/officeDocument/2006/relationships/hyperlink" Target="mailto:ALBALUCIA-04@HOTMAIL.COM" TargetMode="External"/><Relationship Id="rId615" Type="http://schemas.openxmlformats.org/officeDocument/2006/relationships/hyperlink" Target="mailto:PIPE_BMX850@HOTMAIL.COM" TargetMode="External"/><Relationship Id="rId822" Type="http://schemas.openxmlformats.org/officeDocument/2006/relationships/hyperlink" Target="mailto:JULIANAE0609@GMAIL.COM" TargetMode="External"/><Relationship Id="rId1038" Type="http://schemas.openxmlformats.org/officeDocument/2006/relationships/hyperlink" Target="mailto:YOJJANBURITICA@GMAIL.COM" TargetMode="External"/><Relationship Id="rId1245" Type="http://schemas.openxmlformats.org/officeDocument/2006/relationships/hyperlink" Target="mailto:YURANIVANESSA@HOTMAIL.COM" TargetMode="External"/><Relationship Id="rId254" Type="http://schemas.openxmlformats.org/officeDocument/2006/relationships/hyperlink" Target="mailto:FLACOGOMEZMOLINA26@GMAIL.COM" TargetMode="External"/><Relationship Id="rId699" Type="http://schemas.openxmlformats.org/officeDocument/2006/relationships/hyperlink" Target="mailto:LINAMARCELAALVAREZ24@GMAIL.COM" TargetMode="External"/><Relationship Id="rId1091" Type="http://schemas.openxmlformats.org/officeDocument/2006/relationships/hyperlink" Target="mailto:IVANDARIO614@HOTMAIL.COM" TargetMode="External"/><Relationship Id="rId1105" Type="http://schemas.openxmlformats.org/officeDocument/2006/relationships/hyperlink" Target="mailto:UNIONVITAL2903@GMAIL.COM" TargetMode="External"/><Relationship Id="rId49" Type="http://schemas.openxmlformats.org/officeDocument/2006/relationships/hyperlink" Target="mailto:ELIANAMEJIA0513@GMAIL.COM" TargetMode="External"/><Relationship Id="rId114" Type="http://schemas.openxmlformats.org/officeDocument/2006/relationships/hyperlink" Target="mailto:VIVIANA7511@HOTMAIL.COM" TargetMode="External"/><Relationship Id="rId461" Type="http://schemas.openxmlformats.org/officeDocument/2006/relationships/hyperlink" Target="mailto:rubendcl@hotmail.com" TargetMode="External"/><Relationship Id="rId559" Type="http://schemas.openxmlformats.org/officeDocument/2006/relationships/hyperlink" Target="mailto:ACOSTAVARGAMARITZA@GMAIL.COM" TargetMode="External"/><Relationship Id="rId766" Type="http://schemas.openxmlformats.org/officeDocument/2006/relationships/hyperlink" Target="mailto:ALDERYALVAREZ@HOTMAIL.COM" TargetMode="External"/><Relationship Id="rId1189" Type="http://schemas.openxmlformats.org/officeDocument/2006/relationships/hyperlink" Target="mailto:CHOTO512@HOTMAIL.COM" TargetMode="External"/><Relationship Id="rId198" Type="http://schemas.openxmlformats.org/officeDocument/2006/relationships/hyperlink" Target="mailto:JOA.SAAVEDRA@GMAIL.COM" TargetMode="External"/><Relationship Id="rId321" Type="http://schemas.openxmlformats.org/officeDocument/2006/relationships/hyperlink" Target="mailto:JAVIER.LGAPARTADO@HOTMAIL.COM" TargetMode="External"/><Relationship Id="rId419" Type="http://schemas.openxmlformats.org/officeDocument/2006/relationships/hyperlink" Target="mailto:SAULSSALDANA@GMAIL.COM" TargetMode="External"/><Relationship Id="rId626" Type="http://schemas.openxmlformats.org/officeDocument/2006/relationships/hyperlink" Target="mailto:F.CARRANZA1234@GMAIL.COM" TargetMode="External"/><Relationship Id="rId973" Type="http://schemas.openxmlformats.org/officeDocument/2006/relationships/hyperlink" Target="mailto:ZARITHGIRALDO@HOTMAIL.COM" TargetMode="External"/><Relationship Id="rId1049" Type="http://schemas.openxmlformats.org/officeDocument/2006/relationships/hyperlink" Target="mailto:ESTEBANYEPESROMAN@GMAIL.COM" TargetMode="External"/><Relationship Id="rId833" Type="http://schemas.openxmlformats.org/officeDocument/2006/relationships/hyperlink" Target="mailto:ESTEBANARCILA561@HOTMAIL.COM" TargetMode="External"/><Relationship Id="rId1116" Type="http://schemas.openxmlformats.org/officeDocument/2006/relationships/hyperlink" Target="mailto:ADOLFO1304.ALOG@GMAIL.COM" TargetMode="External"/><Relationship Id="rId265" Type="http://schemas.openxmlformats.org/officeDocument/2006/relationships/hyperlink" Target="mailto:ANDRES.VELASQUEZ160@GMAIL.COM" TargetMode="External"/><Relationship Id="rId472" Type="http://schemas.openxmlformats.org/officeDocument/2006/relationships/hyperlink" Target="mailto:SANDRAMILENAZ1610@GMAIL.COM" TargetMode="External"/><Relationship Id="rId900" Type="http://schemas.openxmlformats.org/officeDocument/2006/relationships/hyperlink" Target="mailto:DOPA1975@HOTMAIL.COM" TargetMode="External"/><Relationship Id="rId125" Type="http://schemas.openxmlformats.org/officeDocument/2006/relationships/hyperlink" Target="mailto:PAOLA.CEPEDA@ENVIAMOSCYM.COM" TargetMode="External"/><Relationship Id="rId332" Type="http://schemas.openxmlformats.org/officeDocument/2006/relationships/hyperlink" Target="mailto:DORAELC31@GMAIL.COM" TargetMode="External"/><Relationship Id="rId777" Type="http://schemas.openxmlformats.org/officeDocument/2006/relationships/hyperlink" Target="mailto:YEIMYLORENAZ@HOTMAIL.COM" TargetMode="External"/><Relationship Id="rId984" Type="http://schemas.openxmlformats.org/officeDocument/2006/relationships/hyperlink" Target="mailto:YBOTEROARTES@GMAIL.COM" TargetMode="External"/><Relationship Id="rId637" Type="http://schemas.openxmlformats.org/officeDocument/2006/relationships/hyperlink" Target="mailto:YUDYCELLY@YAHOO.ES" TargetMode="External"/><Relationship Id="rId844" Type="http://schemas.openxmlformats.org/officeDocument/2006/relationships/hyperlink" Target="mailto:PAMAE1121@GMAIL.COM" TargetMode="External"/><Relationship Id="rId276" Type="http://schemas.openxmlformats.org/officeDocument/2006/relationships/hyperlink" Target="mailto:LEONEL.BALLESTEROS@CORREO.POLICIA.GOV.CO" TargetMode="External"/><Relationship Id="rId483" Type="http://schemas.openxmlformats.org/officeDocument/2006/relationships/hyperlink" Target="mailto:MESAMAURICIO@GMAIL.COM" TargetMode="External"/><Relationship Id="rId690" Type="http://schemas.openxmlformats.org/officeDocument/2006/relationships/hyperlink" Target="mailto:JEREMY245BK@GMAIL.COM" TargetMode="External"/><Relationship Id="rId704" Type="http://schemas.openxmlformats.org/officeDocument/2006/relationships/hyperlink" Target="mailto:NANDAARIAS1989@GMAIL.COM" TargetMode="External"/><Relationship Id="rId911" Type="http://schemas.openxmlformats.org/officeDocument/2006/relationships/hyperlink" Target="mailto:JOHAMEN0310@GMAIL.COM" TargetMode="External"/><Relationship Id="rId1127" Type="http://schemas.openxmlformats.org/officeDocument/2006/relationships/hyperlink" Target="mailto:MARGARETGOMEZ2@HOTMAIL.COM" TargetMode="External"/><Relationship Id="rId40" Type="http://schemas.openxmlformats.org/officeDocument/2006/relationships/hyperlink" Target="mailto:grbg28@hotmail.com" TargetMode="External"/><Relationship Id="rId136" Type="http://schemas.openxmlformats.org/officeDocument/2006/relationships/hyperlink" Target="mailto:CAROLOPEZ32@GMAIL.COM" TargetMode="External"/><Relationship Id="rId343" Type="http://schemas.openxmlformats.org/officeDocument/2006/relationships/hyperlink" Target="mailto:MARYVOSPINA@GMAIL.COM" TargetMode="External"/><Relationship Id="rId550" Type="http://schemas.openxmlformats.org/officeDocument/2006/relationships/hyperlink" Target="mailto:CLAUDIAEG@UNE.NET.CO" TargetMode="External"/><Relationship Id="rId788" Type="http://schemas.openxmlformats.org/officeDocument/2006/relationships/hyperlink" Target="mailto:VIKYY30@HOTMAIL.COM" TargetMode="External"/><Relationship Id="rId995" Type="http://schemas.openxmlformats.org/officeDocument/2006/relationships/hyperlink" Target="mailto:AN.SUAREZ.R@GMAIL.COM" TargetMode="External"/><Relationship Id="rId1180" Type="http://schemas.openxmlformats.org/officeDocument/2006/relationships/hyperlink" Target="mailto:LINSTAR1402@GMAIL.COM" TargetMode="External"/><Relationship Id="rId203" Type="http://schemas.openxmlformats.org/officeDocument/2006/relationships/hyperlink" Target="mailto:ANDREAVMABOGADA@GMAIL.COM" TargetMode="External"/><Relationship Id="rId648" Type="http://schemas.openxmlformats.org/officeDocument/2006/relationships/hyperlink" Target="mailto:MATEOARROYAVE2008@GMAIL.COM" TargetMode="External"/><Relationship Id="rId855" Type="http://schemas.openxmlformats.org/officeDocument/2006/relationships/hyperlink" Target="mailto:BEDOYARAMIREZJULIANA@GMAIL.COM" TargetMode="External"/><Relationship Id="rId1040" Type="http://schemas.openxmlformats.org/officeDocument/2006/relationships/hyperlink" Target="mailto:OSCAR1620HERNANDEZ@GMAIL.COM" TargetMode="External"/><Relationship Id="rId287" Type="http://schemas.openxmlformats.org/officeDocument/2006/relationships/hyperlink" Target="mailto:DIASOFIMOMONARTI@HOTMAIL.COM" TargetMode="External"/><Relationship Id="rId410" Type="http://schemas.openxmlformats.org/officeDocument/2006/relationships/hyperlink" Target="mailto:CVAL@UNE.NET.CO" TargetMode="External"/><Relationship Id="rId494" Type="http://schemas.openxmlformats.org/officeDocument/2006/relationships/hyperlink" Target="mailto:ELIBEDOARI@HOTMAIL.COM" TargetMode="External"/><Relationship Id="rId508" Type="http://schemas.openxmlformats.org/officeDocument/2006/relationships/hyperlink" Target="mailto:JANETAMAYO01@HOTMAIL.COM" TargetMode="External"/><Relationship Id="rId715" Type="http://schemas.openxmlformats.org/officeDocument/2006/relationships/hyperlink" Target="mailto:CRISTINA.GAVIRIA.GUERRA@HOTMAIL.COM" TargetMode="External"/><Relationship Id="rId922" Type="http://schemas.openxmlformats.org/officeDocument/2006/relationships/hyperlink" Target="mailto:NAZAR22008@HOTMAIL.COM" TargetMode="External"/><Relationship Id="rId1138" Type="http://schemas.openxmlformats.org/officeDocument/2006/relationships/hyperlink" Target="mailto:ROCHYCRISTINA@HOTMAIL.COM" TargetMode="External"/><Relationship Id="rId147" Type="http://schemas.openxmlformats.org/officeDocument/2006/relationships/hyperlink" Target="mailto:EDISSONELMICO@HOTMAIL.COM" TargetMode="External"/><Relationship Id="rId354" Type="http://schemas.openxmlformats.org/officeDocument/2006/relationships/hyperlink" Target="mailto:KATALINA.A@HOTMAIL.COM" TargetMode="External"/><Relationship Id="rId799" Type="http://schemas.openxmlformats.org/officeDocument/2006/relationships/hyperlink" Target="mailto:ALEJANDROMURA@HOTMAIL.COM" TargetMode="External"/><Relationship Id="rId1191" Type="http://schemas.openxmlformats.org/officeDocument/2006/relationships/hyperlink" Target="mailto:JASMIN.ALEXA16@GMAIL.COM" TargetMode="External"/><Relationship Id="rId1205" Type="http://schemas.openxmlformats.org/officeDocument/2006/relationships/hyperlink" Target="mailto:JIMENEZKM6@GMAIL.COM" TargetMode="External"/><Relationship Id="rId51" Type="http://schemas.openxmlformats.org/officeDocument/2006/relationships/hyperlink" Target="mailto:MARIANITA-4433@HOTMAIL.COM" TargetMode="External"/><Relationship Id="rId561" Type="http://schemas.openxmlformats.org/officeDocument/2006/relationships/hyperlink" Target="mailto:OCTAVIO.LOPERA@GMAIL.COM" TargetMode="External"/><Relationship Id="rId659" Type="http://schemas.openxmlformats.org/officeDocument/2006/relationships/hyperlink" Target="mailto:SF.TABORDA@YAHOO.ES" TargetMode="External"/><Relationship Id="rId866" Type="http://schemas.openxmlformats.org/officeDocument/2006/relationships/hyperlink" Target="mailto:ELIANA.ISABEL.LC@GMAIL.COM" TargetMode="External"/><Relationship Id="rId214" Type="http://schemas.openxmlformats.org/officeDocument/2006/relationships/hyperlink" Target="mailto:LEYDYJMARIN@HOTMAIL.COM" TargetMode="External"/><Relationship Id="rId298" Type="http://schemas.openxmlformats.org/officeDocument/2006/relationships/hyperlink" Target="mailto:JUANANGELVASQUEZ2410@GMAIL.COM" TargetMode="External"/><Relationship Id="rId421" Type="http://schemas.openxmlformats.org/officeDocument/2006/relationships/hyperlink" Target="mailto:alejo-pinilla@hotmail.com" TargetMode="External"/><Relationship Id="rId519" Type="http://schemas.openxmlformats.org/officeDocument/2006/relationships/hyperlink" Target="mailto:DISENOFERRARO@GMAIL.COM" TargetMode="External"/><Relationship Id="rId1051" Type="http://schemas.openxmlformats.org/officeDocument/2006/relationships/hyperlink" Target="mailto:JUANESTEBANPQ@GMAIL.COM" TargetMode="External"/><Relationship Id="rId1149" Type="http://schemas.openxmlformats.org/officeDocument/2006/relationships/hyperlink" Target="mailto:NATYMISAS@GMAIL.COM" TargetMode="External"/><Relationship Id="rId158" Type="http://schemas.openxmlformats.org/officeDocument/2006/relationships/hyperlink" Target="mailto:CADAVIDJR17@GMAIL.COM" TargetMode="External"/><Relationship Id="rId726" Type="http://schemas.openxmlformats.org/officeDocument/2006/relationships/hyperlink" Target="mailto:SOTOCASTRA591@GMAIL.COM" TargetMode="External"/><Relationship Id="rId933" Type="http://schemas.openxmlformats.org/officeDocument/2006/relationships/hyperlink" Target="mailto:ADRYOSA6@HOTMAIL.COM" TargetMode="External"/><Relationship Id="rId1009" Type="http://schemas.openxmlformats.org/officeDocument/2006/relationships/hyperlink" Target="mailto:ARANGOALEJANDRA778@GMAIL.COM" TargetMode="External"/><Relationship Id="rId62" Type="http://schemas.openxmlformats.org/officeDocument/2006/relationships/hyperlink" Target="mailto:CATICASC2@HOTMAIL.COM" TargetMode="External"/><Relationship Id="rId365" Type="http://schemas.openxmlformats.org/officeDocument/2006/relationships/hyperlink" Target="mailto:CONTRATOSPROTECCION@GMAIL.COM" TargetMode="External"/><Relationship Id="rId572" Type="http://schemas.openxmlformats.org/officeDocument/2006/relationships/hyperlink" Target="mailto:SAMCRIS99@YAHOO.COM" TargetMode="External"/><Relationship Id="rId1216" Type="http://schemas.openxmlformats.org/officeDocument/2006/relationships/hyperlink" Target="mailto:DANI-LUJAN25@HOTMAIL.COM" TargetMode="External"/><Relationship Id="rId225" Type="http://schemas.openxmlformats.org/officeDocument/2006/relationships/hyperlink" Target="mailto:dany-012@hotmail.com" TargetMode="External"/><Relationship Id="rId432" Type="http://schemas.openxmlformats.org/officeDocument/2006/relationships/hyperlink" Target="mailto:ARLIN152009@HOTMAIL.COM" TargetMode="External"/><Relationship Id="rId877" Type="http://schemas.openxmlformats.org/officeDocument/2006/relationships/hyperlink" Target="mailto:ANDREAJGALVIZ@GMAIL.COM" TargetMode="External"/><Relationship Id="rId1062" Type="http://schemas.openxmlformats.org/officeDocument/2006/relationships/hyperlink" Target="mailto:ARTEAGASIMON92@GMAIL.COM" TargetMode="External"/><Relationship Id="rId737" Type="http://schemas.openxmlformats.org/officeDocument/2006/relationships/hyperlink" Target="mailto:CLAPAVILA@GMAIL.COM" TargetMode="External"/><Relationship Id="rId944" Type="http://schemas.openxmlformats.org/officeDocument/2006/relationships/hyperlink" Target="mailto:ANGELSALAZAR.5713@GMAIL.COM" TargetMode="External"/><Relationship Id="rId73" Type="http://schemas.openxmlformats.org/officeDocument/2006/relationships/hyperlink" Target="mailto:JUANDAURIBEM@GMAIL.COM" TargetMode="External"/><Relationship Id="rId169" Type="http://schemas.openxmlformats.org/officeDocument/2006/relationships/hyperlink" Target="mailto:CUCHARITA-82@HOTMAIL.COM" TargetMode="External"/><Relationship Id="rId376" Type="http://schemas.openxmlformats.org/officeDocument/2006/relationships/hyperlink" Target="mailto:GLOWINGIMPRESION@GMAIL.COM" TargetMode="External"/><Relationship Id="rId583" Type="http://schemas.openxmlformats.org/officeDocument/2006/relationships/hyperlink" Target="mailto:EYDATERE19@GMAIL.COM" TargetMode="External"/><Relationship Id="rId790" Type="http://schemas.openxmlformats.org/officeDocument/2006/relationships/hyperlink" Target="mailto:MMHURTADOR@GMAIL.COM" TargetMode="External"/><Relationship Id="rId804" Type="http://schemas.openxmlformats.org/officeDocument/2006/relationships/hyperlink" Target="mailto:SIMONBICI9@HOTMAIL.COM" TargetMode="External"/><Relationship Id="rId1227" Type="http://schemas.openxmlformats.org/officeDocument/2006/relationships/hyperlink" Target="mailto:ING.LIZETHOSPINA@GMAIL.COM" TargetMode="External"/><Relationship Id="rId4" Type="http://schemas.openxmlformats.org/officeDocument/2006/relationships/hyperlink" Target="mailto:ANAMARIAARCILA1@GMAIL.COM" TargetMode="External"/><Relationship Id="rId236" Type="http://schemas.openxmlformats.org/officeDocument/2006/relationships/hyperlink" Target="mailto:SANDRA.GOMEZ0328@GMAIL.COM" TargetMode="External"/><Relationship Id="rId443" Type="http://schemas.openxmlformats.org/officeDocument/2006/relationships/hyperlink" Target="mailto:LADYCAROC@YAHOO.COM" TargetMode="External"/><Relationship Id="rId650" Type="http://schemas.openxmlformats.org/officeDocument/2006/relationships/hyperlink" Target="mailto:DIEGOAP1@HOTMAIL.COM" TargetMode="External"/><Relationship Id="rId888" Type="http://schemas.openxmlformats.org/officeDocument/2006/relationships/hyperlink" Target="mailto:YOHAHER@GMAIL.COM" TargetMode="External"/><Relationship Id="rId1073" Type="http://schemas.openxmlformats.org/officeDocument/2006/relationships/hyperlink" Target="mailto:EDIZPTZ@GMAIL.COM" TargetMode="External"/><Relationship Id="rId303" Type="http://schemas.openxmlformats.org/officeDocument/2006/relationships/hyperlink" Target="mailto:PAOLACARDENO@GMAIL.COM" TargetMode="External"/><Relationship Id="rId748" Type="http://schemas.openxmlformats.org/officeDocument/2006/relationships/hyperlink" Target="mailto:LERASMOCORREA@YAHOO.COM" TargetMode="External"/><Relationship Id="rId955" Type="http://schemas.openxmlformats.org/officeDocument/2006/relationships/hyperlink" Target="mailto:JUANSEBASTEN@HOTMAIL.COM" TargetMode="External"/><Relationship Id="rId1140" Type="http://schemas.openxmlformats.org/officeDocument/2006/relationships/hyperlink" Target="mailto:VANESSAAGUDELO303@GMAIL.COM" TargetMode="External"/><Relationship Id="rId84" Type="http://schemas.openxmlformats.org/officeDocument/2006/relationships/hyperlink" Target="mailto:VICTORDAVA@GMAIL.COM" TargetMode="External"/><Relationship Id="rId387" Type="http://schemas.openxmlformats.org/officeDocument/2006/relationships/hyperlink" Target="mailto:KATHEPULGARIN0526@GMAIL.COM" TargetMode="External"/><Relationship Id="rId510" Type="http://schemas.openxmlformats.org/officeDocument/2006/relationships/hyperlink" Target="mailto:ALEJANDRAMCG04@GMAIL.COM" TargetMode="External"/><Relationship Id="rId594" Type="http://schemas.openxmlformats.org/officeDocument/2006/relationships/hyperlink" Target="mailto:JUANEZEA@UNE.NET.CO" TargetMode="External"/><Relationship Id="rId608" Type="http://schemas.openxmlformats.org/officeDocument/2006/relationships/hyperlink" Target="mailto:LFELIPE.TRABAJOSOCIAL@GMAIL.COM" TargetMode="External"/><Relationship Id="rId815" Type="http://schemas.openxmlformats.org/officeDocument/2006/relationships/hyperlink" Target="mailto:TOMASGARCIACHALARCA@GMAIL.COM" TargetMode="External"/><Relationship Id="rId1238" Type="http://schemas.openxmlformats.org/officeDocument/2006/relationships/hyperlink" Target="mailto:SCORREA.TAPIAS@GMAIL.COM" TargetMode="External"/><Relationship Id="rId247" Type="http://schemas.openxmlformats.org/officeDocument/2006/relationships/hyperlink" Target="mailto:LLORENTE1974@HOTMAIL.COM" TargetMode="External"/><Relationship Id="rId899" Type="http://schemas.openxmlformats.org/officeDocument/2006/relationships/hyperlink" Target="mailto:LAURA-DIAZ32@OUTLOOJ.COM" TargetMode="External"/><Relationship Id="rId1000" Type="http://schemas.openxmlformats.org/officeDocument/2006/relationships/hyperlink" Target="mailto:PAPASDELASABANA@GMAIL.COM" TargetMode="External"/><Relationship Id="rId1084" Type="http://schemas.openxmlformats.org/officeDocument/2006/relationships/hyperlink" Target="mailto:KALOYSAMU102@GMAIL.COM" TargetMode="External"/><Relationship Id="rId107" Type="http://schemas.openxmlformats.org/officeDocument/2006/relationships/hyperlink" Target="mailto:ISABELGARCESP@GMAIL.COM" TargetMode="External"/><Relationship Id="rId454" Type="http://schemas.openxmlformats.org/officeDocument/2006/relationships/hyperlink" Target="mailto:HERFERMEDU665@GMAIL.COM" TargetMode="External"/><Relationship Id="rId661" Type="http://schemas.openxmlformats.org/officeDocument/2006/relationships/hyperlink" Target="mailto:SANTILOPEZMO1717@HOTMAIL.COM" TargetMode="External"/><Relationship Id="rId759" Type="http://schemas.openxmlformats.org/officeDocument/2006/relationships/hyperlink" Target="mailto:SAMU.MORA27MURI@GMAIL.COM" TargetMode="External"/><Relationship Id="rId966" Type="http://schemas.openxmlformats.org/officeDocument/2006/relationships/hyperlink" Target="mailto:LIZETH108@GMAIL.COM" TargetMode="External"/><Relationship Id="rId11" Type="http://schemas.openxmlformats.org/officeDocument/2006/relationships/hyperlink" Target="mailto:AGUDELO921@GMAIL.COM" TargetMode="External"/><Relationship Id="rId314" Type="http://schemas.openxmlformats.org/officeDocument/2006/relationships/hyperlink" Target="mailto:jhonrestrepo07230@gmail.com" TargetMode="External"/><Relationship Id="rId398" Type="http://schemas.openxmlformats.org/officeDocument/2006/relationships/hyperlink" Target="mailto:VANEGAS1219@HOTMAIL.COM" TargetMode="External"/><Relationship Id="rId521" Type="http://schemas.openxmlformats.org/officeDocument/2006/relationships/hyperlink" Target="mailto:LYYEPES@UNAL.EDU.CO" TargetMode="External"/><Relationship Id="rId619" Type="http://schemas.openxmlformats.org/officeDocument/2006/relationships/hyperlink" Target="mailto:NUEZDEMACADAMIA@LIVE.COM" TargetMode="External"/><Relationship Id="rId1151" Type="http://schemas.openxmlformats.org/officeDocument/2006/relationships/hyperlink" Target="mailto:LEIDYYAMILECASTRILLON130@GMAIL.COM" TargetMode="External"/><Relationship Id="rId1249" Type="http://schemas.openxmlformats.org/officeDocument/2006/relationships/hyperlink" Target="mailto:PINEDA.GONZALEZ386@GMAIL.COM" TargetMode="External"/><Relationship Id="rId95" Type="http://schemas.openxmlformats.org/officeDocument/2006/relationships/hyperlink" Target="mailto:LINAMARIA110382@GMAIL.COM" TargetMode="External"/><Relationship Id="rId160" Type="http://schemas.openxmlformats.org/officeDocument/2006/relationships/hyperlink" Target="mailto:YESESANH@GMAIL.COM" TargetMode="External"/><Relationship Id="rId826" Type="http://schemas.openxmlformats.org/officeDocument/2006/relationships/hyperlink" Target="mailto:ANGELAVILLEGASGONZALEZ2006@HOTMAIL.COM" TargetMode="External"/><Relationship Id="rId1011" Type="http://schemas.openxmlformats.org/officeDocument/2006/relationships/hyperlink" Target="mailto:VEROALGI@GMAIL.COM" TargetMode="External"/><Relationship Id="rId1109" Type="http://schemas.openxmlformats.org/officeDocument/2006/relationships/hyperlink" Target="mailto:NOVAGASS@GMAIL.COM" TargetMode="External"/><Relationship Id="rId258" Type="http://schemas.openxmlformats.org/officeDocument/2006/relationships/hyperlink" Target="mailto:GLORIAMUNOZMEJIA@GMAIL.COM" TargetMode="External"/><Relationship Id="rId465" Type="http://schemas.openxmlformats.org/officeDocument/2006/relationships/hyperlink" Target="mailto:MONI89_V@HOTMAIL.COM" TargetMode="External"/><Relationship Id="rId672" Type="http://schemas.openxmlformats.org/officeDocument/2006/relationships/hyperlink" Target="mailto:JUANGONZALO009@GMAIL.COM" TargetMode="External"/><Relationship Id="rId1095" Type="http://schemas.openxmlformats.org/officeDocument/2006/relationships/hyperlink" Target="mailto:SARAVCHO3@GMAIL.COM" TargetMode="External"/><Relationship Id="rId22" Type="http://schemas.openxmlformats.org/officeDocument/2006/relationships/hyperlink" Target="mailto:DANIJMVREYES@HOTMAIL.COM" TargetMode="External"/><Relationship Id="rId118" Type="http://schemas.openxmlformats.org/officeDocument/2006/relationships/hyperlink" Target="mailto:LUISA.RIOS01@OUTLOOK.COM" TargetMode="External"/><Relationship Id="rId325" Type="http://schemas.openxmlformats.org/officeDocument/2006/relationships/hyperlink" Target="mailto:SIERRAOSPINAANA12@OUTLOOK.COM" TargetMode="External"/><Relationship Id="rId532" Type="http://schemas.openxmlformats.org/officeDocument/2006/relationships/hyperlink" Target="mailto:BIBI_AND15@HOTMAIL.COM" TargetMode="External"/><Relationship Id="rId977" Type="http://schemas.openxmlformats.org/officeDocument/2006/relationships/hyperlink" Target="mailto:ESTEFANIAANDREAPALACIOMOLINA@GMAIL.COM" TargetMode="External"/><Relationship Id="rId1162" Type="http://schemas.openxmlformats.org/officeDocument/2006/relationships/hyperlink" Target="mailto:LEJOMO14@HOTMAIL.COM" TargetMode="External"/><Relationship Id="rId171" Type="http://schemas.openxmlformats.org/officeDocument/2006/relationships/hyperlink" Target="mailto:DIANAVANE26@HOTMAIL.COM" TargetMode="External"/><Relationship Id="rId837" Type="http://schemas.openxmlformats.org/officeDocument/2006/relationships/hyperlink" Target="mailto:HDPG031284@HOTMAIL.COM" TargetMode="External"/><Relationship Id="rId1022" Type="http://schemas.openxmlformats.org/officeDocument/2006/relationships/hyperlink" Target="mailto:DFFZ93@YAHOO.ES" TargetMode="External"/><Relationship Id="rId269" Type="http://schemas.openxmlformats.org/officeDocument/2006/relationships/hyperlink" Target="mailto:felipemontoya35@hotmail.com" TargetMode="External"/><Relationship Id="rId476" Type="http://schemas.openxmlformats.org/officeDocument/2006/relationships/hyperlink" Target="mailto:DMILENA1213@GMAIL.COM" TargetMode="External"/><Relationship Id="rId683" Type="http://schemas.openxmlformats.org/officeDocument/2006/relationships/hyperlink" Target="mailto:DIANAPEREZ.DP549@GMAIL.COM" TargetMode="External"/><Relationship Id="rId890" Type="http://schemas.openxmlformats.org/officeDocument/2006/relationships/hyperlink" Target="mailto:ALEJOSUPERCROSS@GMAIL.COM" TargetMode="External"/><Relationship Id="rId904" Type="http://schemas.openxmlformats.org/officeDocument/2006/relationships/hyperlink" Target="mailto:SEVICHERIASINCELEJO@HOTMAIL.COM" TargetMode="External"/><Relationship Id="rId33" Type="http://schemas.openxmlformats.org/officeDocument/2006/relationships/hyperlink" Target="mailto:SAOSPINA@HOTMAIL.COM" TargetMode="External"/><Relationship Id="rId129" Type="http://schemas.openxmlformats.org/officeDocument/2006/relationships/hyperlink" Target="mailto:JAARANGOG88@GMAIL.COM" TargetMode="External"/><Relationship Id="rId336" Type="http://schemas.openxmlformats.org/officeDocument/2006/relationships/hyperlink" Target="mailto:JGARGO0303@GMAIL.COM" TargetMode="External"/><Relationship Id="rId543" Type="http://schemas.openxmlformats.org/officeDocument/2006/relationships/hyperlink" Target="mailto:CLARICAR@GMAIL.COM" TargetMode="External"/><Relationship Id="rId988" Type="http://schemas.openxmlformats.org/officeDocument/2006/relationships/hyperlink" Target="mailto:CONFEGUION@HOTMAIL.COM" TargetMode="External"/><Relationship Id="rId1173" Type="http://schemas.openxmlformats.org/officeDocument/2006/relationships/hyperlink" Target="mailto:PANDREA1009@HOTMAIL.COM" TargetMode="External"/><Relationship Id="rId182" Type="http://schemas.openxmlformats.org/officeDocument/2006/relationships/hyperlink" Target="mailto:YTATIANAG@GMAIL.COM" TargetMode="External"/><Relationship Id="rId403" Type="http://schemas.openxmlformats.org/officeDocument/2006/relationships/hyperlink" Target="mailto:manu-06-23@hotmail.com" TargetMode="External"/><Relationship Id="rId750" Type="http://schemas.openxmlformats.org/officeDocument/2006/relationships/hyperlink" Target="mailto:CAMIPUKA140@GMAIL.COM" TargetMode="External"/><Relationship Id="rId848" Type="http://schemas.openxmlformats.org/officeDocument/2006/relationships/hyperlink" Target="mailto:PULGA2002@HOTMAIL.COM" TargetMode="External"/><Relationship Id="rId1033" Type="http://schemas.openxmlformats.org/officeDocument/2006/relationships/hyperlink" Target="mailto:KELLYNMURILLO28@GMAIL.COM" TargetMode="External"/><Relationship Id="rId487" Type="http://schemas.openxmlformats.org/officeDocument/2006/relationships/hyperlink" Target="mailto:CASAFUSITAS2006@HOTMAIL.COM" TargetMode="External"/><Relationship Id="rId610" Type="http://schemas.openxmlformats.org/officeDocument/2006/relationships/hyperlink" Target="mailto:ALEJATABARES523@GMAIL.COM" TargetMode="External"/><Relationship Id="rId694" Type="http://schemas.openxmlformats.org/officeDocument/2006/relationships/hyperlink" Target="mailto:HENOT4@HOTMAIL.COM" TargetMode="External"/><Relationship Id="rId708" Type="http://schemas.openxmlformats.org/officeDocument/2006/relationships/hyperlink" Target="mailto:LEIDYISAZA-1208@HOTMAIL.COM" TargetMode="External"/><Relationship Id="rId915" Type="http://schemas.openxmlformats.org/officeDocument/2006/relationships/hyperlink" Target="mailto:MALEJAJOSA@HOTMAIL.COM" TargetMode="External"/><Relationship Id="rId1240" Type="http://schemas.openxmlformats.org/officeDocument/2006/relationships/hyperlink" Target="mailto:NATTYMARQUEZ@HOTMAIL.COM" TargetMode="External"/><Relationship Id="rId347" Type="http://schemas.openxmlformats.org/officeDocument/2006/relationships/hyperlink" Target="mailto:DIAGOARBOLW1_123@HOTMAIL.COM" TargetMode="External"/><Relationship Id="rId999" Type="http://schemas.openxmlformats.org/officeDocument/2006/relationships/hyperlink" Target="mailto:MANUELA3MONTOYA@GMAIL.COM" TargetMode="External"/><Relationship Id="rId1100" Type="http://schemas.openxmlformats.org/officeDocument/2006/relationships/hyperlink" Target="mailto:SVALENCIAVILLEGAS13@GMAIL.COM" TargetMode="External"/><Relationship Id="rId1184" Type="http://schemas.openxmlformats.org/officeDocument/2006/relationships/hyperlink" Target="mailto:LUDOGIAR@GMAIL.COM" TargetMode="External"/><Relationship Id="rId44" Type="http://schemas.openxmlformats.org/officeDocument/2006/relationships/hyperlink" Target="mailto:SORAIDA.DAVID@HOTMAIL.COM" TargetMode="External"/><Relationship Id="rId554" Type="http://schemas.openxmlformats.org/officeDocument/2006/relationships/hyperlink" Target="mailto:EST.RRSALAZAR1359@CCBENV.EDU.CO" TargetMode="External"/><Relationship Id="rId761" Type="http://schemas.openxmlformats.org/officeDocument/2006/relationships/hyperlink" Target="mailto:POCHOJDO@YAHOO.ES" TargetMode="External"/><Relationship Id="rId859" Type="http://schemas.openxmlformats.org/officeDocument/2006/relationships/hyperlink" Target="mailto:mariasantanadecoracion@gmail.com" TargetMode="External"/><Relationship Id="rId193" Type="http://schemas.openxmlformats.org/officeDocument/2006/relationships/hyperlink" Target="mailto:SARAMAR2507@GMAIL.COM" TargetMode="External"/><Relationship Id="rId207" Type="http://schemas.openxmlformats.org/officeDocument/2006/relationships/hyperlink" Target="mailto:KMILARIAS09@HOTMAIL.COM" TargetMode="External"/><Relationship Id="rId414" Type="http://schemas.openxmlformats.org/officeDocument/2006/relationships/hyperlink" Target="mailto:MATEO0244@HOTMAIL.COM" TargetMode="External"/><Relationship Id="rId498" Type="http://schemas.openxmlformats.org/officeDocument/2006/relationships/hyperlink" Target="mailto:DIGRAFCREATIVO86@GMAIL.COM" TargetMode="External"/><Relationship Id="rId621" Type="http://schemas.openxmlformats.org/officeDocument/2006/relationships/hyperlink" Target="mailto:CARORINA@YAHOO.COM" TargetMode="External"/><Relationship Id="rId1044" Type="http://schemas.openxmlformats.org/officeDocument/2006/relationships/hyperlink" Target="mailto:JOSEGUROS@GMAIL.COM" TargetMode="External"/><Relationship Id="rId1251" Type="http://schemas.openxmlformats.org/officeDocument/2006/relationships/hyperlink" Target="mailto:BARRERAJULIS@GMAIL.COM" TargetMode="External"/><Relationship Id="rId260" Type="http://schemas.openxmlformats.org/officeDocument/2006/relationships/hyperlink" Target="mailto:LUISEOB669@GMAIL.COM" TargetMode="External"/><Relationship Id="rId719" Type="http://schemas.openxmlformats.org/officeDocument/2006/relationships/hyperlink" Target="mailto:SMVALENCIA883@MISENA.EDU.CO" TargetMode="External"/><Relationship Id="rId926" Type="http://schemas.openxmlformats.org/officeDocument/2006/relationships/hyperlink" Target="mailto:MARCECEJAS@ICLOUD.COM" TargetMode="External"/><Relationship Id="rId1111" Type="http://schemas.openxmlformats.org/officeDocument/2006/relationships/hyperlink" Target="mailto:SUPERMERCADOLACONVENCION1@GMAIL.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223"/>
  <sheetViews>
    <sheetView zoomScale="75" zoomScaleNormal="75" workbookViewId="0">
      <selection activeCell="B10" sqref="B10:D10"/>
    </sheetView>
  </sheetViews>
  <sheetFormatPr baseColWidth="10" defaultRowHeight="15" x14ac:dyDescent="0.25"/>
  <cols>
    <col min="2" max="2" width="18.28515625" customWidth="1"/>
    <col min="3" max="3" width="20.5703125" customWidth="1"/>
    <col min="4" max="4" width="20" customWidth="1"/>
    <col min="5" max="5" width="25.28515625" hidden="1" customWidth="1"/>
    <col min="6" max="6" width="8.5703125" customWidth="1"/>
    <col min="7" max="7" width="4.5703125" customWidth="1"/>
    <col min="8" max="8" width="4.42578125" customWidth="1"/>
    <col min="9" max="9" width="4.28515625" customWidth="1"/>
    <col min="10" max="10" width="4.140625" customWidth="1"/>
    <col min="11" max="12" width="3.85546875" customWidth="1"/>
    <col min="13" max="14" width="4.140625" customWidth="1"/>
  </cols>
  <sheetData>
    <row r="2" spans="2:25" ht="14.45" x14ac:dyDescent="0.35">
      <c r="B2" s="223" t="s">
        <v>264</v>
      </c>
      <c r="C2" s="223"/>
      <c r="D2" s="223"/>
      <c r="E2" s="3"/>
      <c r="F2" s="3"/>
      <c r="G2" s="3"/>
      <c r="H2" s="3"/>
      <c r="I2" s="3"/>
      <c r="J2" s="3"/>
      <c r="K2" s="3"/>
      <c r="L2" s="3"/>
      <c r="M2" s="3"/>
      <c r="N2" s="3"/>
      <c r="O2" s="3"/>
      <c r="S2" s="11" t="s">
        <v>306</v>
      </c>
      <c r="T2" s="225" t="s">
        <v>303</v>
      </c>
      <c r="U2" s="225"/>
      <c r="V2" s="225"/>
      <c r="W2" s="225"/>
      <c r="X2" s="8"/>
      <c r="Y2" s="8"/>
    </row>
    <row r="3" spans="2:25" ht="14.45" x14ac:dyDescent="0.35">
      <c r="B3" s="1" t="s">
        <v>1</v>
      </c>
      <c r="C3" s="1" t="s">
        <v>2</v>
      </c>
      <c r="D3" s="1" t="s">
        <v>3</v>
      </c>
      <c r="E3" s="1" t="s">
        <v>4</v>
      </c>
      <c r="F3" s="1" t="s">
        <v>5</v>
      </c>
      <c r="G3" s="1" t="s">
        <v>25</v>
      </c>
      <c r="H3" s="1" t="s">
        <v>27</v>
      </c>
      <c r="I3" s="1" t="s">
        <v>28</v>
      </c>
      <c r="J3" s="1" t="s">
        <v>27</v>
      </c>
      <c r="K3" s="1" t="s">
        <v>26</v>
      </c>
      <c r="L3" s="1" t="s">
        <v>27</v>
      </c>
      <c r="M3" s="1" t="s">
        <v>29</v>
      </c>
      <c r="N3" s="1" t="s">
        <v>27</v>
      </c>
      <c r="O3" s="1" t="s">
        <v>30</v>
      </c>
      <c r="P3" s="5" t="s">
        <v>30</v>
      </c>
      <c r="S3" s="9">
        <v>1</v>
      </c>
      <c r="T3" s="225" t="s">
        <v>304</v>
      </c>
      <c r="U3" s="225"/>
      <c r="V3" s="225"/>
      <c r="W3" s="9" t="s">
        <v>305</v>
      </c>
      <c r="X3" s="8"/>
      <c r="Y3" s="8"/>
    </row>
    <row r="4" spans="2:25" x14ac:dyDescent="0.25">
      <c r="B4" s="4" t="s">
        <v>8</v>
      </c>
      <c r="C4" s="4" t="s">
        <v>176</v>
      </c>
      <c r="D4" s="4" t="s">
        <v>265</v>
      </c>
      <c r="E4" s="4" t="s">
        <v>117</v>
      </c>
      <c r="F4" s="4">
        <v>506</v>
      </c>
      <c r="G4" s="4" t="s">
        <v>292</v>
      </c>
      <c r="H4" s="4">
        <v>20</v>
      </c>
      <c r="I4" s="4" t="s">
        <v>292</v>
      </c>
      <c r="J4" s="4">
        <v>20</v>
      </c>
      <c r="K4" s="4" t="s">
        <v>292</v>
      </c>
      <c r="L4" s="4">
        <v>20</v>
      </c>
      <c r="M4" s="4" t="s">
        <v>292</v>
      </c>
      <c r="N4" s="4">
        <v>40</v>
      </c>
      <c r="O4" s="4">
        <f t="shared" ref="O4:O8" si="0">SUM(H4,J4,L4,N4)</f>
        <v>100</v>
      </c>
      <c r="P4" s="220">
        <f>SUM(O4:O8)</f>
        <v>462</v>
      </c>
      <c r="S4" s="9">
        <v>2</v>
      </c>
      <c r="T4" s="226" t="s">
        <v>264</v>
      </c>
      <c r="U4" s="227"/>
      <c r="V4" s="228"/>
      <c r="W4" s="10">
        <v>462</v>
      </c>
    </row>
    <row r="5" spans="2:25" x14ac:dyDescent="0.25">
      <c r="B5" s="4" t="s">
        <v>12</v>
      </c>
      <c r="C5" s="4" t="s">
        <v>6</v>
      </c>
      <c r="D5" s="4" t="s">
        <v>266</v>
      </c>
      <c r="E5" s="4" t="s">
        <v>13</v>
      </c>
      <c r="F5" s="4">
        <v>215</v>
      </c>
      <c r="G5" s="4" t="s">
        <v>293</v>
      </c>
      <c r="H5" s="4">
        <v>18</v>
      </c>
      <c r="I5" s="4" t="s">
        <v>293</v>
      </c>
      <c r="J5" s="4">
        <v>18</v>
      </c>
      <c r="K5" s="4" t="s">
        <v>293</v>
      </c>
      <c r="L5" s="4">
        <v>18</v>
      </c>
      <c r="M5" s="4" t="s">
        <v>294</v>
      </c>
      <c r="N5" s="4">
        <v>16</v>
      </c>
      <c r="O5" s="4">
        <f t="shared" si="0"/>
        <v>70</v>
      </c>
      <c r="P5" s="221"/>
      <c r="S5" s="9">
        <v>3</v>
      </c>
      <c r="T5" s="226" t="s">
        <v>218</v>
      </c>
      <c r="U5" s="227"/>
      <c r="V5" s="228"/>
      <c r="W5" s="10">
        <v>438</v>
      </c>
    </row>
    <row r="6" spans="2:25" x14ac:dyDescent="0.25">
      <c r="B6" s="4" t="s">
        <v>16</v>
      </c>
      <c r="C6" s="4" t="s">
        <v>6</v>
      </c>
      <c r="D6" s="4" t="s">
        <v>267</v>
      </c>
      <c r="E6" s="4" t="s">
        <v>268</v>
      </c>
      <c r="F6" s="4">
        <v>510</v>
      </c>
      <c r="G6" s="4" t="s">
        <v>292</v>
      </c>
      <c r="H6" s="4">
        <v>20</v>
      </c>
      <c r="I6" s="4" t="s">
        <v>292</v>
      </c>
      <c r="J6" s="4">
        <v>20</v>
      </c>
      <c r="K6" s="4" t="s">
        <v>292</v>
      </c>
      <c r="L6" s="4">
        <v>20</v>
      </c>
      <c r="M6" s="4" t="s">
        <v>292</v>
      </c>
      <c r="N6" s="4">
        <v>40</v>
      </c>
      <c r="O6" s="4">
        <f t="shared" si="0"/>
        <v>100</v>
      </c>
      <c r="P6" s="221"/>
      <c r="S6" s="9">
        <v>4</v>
      </c>
      <c r="T6" s="226" t="s">
        <v>69</v>
      </c>
      <c r="U6" s="227"/>
      <c r="V6" s="228"/>
      <c r="W6" s="10">
        <v>424</v>
      </c>
    </row>
    <row r="7" spans="2:25" x14ac:dyDescent="0.25">
      <c r="B7" s="4" t="s">
        <v>20</v>
      </c>
      <c r="C7" s="4" t="s">
        <v>269</v>
      </c>
      <c r="D7" s="4" t="s">
        <v>270</v>
      </c>
      <c r="E7" s="4" t="s">
        <v>64</v>
      </c>
      <c r="F7" s="4">
        <v>386</v>
      </c>
      <c r="G7" s="4" t="s">
        <v>292</v>
      </c>
      <c r="H7" s="4">
        <v>20</v>
      </c>
      <c r="I7" s="4" t="s">
        <v>292</v>
      </c>
      <c r="J7" s="4">
        <v>20</v>
      </c>
      <c r="K7" s="4" t="s">
        <v>292</v>
      </c>
      <c r="L7" s="4">
        <v>20</v>
      </c>
      <c r="M7" s="4" t="s">
        <v>294</v>
      </c>
      <c r="N7" s="4">
        <v>32</v>
      </c>
      <c r="O7" s="4">
        <f t="shared" si="0"/>
        <v>92</v>
      </c>
      <c r="P7" s="221"/>
      <c r="S7" s="9">
        <v>5</v>
      </c>
      <c r="T7" s="226" t="s">
        <v>249</v>
      </c>
      <c r="U7" s="227"/>
      <c r="V7" s="228"/>
      <c r="W7" s="10">
        <v>416</v>
      </c>
    </row>
    <row r="8" spans="2:25" x14ac:dyDescent="0.25">
      <c r="B8" s="4" t="s">
        <v>53</v>
      </c>
      <c r="C8" s="4" t="s">
        <v>271</v>
      </c>
      <c r="D8" s="4" t="s">
        <v>272</v>
      </c>
      <c r="E8" s="4" t="s">
        <v>111</v>
      </c>
      <c r="F8" s="4">
        <v>142</v>
      </c>
      <c r="G8" s="4" t="s">
        <v>292</v>
      </c>
      <c r="H8" s="4">
        <v>20</v>
      </c>
      <c r="I8" s="4" t="s">
        <v>292</v>
      </c>
      <c r="J8" s="4">
        <v>20</v>
      </c>
      <c r="K8" s="4" t="s">
        <v>292</v>
      </c>
      <c r="L8" s="4">
        <v>20</v>
      </c>
      <c r="M8" s="4" t="s">
        <v>292</v>
      </c>
      <c r="N8" s="4">
        <v>40</v>
      </c>
      <c r="O8" s="4">
        <f t="shared" si="0"/>
        <v>100</v>
      </c>
      <c r="P8" s="222"/>
      <c r="S8" s="9">
        <v>6</v>
      </c>
      <c r="T8" s="226" t="s">
        <v>202</v>
      </c>
      <c r="U8" s="227"/>
      <c r="V8" s="228"/>
      <c r="W8" s="10">
        <v>410</v>
      </c>
    </row>
    <row r="9" spans="2:25" s="3" customFormat="1" ht="14.45" x14ac:dyDescent="0.35">
      <c r="B9" s="6"/>
      <c r="C9" s="6"/>
      <c r="D9" s="6"/>
      <c r="E9" s="6"/>
      <c r="F9" s="6"/>
      <c r="G9" s="6"/>
      <c r="H9" s="6"/>
      <c r="I9" s="6"/>
      <c r="J9" s="6"/>
      <c r="K9" s="6"/>
      <c r="L9" s="6"/>
      <c r="M9" s="6"/>
      <c r="N9" s="6"/>
      <c r="O9" s="6"/>
      <c r="P9" s="7"/>
      <c r="S9" s="9">
        <v>7</v>
      </c>
      <c r="T9" s="226" t="s">
        <v>273</v>
      </c>
      <c r="U9" s="227"/>
      <c r="V9" s="228"/>
      <c r="W9" s="10">
        <v>398</v>
      </c>
    </row>
    <row r="10" spans="2:25" ht="14.45" x14ac:dyDescent="0.35">
      <c r="B10" s="223" t="s">
        <v>218</v>
      </c>
      <c r="C10" s="223"/>
      <c r="D10" s="223"/>
      <c r="S10" s="9">
        <v>8</v>
      </c>
      <c r="T10" s="226" t="s">
        <v>226</v>
      </c>
      <c r="U10" s="227"/>
      <c r="V10" s="228"/>
      <c r="W10" s="10">
        <v>394</v>
      </c>
    </row>
    <row r="11" spans="2:25" ht="14.45" x14ac:dyDescent="0.35">
      <c r="B11" s="1" t="s">
        <v>1</v>
      </c>
      <c r="C11" s="1" t="s">
        <v>2</v>
      </c>
      <c r="D11" s="1" t="s">
        <v>3</v>
      </c>
      <c r="E11" s="1" t="s">
        <v>4</v>
      </c>
      <c r="F11" s="1" t="s">
        <v>5</v>
      </c>
      <c r="G11" s="1" t="s">
        <v>25</v>
      </c>
      <c r="H11" s="1" t="s">
        <v>27</v>
      </c>
      <c r="I11" s="1" t="s">
        <v>28</v>
      </c>
      <c r="J11" s="1" t="s">
        <v>27</v>
      </c>
      <c r="K11" s="1" t="s">
        <v>26</v>
      </c>
      <c r="L11" s="1" t="s">
        <v>27</v>
      </c>
      <c r="M11" s="1" t="s">
        <v>29</v>
      </c>
      <c r="N11" s="1" t="s">
        <v>27</v>
      </c>
      <c r="O11" s="1" t="s">
        <v>30</v>
      </c>
      <c r="P11" s="5" t="s">
        <v>30</v>
      </c>
      <c r="S11" s="9">
        <v>9</v>
      </c>
      <c r="T11" s="226" t="s">
        <v>211</v>
      </c>
      <c r="U11" s="227"/>
      <c r="V11" s="228"/>
      <c r="W11" s="10">
        <v>348</v>
      </c>
    </row>
    <row r="12" spans="2:25" x14ac:dyDescent="0.25">
      <c r="B12" s="2" t="s">
        <v>8</v>
      </c>
      <c r="C12" s="2" t="s">
        <v>10</v>
      </c>
      <c r="D12" s="2" t="s">
        <v>219</v>
      </c>
      <c r="E12" s="2" t="s">
        <v>117</v>
      </c>
      <c r="F12" s="2">
        <v>763</v>
      </c>
      <c r="G12" s="4" t="s">
        <v>293</v>
      </c>
      <c r="H12" s="2">
        <v>18</v>
      </c>
      <c r="I12" s="4" t="s">
        <v>293</v>
      </c>
      <c r="J12" s="2">
        <v>18</v>
      </c>
      <c r="K12" s="4" t="s">
        <v>293</v>
      </c>
      <c r="L12" s="2">
        <v>18</v>
      </c>
      <c r="M12" s="4" t="s">
        <v>297</v>
      </c>
      <c r="N12" s="2">
        <v>20</v>
      </c>
      <c r="O12" s="4">
        <f t="shared" ref="O12:O16" si="1">SUM(H12,J12,L12,N12)</f>
        <v>74</v>
      </c>
      <c r="P12" s="220">
        <f>SUM(O12:O16)</f>
        <v>438</v>
      </c>
      <c r="S12" s="9">
        <v>10</v>
      </c>
      <c r="T12" s="226" t="s">
        <v>256</v>
      </c>
      <c r="U12" s="227"/>
      <c r="V12" s="228"/>
      <c r="W12" s="10">
        <v>346</v>
      </c>
    </row>
    <row r="13" spans="2:25" x14ac:dyDescent="0.25">
      <c r="B13" s="2" t="s">
        <v>12</v>
      </c>
      <c r="C13" s="2" t="s">
        <v>10</v>
      </c>
      <c r="D13" s="2" t="s">
        <v>220</v>
      </c>
      <c r="E13" s="2" t="s">
        <v>75</v>
      </c>
      <c r="F13" s="2">
        <v>172</v>
      </c>
      <c r="G13" s="4" t="s">
        <v>293</v>
      </c>
      <c r="H13" s="2">
        <v>18</v>
      </c>
      <c r="I13" s="4" t="s">
        <v>292</v>
      </c>
      <c r="J13" s="2">
        <v>20</v>
      </c>
      <c r="K13" s="4" t="s">
        <v>292</v>
      </c>
      <c r="L13" s="2">
        <v>20</v>
      </c>
      <c r="M13" s="4" t="s">
        <v>292</v>
      </c>
      <c r="N13" s="2">
        <v>40</v>
      </c>
      <c r="O13" s="4">
        <f t="shared" si="1"/>
        <v>98</v>
      </c>
      <c r="P13" s="221"/>
      <c r="S13" s="9">
        <v>11</v>
      </c>
      <c r="T13" s="226" t="s">
        <v>242</v>
      </c>
      <c r="U13" s="227"/>
      <c r="V13" s="228"/>
      <c r="W13" s="10">
        <v>324</v>
      </c>
    </row>
    <row r="14" spans="2:25" x14ac:dyDescent="0.25">
      <c r="B14" s="2" t="s">
        <v>16</v>
      </c>
      <c r="C14" s="2" t="s">
        <v>221</v>
      </c>
      <c r="D14" s="2" t="s">
        <v>39</v>
      </c>
      <c r="E14" s="2" t="s">
        <v>37</v>
      </c>
      <c r="F14" s="2">
        <v>26</v>
      </c>
      <c r="G14" s="4" t="s">
        <v>293</v>
      </c>
      <c r="H14" s="2">
        <v>18</v>
      </c>
      <c r="I14" s="4" t="s">
        <v>294</v>
      </c>
      <c r="J14" s="2">
        <v>16</v>
      </c>
      <c r="K14" s="4" t="s">
        <v>298</v>
      </c>
      <c r="L14" s="2">
        <v>8</v>
      </c>
      <c r="M14" s="4" t="s">
        <v>292</v>
      </c>
      <c r="N14" s="2">
        <v>40</v>
      </c>
      <c r="O14" s="4">
        <f t="shared" si="1"/>
        <v>82</v>
      </c>
      <c r="P14" s="221"/>
      <c r="S14" s="9">
        <v>12</v>
      </c>
      <c r="T14" s="226" t="s">
        <v>152</v>
      </c>
      <c r="U14" s="227"/>
      <c r="V14" s="228"/>
      <c r="W14" s="10">
        <v>312</v>
      </c>
    </row>
    <row r="15" spans="2:25" x14ac:dyDescent="0.25">
      <c r="B15" s="2" t="s">
        <v>20</v>
      </c>
      <c r="C15" s="2" t="s">
        <v>222</v>
      </c>
      <c r="D15" s="2" t="s">
        <v>223</v>
      </c>
      <c r="E15" s="2" t="s">
        <v>40</v>
      </c>
      <c r="F15" s="2">
        <v>198</v>
      </c>
      <c r="G15" s="4" t="s">
        <v>292</v>
      </c>
      <c r="H15" s="2">
        <v>20</v>
      </c>
      <c r="I15" s="4" t="s">
        <v>295</v>
      </c>
      <c r="J15" s="2">
        <v>14</v>
      </c>
      <c r="K15" s="4" t="s">
        <v>292</v>
      </c>
      <c r="L15" s="2">
        <v>20</v>
      </c>
      <c r="M15" s="4" t="s">
        <v>292</v>
      </c>
      <c r="N15" s="2">
        <v>40</v>
      </c>
      <c r="O15" s="4">
        <f t="shared" si="1"/>
        <v>94</v>
      </c>
      <c r="P15" s="221"/>
      <c r="S15" s="9">
        <v>13</v>
      </c>
      <c r="T15" s="226" t="s">
        <v>114</v>
      </c>
      <c r="U15" s="227"/>
      <c r="V15" s="228"/>
      <c r="W15" s="10">
        <v>310</v>
      </c>
    </row>
    <row r="16" spans="2:25" x14ac:dyDescent="0.25">
      <c r="B16" s="2" t="s">
        <v>53</v>
      </c>
      <c r="C16" s="2" t="s">
        <v>224</v>
      </c>
      <c r="D16" s="2" t="s">
        <v>225</v>
      </c>
      <c r="E16" s="2" t="s">
        <v>125</v>
      </c>
      <c r="F16" s="2">
        <v>142</v>
      </c>
      <c r="G16" s="4" t="s">
        <v>293</v>
      </c>
      <c r="H16" s="2">
        <v>18</v>
      </c>
      <c r="I16" s="4" t="s">
        <v>293</v>
      </c>
      <c r="J16" s="2">
        <v>18</v>
      </c>
      <c r="K16" s="4" t="s">
        <v>293</v>
      </c>
      <c r="L16" s="2">
        <v>18</v>
      </c>
      <c r="M16" s="4" t="s">
        <v>293</v>
      </c>
      <c r="N16" s="2">
        <v>36</v>
      </c>
      <c r="O16" s="4">
        <f t="shared" si="1"/>
        <v>90</v>
      </c>
      <c r="P16" s="222"/>
      <c r="S16" s="9">
        <v>14</v>
      </c>
      <c r="T16" s="226" t="s">
        <v>55</v>
      </c>
      <c r="U16" s="227"/>
      <c r="V16" s="228"/>
      <c r="W16" s="10">
        <v>308</v>
      </c>
    </row>
    <row r="17" spans="2:23" s="3" customFormat="1" ht="14.45" x14ac:dyDescent="0.35">
      <c r="B17" s="6"/>
      <c r="C17" s="6"/>
      <c r="D17" s="6"/>
      <c r="E17" s="6"/>
      <c r="F17" s="6"/>
      <c r="G17" s="6"/>
      <c r="H17" s="6"/>
      <c r="I17" s="6"/>
      <c r="J17" s="6"/>
      <c r="K17" s="6"/>
      <c r="L17" s="6"/>
      <c r="M17" s="6"/>
      <c r="N17" s="6"/>
      <c r="O17" s="6"/>
      <c r="P17" s="7"/>
      <c r="S17" s="9">
        <v>15</v>
      </c>
      <c r="T17" s="226" t="s">
        <v>183</v>
      </c>
      <c r="U17" s="227"/>
      <c r="V17" s="228"/>
      <c r="W17" s="10">
        <v>308</v>
      </c>
    </row>
    <row r="18" spans="2:23" ht="14.45" x14ac:dyDescent="0.35">
      <c r="B18" s="223" t="s">
        <v>69</v>
      </c>
      <c r="C18" s="223"/>
      <c r="D18" s="223"/>
      <c r="S18" s="9">
        <v>16</v>
      </c>
      <c r="T18" s="226" t="s">
        <v>54</v>
      </c>
      <c r="U18" s="227"/>
      <c r="V18" s="228"/>
      <c r="W18" s="10">
        <v>300</v>
      </c>
    </row>
    <row r="19" spans="2:23" ht="14.45" x14ac:dyDescent="0.35">
      <c r="B19" s="1" t="s">
        <v>1</v>
      </c>
      <c r="C19" s="1" t="s">
        <v>2</v>
      </c>
      <c r="D19" s="1" t="s">
        <v>3</v>
      </c>
      <c r="E19" s="1" t="s">
        <v>4</v>
      </c>
      <c r="F19" s="1" t="s">
        <v>5</v>
      </c>
      <c r="G19" s="1" t="s">
        <v>25</v>
      </c>
      <c r="H19" s="1" t="s">
        <v>27</v>
      </c>
      <c r="I19" s="1" t="s">
        <v>28</v>
      </c>
      <c r="J19" s="1" t="s">
        <v>27</v>
      </c>
      <c r="K19" s="1" t="s">
        <v>26</v>
      </c>
      <c r="L19" s="1" t="s">
        <v>27</v>
      </c>
      <c r="M19" s="1" t="s">
        <v>29</v>
      </c>
      <c r="N19" s="1" t="s">
        <v>27</v>
      </c>
      <c r="O19" s="1" t="s">
        <v>30</v>
      </c>
      <c r="P19" s="5" t="s">
        <v>30</v>
      </c>
      <c r="S19" s="9">
        <v>17</v>
      </c>
      <c r="T19" s="226" t="s">
        <v>104</v>
      </c>
      <c r="U19" s="227"/>
      <c r="V19" s="228"/>
      <c r="W19" s="10">
        <v>284</v>
      </c>
    </row>
    <row r="20" spans="2:23" x14ac:dyDescent="0.25">
      <c r="B20" s="2" t="s">
        <v>8</v>
      </c>
      <c r="C20" s="2" t="s">
        <v>70</v>
      </c>
      <c r="D20" s="2" t="s">
        <v>71</v>
      </c>
      <c r="E20" s="2" t="s">
        <v>72</v>
      </c>
      <c r="F20" s="2">
        <v>541</v>
      </c>
      <c r="G20" s="4" t="s">
        <v>293</v>
      </c>
      <c r="H20" s="2">
        <v>18</v>
      </c>
      <c r="I20" s="4" t="s">
        <v>294</v>
      </c>
      <c r="J20" s="2">
        <v>16</v>
      </c>
      <c r="K20" s="4" t="s">
        <v>292</v>
      </c>
      <c r="L20" s="2">
        <v>20</v>
      </c>
      <c r="M20" s="4" t="s">
        <v>294</v>
      </c>
      <c r="N20" s="2">
        <v>32</v>
      </c>
      <c r="O20" s="4">
        <f t="shared" ref="O20:O24" si="2">SUM(H20,J20,L20,N20)</f>
        <v>86</v>
      </c>
      <c r="P20" s="220">
        <f>SUM(O20:O24)</f>
        <v>424</v>
      </c>
      <c r="S20" s="9">
        <v>18</v>
      </c>
      <c r="T20" s="226" t="s">
        <v>82</v>
      </c>
      <c r="U20" s="227"/>
      <c r="V20" s="228"/>
      <c r="W20" s="10">
        <v>280</v>
      </c>
    </row>
    <row r="21" spans="2:23" x14ac:dyDescent="0.25">
      <c r="B21" s="2" t="s">
        <v>12</v>
      </c>
      <c r="C21" s="2" t="s">
        <v>73</v>
      </c>
      <c r="D21" s="2" t="s">
        <v>74</v>
      </c>
      <c r="E21" s="2" t="s">
        <v>75</v>
      </c>
      <c r="F21" s="2">
        <v>962</v>
      </c>
      <c r="G21" s="4" t="s">
        <v>292</v>
      </c>
      <c r="H21" s="2">
        <v>20</v>
      </c>
      <c r="I21" s="4" t="s">
        <v>295</v>
      </c>
      <c r="J21" s="2">
        <v>14</v>
      </c>
      <c r="K21" s="4" t="s">
        <v>293</v>
      </c>
      <c r="L21" s="2">
        <v>18</v>
      </c>
      <c r="M21" s="4" t="s">
        <v>293</v>
      </c>
      <c r="N21" s="2">
        <v>36</v>
      </c>
      <c r="O21" s="4">
        <f t="shared" si="2"/>
        <v>88</v>
      </c>
      <c r="P21" s="221"/>
      <c r="S21" s="9">
        <v>19</v>
      </c>
      <c r="T21" s="226" t="s">
        <v>301</v>
      </c>
      <c r="U21" s="227"/>
      <c r="V21" s="228"/>
      <c r="W21" s="10">
        <v>274</v>
      </c>
    </row>
    <row r="22" spans="2:23" x14ac:dyDescent="0.25">
      <c r="B22" s="2" t="s">
        <v>16</v>
      </c>
      <c r="C22" s="2" t="s">
        <v>76</v>
      </c>
      <c r="D22" s="2" t="s">
        <v>77</v>
      </c>
      <c r="E22" s="2" t="s">
        <v>16</v>
      </c>
      <c r="F22" s="2">
        <v>723</v>
      </c>
      <c r="G22" s="4" t="s">
        <v>293</v>
      </c>
      <c r="H22" s="2">
        <v>18</v>
      </c>
      <c r="I22" s="4" t="s">
        <v>292</v>
      </c>
      <c r="J22" s="2">
        <v>20</v>
      </c>
      <c r="K22" s="4" t="s">
        <v>293</v>
      </c>
      <c r="L22" s="2">
        <v>18</v>
      </c>
      <c r="M22" s="4" t="s">
        <v>294</v>
      </c>
      <c r="N22" s="2">
        <v>32</v>
      </c>
      <c r="O22" s="4">
        <f t="shared" si="2"/>
        <v>88</v>
      </c>
      <c r="P22" s="221"/>
      <c r="S22" s="9">
        <v>20</v>
      </c>
      <c r="T22" s="226" t="s">
        <v>133</v>
      </c>
      <c r="U22" s="227"/>
      <c r="V22" s="228"/>
      <c r="W22" s="10">
        <v>272</v>
      </c>
    </row>
    <row r="23" spans="2:23" x14ac:dyDescent="0.25">
      <c r="B23" s="2" t="s">
        <v>20</v>
      </c>
      <c r="C23" s="2" t="s">
        <v>78</v>
      </c>
      <c r="D23" s="2" t="s">
        <v>79</v>
      </c>
      <c r="E23" s="2" t="s">
        <v>40</v>
      </c>
      <c r="F23" s="2">
        <v>961</v>
      </c>
      <c r="G23" s="4" t="s">
        <v>292</v>
      </c>
      <c r="H23" s="2">
        <v>20</v>
      </c>
      <c r="I23" s="4" t="s">
        <v>292</v>
      </c>
      <c r="J23" s="2">
        <v>20</v>
      </c>
      <c r="K23" s="4" t="s">
        <v>292</v>
      </c>
      <c r="L23" s="2">
        <v>20</v>
      </c>
      <c r="M23" s="4" t="s">
        <v>299</v>
      </c>
      <c r="N23" s="2">
        <v>16</v>
      </c>
      <c r="O23" s="4">
        <f t="shared" si="2"/>
        <v>76</v>
      </c>
      <c r="P23" s="221"/>
      <c r="S23" s="9">
        <v>21</v>
      </c>
      <c r="T23" s="226" t="s">
        <v>174</v>
      </c>
      <c r="U23" s="227"/>
      <c r="V23" s="228"/>
      <c r="W23" s="10">
        <v>270</v>
      </c>
    </row>
    <row r="24" spans="2:23" x14ac:dyDescent="0.25">
      <c r="B24" s="2" t="s">
        <v>53</v>
      </c>
      <c r="C24" s="2" t="s">
        <v>80</v>
      </c>
      <c r="D24" s="2" t="s">
        <v>81</v>
      </c>
      <c r="E24" s="2" t="s">
        <v>17</v>
      </c>
      <c r="F24" s="2">
        <v>936</v>
      </c>
      <c r="G24" s="4" t="s">
        <v>293</v>
      </c>
      <c r="H24" s="2">
        <v>18</v>
      </c>
      <c r="I24" s="4" t="s">
        <v>293</v>
      </c>
      <c r="J24" s="2">
        <v>18</v>
      </c>
      <c r="K24" s="4" t="s">
        <v>293</v>
      </c>
      <c r="L24" s="2">
        <v>18</v>
      </c>
      <c r="M24" s="4" t="s">
        <v>294</v>
      </c>
      <c r="N24" s="2">
        <v>32</v>
      </c>
      <c r="O24" s="4">
        <f t="shared" si="2"/>
        <v>86</v>
      </c>
      <c r="P24" s="222"/>
      <c r="S24" s="9">
        <v>22</v>
      </c>
      <c r="T24" s="226" t="s">
        <v>0</v>
      </c>
      <c r="U24" s="227"/>
      <c r="V24" s="228"/>
      <c r="W24" s="10">
        <v>264</v>
      </c>
    </row>
    <row r="25" spans="2:23" x14ac:dyDescent="0.25">
      <c r="S25" s="9">
        <v>23</v>
      </c>
      <c r="T25" s="226" t="s">
        <v>33</v>
      </c>
      <c r="U25" s="227"/>
      <c r="V25" s="228"/>
      <c r="W25" s="10">
        <v>222</v>
      </c>
    </row>
    <row r="26" spans="2:23" x14ac:dyDescent="0.25">
      <c r="B26" s="224" t="s">
        <v>249</v>
      </c>
      <c r="C26" s="224"/>
      <c r="D26" s="224"/>
      <c r="S26" s="9">
        <v>24</v>
      </c>
      <c r="T26" s="226" t="s">
        <v>141</v>
      </c>
      <c r="U26" s="227"/>
      <c r="V26" s="228"/>
      <c r="W26" s="10">
        <v>210</v>
      </c>
    </row>
    <row r="27" spans="2:23" x14ac:dyDescent="0.25">
      <c r="B27" s="1" t="s">
        <v>1</v>
      </c>
      <c r="C27" s="1" t="s">
        <v>2</v>
      </c>
      <c r="D27" s="1" t="s">
        <v>3</v>
      </c>
      <c r="E27" s="1" t="s">
        <v>4</v>
      </c>
      <c r="F27" s="1" t="s">
        <v>5</v>
      </c>
      <c r="G27" s="1" t="s">
        <v>25</v>
      </c>
      <c r="H27" s="1" t="s">
        <v>27</v>
      </c>
      <c r="I27" s="1" t="s">
        <v>28</v>
      </c>
      <c r="J27" s="1" t="s">
        <v>27</v>
      </c>
      <c r="K27" s="1" t="s">
        <v>26</v>
      </c>
      <c r="L27" s="1" t="s">
        <v>27</v>
      </c>
      <c r="M27" s="1" t="s">
        <v>29</v>
      </c>
      <c r="N27" s="1" t="s">
        <v>27</v>
      </c>
      <c r="O27" s="1" t="s">
        <v>30</v>
      </c>
      <c r="P27" s="5" t="s">
        <v>30</v>
      </c>
      <c r="S27" s="9">
        <v>25</v>
      </c>
      <c r="T27" s="226" t="s">
        <v>162</v>
      </c>
      <c r="U27" s="227"/>
      <c r="V27" s="228"/>
      <c r="W27" s="10">
        <v>210</v>
      </c>
    </row>
    <row r="28" spans="2:23" x14ac:dyDescent="0.25">
      <c r="B28" s="2" t="s">
        <v>8</v>
      </c>
      <c r="C28" s="2" t="s">
        <v>6</v>
      </c>
      <c r="D28" s="2" t="s">
        <v>250</v>
      </c>
      <c r="E28" s="4" t="s">
        <v>72</v>
      </c>
      <c r="F28" s="2">
        <v>540</v>
      </c>
      <c r="G28" s="4" t="s">
        <v>297</v>
      </c>
      <c r="H28" s="2">
        <v>10</v>
      </c>
      <c r="I28" s="4" t="s">
        <v>292</v>
      </c>
      <c r="J28" s="2">
        <v>20</v>
      </c>
      <c r="K28" s="4" t="s">
        <v>292</v>
      </c>
      <c r="L28" s="2">
        <v>20</v>
      </c>
      <c r="M28" s="4" t="s">
        <v>293</v>
      </c>
      <c r="N28" s="2">
        <v>36</v>
      </c>
      <c r="O28" s="4">
        <f t="shared" ref="O28:O32" si="3">SUM(H28,J28,L28,N28)</f>
        <v>86</v>
      </c>
      <c r="P28" s="220">
        <f>SUM(O28:O32)</f>
        <v>416</v>
      </c>
      <c r="S28" s="9">
        <v>26</v>
      </c>
      <c r="T28" s="226" t="s">
        <v>282</v>
      </c>
      <c r="U28" s="227"/>
      <c r="V28" s="228"/>
      <c r="W28" s="10">
        <v>202</v>
      </c>
    </row>
    <row r="29" spans="2:23" x14ac:dyDescent="0.25">
      <c r="B29" s="2" t="s">
        <v>12</v>
      </c>
      <c r="C29" s="4" t="s">
        <v>43</v>
      </c>
      <c r="D29" s="4" t="s">
        <v>251</v>
      </c>
      <c r="E29" s="4" t="s">
        <v>47</v>
      </c>
      <c r="F29" s="2">
        <v>578</v>
      </c>
      <c r="G29" s="4" t="s">
        <v>294</v>
      </c>
      <c r="H29" s="2">
        <v>16</v>
      </c>
      <c r="I29" s="4" t="s">
        <v>293</v>
      </c>
      <c r="J29" s="2">
        <v>18</v>
      </c>
      <c r="K29" s="4" t="s">
        <v>292</v>
      </c>
      <c r="L29" s="2">
        <v>20</v>
      </c>
      <c r="M29" s="4" t="s">
        <v>299</v>
      </c>
      <c r="N29" s="2">
        <v>12</v>
      </c>
      <c r="O29" s="4">
        <f t="shared" si="3"/>
        <v>66</v>
      </c>
      <c r="P29" s="221"/>
      <c r="S29" s="9">
        <v>27</v>
      </c>
      <c r="T29" s="226" t="s">
        <v>93</v>
      </c>
      <c r="U29" s="227"/>
      <c r="V29" s="228"/>
      <c r="W29" s="10">
        <v>194</v>
      </c>
    </row>
    <row r="30" spans="2:23" x14ac:dyDescent="0.25">
      <c r="B30" s="2" t="s">
        <v>16</v>
      </c>
      <c r="C30" s="4" t="s">
        <v>31</v>
      </c>
      <c r="D30" s="4" t="s">
        <v>252</v>
      </c>
      <c r="E30" s="4" t="s">
        <v>182</v>
      </c>
      <c r="F30" s="2">
        <v>533</v>
      </c>
      <c r="G30" s="4" t="s">
        <v>292</v>
      </c>
      <c r="H30" s="2">
        <v>20</v>
      </c>
      <c r="I30" s="4" t="s">
        <v>292</v>
      </c>
      <c r="J30" s="2">
        <v>20</v>
      </c>
      <c r="K30" s="4" t="s">
        <v>292</v>
      </c>
      <c r="L30" s="2">
        <v>20</v>
      </c>
      <c r="M30" s="4" t="s">
        <v>292</v>
      </c>
      <c r="N30" s="2">
        <v>40</v>
      </c>
      <c r="O30" s="4">
        <f t="shared" si="3"/>
        <v>100</v>
      </c>
      <c r="P30" s="221"/>
      <c r="S30" s="9">
        <v>28</v>
      </c>
      <c r="T30" s="226" t="s">
        <v>126</v>
      </c>
      <c r="U30" s="227"/>
      <c r="V30" s="228"/>
      <c r="W30" s="10">
        <v>164</v>
      </c>
    </row>
    <row r="31" spans="2:23" x14ac:dyDescent="0.25">
      <c r="B31" s="2" t="s">
        <v>20</v>
      </c>
      <c r="C31" s="4" t="s">
        <v>99</v>
      </c>
      <c r="D31" s="4" t="s">
        <v>253</v>
      </c>
      <c r="E31" s="4" t="s">
        <v>21</v>
      </c>
      <c r="F31" s="2">
        <v>736</v>
      </c>
      <c r="G31" s="4" t="s">
        <v>292</v>
      </c>
      <c r="H31" s="2">
        <v>20</v>
      </c>
      <c r="I31" s="4" t="s">
        <v>292</v>
      </c>
      <c r="J31" s="2">
        <v>20</v>
      </c>
      <c r="K31" s="4" t="s">
        <v>292</v>
      </c>
      <c r="L31" s="2">
        <v>20</v>
      </c>
      <c r="M31" s="4" t="s">
        <v>292</v>
      </c>
      <c r="N31" s="2">
        <v>40</v>
      </c>
      <c r="O31" s="4">
        <f t="shared" si="3"/>
        <v>100</v>
      </c>
      <c r="P31" s="221"/>
      <c r="S31" s="9">
        <v>29</v>
      </c>
      <c r="T31" s="226" t="s">
        <v>236</v>
      </c>
      <c r="U31" s="227"/>
      <c r="V31" s="228"/>
      <c r="W31" s="10">
        <v>144</v>
      </c>
    </row>
    <row r="32" spans="2:23" x14ac:dyDescent="0.25">
      <c r="B32" s="2" t="s">
        <v>53</v>
      </c>
      <c r="C32" s="4" t="s">
        <v>254</v>
      </c>
      <c r="D32" s="4" t="s">
        <v>255</v>
      </c>
      <c r="E32" s="4" t="s">
        <v>190</v>
      </c>
      <c r="F32" s="2">
        <v>515</v>
      </c>
      <c r="G32" s="4" t="s">
        <v>295</v>
      </c>
      <c r="H32" s="2">
        <v>14</v>
      </c>
      <c r="I32" s="4" t="s">
        <v>297</v>
      </c>
      <c r="J32" s="2">
        <v>10</v>
      </c>
      <c r="K32" s="4" t="s">
        <v>294</v>
      </c>
      <c r="L32" s="2">
        <v>16</v>
      </c>
      <c r="M32" s="4" t="s">
        <v>296</v>
      </c>
      <c r="N32" s="2">
        <v>24</v>
      </c>
      <c r="O32" s="4">
        <f t="shared" si="3"/>
        <v>64</v>
      </c>
      <c r="P32" s="222"/>
    </row>
    <row r="34" spans="2:16" x14ac:dyDescent="0.25">
      <c r="B34" s="223" t="s">
        <v>273</v>
      </c>
      <c r="C34" s="223"/>
      <c r="D34" s="223"/>
      <c r="E34" s="3"/>
      <c r="F34" s="3"/>
      <c r="G34" s="3"/>
      <c r="H34" s="3"/>
      <c r="I34" s="3"/>
      <c r="J34" s="3"/>
      <c r="K34" s="3"/>
      <c r="L34" s="3"/>
      <c r="M34" s="3"/>
      <c r="N34" s="3"/>
      <c r="O34" s="3"/>
    </row>
    <row r="35" spans="2:16" x14ac:dyDescent="0.25">
      <c r="B35" s="1" t="s">
        <v>1</v>
      </c>
      <c r="C35" s="1" t="s">
        <v>2</v>
      </c>
      <c r="D35" s="1" t="s">
        <v>3</v>
      </c>
      <c r="E35" s="1" t="s">
        <v>4</v>
      </c>
      <c r="F35" s="1" t="s">
        <v>5</v>
      </c>
      <c r="G35" s="1" t="s">
        <v>25</v>
      </c>
      <c r="H35" s="1" t="s">
        <v>27</v>
      </c>
      <c r="I35" s="1" t="s">
        <v>28</v>
      </c>
      <c r="J35" s="1" t="s">
        <v>27</v>
      </c>
      <c r="K35" s="1" t="s">
        <v>26</v>
      </c>
      <c r="L35" s="1" t="s">
        <v>27</v>
      </c>
      <c r="M35" s="1" t="s">
        <v>29</v>
      </c>
      <c r="N35" s="1" t="s">
        <v>27</v>
      </c>
      <c r="O35" s="1" t="s">
        <v>30</v>
      </c>
      <c r="P35" s="5" t="s">
        <v>30</v>
      </c>
    </row>
    <row r="36" spans="2:16" x14ac:dyDescent="0.25">
      <c r="B36" s="4" t="s">
        <v>8</v>
      </c>
      <c r="C36" s="4" t="s">
        <v>120</v>
      </c>
      <c r="D36" s="4" t="s">
        <v>274</v>
      </c>
      <c r="E36" s="4" t="s">
        <v>117</v>
      </c>
      <c r="F36" s="4">
        <v>228</v>
      </c>
      <c r="G36" s="4" t="s">
        <v>295</v>
      </c>
      <c r="H36" s="4">
        <v>14</v>
      </c>
      <c r="I36" s="4" t="s">
        <v>294</v>
      </c>
      <c r="J36" s="4">
        <v>16</v>
      </c>
      <c r="K36" s="4" t="s">
        <v>294</v>
      </c>
      <c r="L36" s="4">
        <v>16</v>
      </c>
      <c r="M36" s="4" t="s">
        <v>297</v>
      </c>
      <c r="N36" s="4">
        <v>20</v>
      </c>
      <c r="O36" s="4">
        <f t="shared" ref="O36:O40" si="4">SUM(H36,J36,L36,N36)</f>
        <v>66</v>
      </c>
      <c r="P36" s="220">
        <f>SUM(O36:O40)</f>
        <v>398</v>
      </c>
    </row>
    <row r="37" spans="2:16" x14ac:dyDescent="0.25">
      <c r="B37" s="4" t="s">
        <v>12</v>
      </c>
      <c r="C37" s="4" t="s">
        <v>275</v>
      </c>
      <c r="D37" s="4" t="s">
        <v>276</v>
      </c>
      <c r="E37" s="4" t="s">
        <v>130</v>
      </c>
      <c r="F37" s="4">
        <v>31</v>
      </c>
      <c r="G37" s="4" t="s">
        <v>292</v>
      </c>
      <c r="H37" s="4">
        <v>20</v>
      </c>
      <c r="I37" s="4" t="s">
        <v>292</v>
      </c>
      <c r="J37" s="4">
        <v>20</v>
      </c>
      <c r="K37" s="4" t="s">
        <v>292</v>
      </c>
      <c r="L37" s="4">
        <v>20</v>
      </c>
      <c r="M37" s="4" t="s">
        <v>292</v>
      </c>
      <c r="N37" s="4">
        <v>40</v>
      </c>
      <c r="O37" s="4">
        <f t="shared" si="4"/>
        <v>100</v>
      </c>
      <c r="P37" s="221"/>
    </row>
    <row r="38" spans="2:16" x14ac:dyDescent="0.25">
      <c r="B38" s="4" t="s">
        <v>16</v>
      </c>
      <c r="C38" s="4" t="s">
        <v>22</v>
      </c>
      <c r="D38" s="4" t="s">
        <v>277</v>
      </c>
      <c r="E38" s="4" t="s">
        <v>37</v>
      </c>
      <c r="F38" s="4">
        <v>503</v>
      </c>
      <c r="G38" s="4" t="s">
        <v>292</v>
      </c>
      <c r="H38" s="4">
        <v>20</v>
      </c>
      <c r="I38" s="4" t="s">
        <v>292</v>
      </c>
      <c r="J38" s="4">
        <v>20</v>
      </c>
      <c r="K38" s="4" t="s">
        <v>292</v>
      </c>
      <c r="L38" s="4">
        <v>20</v>
      </c>
      <c r="M38" s="4" t="s">
        <v>293</v>
      </c>
      <c r="N38" s="4">
        <v>36</v>
      </c>
      <c r="O38" s="4">
        <f t="shared" si="4"/>
        <v>96</v>
      </c>
      <c r="P38" s="221"/>
    </row>
    <row r="39" spans="2:16" x14ac:dyDescent="0.25">
      <c r="B39" s="4" t="s">
        <v>20</v>
      </c>
      <c r="C39" s="4" t="s">
        <v>278</v>
      </c>
      <c r="D39" s="4" t="s">
        <v>279</v>
      </c>
      <c r="E39" s="4" t="s">
        <v>101</v>
      </c>
      <c r="F39" s="4">
        <v>436</v>
      </c>
      <c r="G39" s="4" t="s">
        <v>294</v>
      </c>
      <c r="H39" s="4">
        <v>16</v>
      </c>
      <c r="I39" s="4" t="s">
        <v>295</v>
      </c>
      <c r="J39" s="4">
        <v>14</v>
      </c>
      <c r="K39" s="4" t="s">
        <v>295</v>
      </c>
      <c r="L39" s="4">
        <v>14</v>
      </c>
      <c r="M39" s="4" t="s">
        <v>297</v>
      </c>
      <c r="N39" s="4">
        <v>20</v>
      </c>
      <c r="O39" s="4">
        <f t="shared" si="4"/>
        <v>64</v>
      </c>
      <c r="P39" s="221"/>
    </row>
    <row r="40" spans="2:16" x14ac:dyDescent="0.25">
      <c r="B40" s="4" t="s">
        <v>53</v>
      </c>
      <c r="C40" s="4" t="s">
        <v>280</v>
      </c>
      <c r="D40" s="4" t="s">
        <v>281</v>
      </c>
      <c r="E40" s="4" t="s">
        <v>67</v>
      </c>
      <c r="F40" s="4">
        <v>25</v>
      </c>
      <c r="G40" s="4" t="s">
        <v>292</v>
      </c>
      <c r="H40" s="4">
        <v>20</v>
      </c>
      <c r="I40" s="4" t="s">
        <v>292</v>
      </c>
      <c r="J40" s="4">
        <v>20</v>
      </c>
      <c r="K40" s="4" t="s">
        <v>292</v>
      </c>
      <c r="L40" s="4">
        <v>20</v>
      </c>
      <c r="M40" s="4" t="s">
        <v>299</v>
      </c>
      <c r="N40" s="4">
        <v>12</v>
      </c>
      <c r="O40" s="4">
        <f t="shared" si="4"/>
        <v>72</v>
      </c>
      <c r="P40" s="222"/>
    </row>
    <row r="42" spans="2:16" x14ac:dyDescent="0.25">
      <c r="B42" s="223" t="s">
        <v>226</v>
      </c>
      <c r="C42" s="223"/>
      <c r="D42" s="223"/>
    </row>
    <row r="43" spans="2:16" x14ac:dyDescent="0.25">
      <c r="B43" s="1" t="s">
        <v>1</v>
      </c>
      <c r="C43" s="1" t="s">
        <v>2</v>
      </c>
      <c r="D43" s="1" t="s">
        <v>3</v>
      </c>
      <c r="E43" s="1" t="s">
        <v>4</v>
      </c>
      <c r="F43" s="1" t="s">
        <v>5</v>
      </c>
      <c r="G43" s="1" t="s">
        <v>25</v>
      </c>
      <c r="H43" s="1" t="s">
        <v>27</v>
      </c>
      <c r="I43" s="1" t="s">
        <v>28</v>
      </c>
      <c r="J43" s="1" t="s">
        <v>27</v>
      </c>
      <c r="K43" s="1" t="s">
        <v>26</v>
      </c>
      <c r="L43" s="1" t="s">
        <v>27</v>
      </c>
      <c r="M43" s="1" t="s">
        <v>29</v>
      </c>
      <c r="N43" s="1" t="s">
        <v>27</v>
      </c>
      <c r="O43" s="1" t="s">
        <v>30</v>
      </c>
      <c r="P43" s="5" t="s">
        <v>30</v>
      </c>
    </row>
    <row r="44" spans="2:16" x14ac:dyDescent="0.25">
      <c r="B44" s="2" t="s">
        <v>8</v>
      </c>
      <c r="C44" s="2" t="s">
        <v>227</v>
      </c>
      <c r="D44" s="2" t="s">
        <v>228</v>
      </c>
      <c r="E44" s="2" t="s">
        <v>34</v>
      </c>
      <c r="F44" s="2">
        <v>948</v>
      </c>
      <c r="G44" s="4" t="s">
        <v>292</v>
      </c>
      <c r="H44" s="2">
        <v>20</v>
      </c>
      <c r="I44" s="4" t="s">
        <v>292</v>
      </c>
      <c r="J44" s="2">
        <v>20</v>
      </c>
      <c r="K44" s="4" t="s">
        <v>292</v>
      </c>
      <c r="L44" s="2">
        <v>20</v>
      </c>
      <c r="M44" s="4" t="s">
        <v>293</v>
      </c>
      <c r="N44" s="2">
        <v>36</v>
      </c>
      <c r="O44" s="4">
        <f t="shared" ref="O44:O48" si="5">SUM(H44,J44,L44,N44)</f>
        <v>96</v>
      </c>
      <c r="P44" s="220">
        <f>SUM(O44:O48)</f>
        <v>394</v>
      </c>
    </row>
    <row r="45" spans="2:16" x14ac:dyDescent="0.25">
      <c r="B45" s="2" t="s">
        <v>12</v>
      </c>
      <c r="C45" s="2" t="s">
        <v>229</v>
      </c>
      <c r="D45" s="2" t="s">
        <v>230</v>
      </c>
      <c r="E45" s="2" t="s">
        <v>47</v>
      </c>
      <c r="F45" s="2">
        <v>955</v>
      </c>
      <c r="G45" s="4" t="s">
        <v>292</v>
      </c>
      <c r="H45" s="2">
        <v>20</v>
      </c>
      <c r="I45" s="4" t="s">
        <v>292</v>
      </c>
      <c r="J45" s="2">
        <v>20</v>
      </c>
      <c r="K45" s="4" t="s">
        <v>292</v>
      </c>
      <c r="L45" s="2">
        <v>20</v>
      </c>
      <c r="M45" s="4" t="s">
        <v>292</v>
      </c>
      <c r="N45" s="2">
        <v>40</v>
      </c>
      <c r="O45" s="4">
        <f t="shared" si="5"/>
        <v>100</v>
      </c>
      <c r="P45" s="221"/>
    </row>
    <row r="46" spans="2:16" x14ac:dyDescent="0.25">
      <c r="B46" s="2" t="s">
        <v>16</v>
      </c>
      <c r="C46" s="2" t="s">
        <v>231</v>
      </c>
      <c r="D46" s="2" t="s">
        <v>232</v>
      </c>
      <c r="E46" s="2" t="s">
        <v>37</v>
      </c>
      <c r="F46" s="2">
        <v>620</v>
      </c>
      <c r="G46" s="4" t="s">
        <v>295</v>
      </c>
      <c r="H46" s="2">
        <v>14</v>
      </c>
      <c r="I46" s="4" t="s">
        <v>294</v>
      </c>
      <c r="J46" s="2">
        <v>16</v>
      </c>
      <c r="K46" s="4" t="s">
        <v>298</v>
      </c>
      <c r="L46" s="2">
        <v>8</v>
      </c>
      <c r="M46" s="4" t="s">
        <v>298</v>
      </c>
      <c r="N46" s="2">
        <v>16</v>
      </c>
      <c r="O46" s="4">
        <f t="shared" si="5"/>
        <v>54</v>
      </c>
      <c r="P46" s="221"/>
    </row>
    <row r="47" spans="2:16" x14ac:dyDescent="0.25">
      <c r="B47" s="2" t="s">
        <v>20</v>
      </c>
      <c r="C47" s="2" t="s">
        <v>122</v>
      </c>
      <c r="D47" s="2" t="s">
        <v>233</v>
      </c>
      <c r="E47" s="2" t="s">
        <v>21</v>
      </c>
      <c r="F47" s="2">
        <v>303</v>
      </c>
      <c r="G47" s="4" t="s">
        <v>295</v>
      </c>
      <c r="H47" s="2">
        <v>14</v>
      </c>
      <c r="I47" s="4" t="s">
        <v>294</v>
      </c>
      <c r="J47" s="2">
        <v>16</v>
      </c>
      <c r="K47" s="4" t="s">
        <v>296</v>
      </c>
      <c r="L47" s="2">
        <v>12</v>
      </c>
      <c r="M47" s="4" t="s">
        <v>295</v>
      </c>
      <c r="N47" s="2">
        <v>28</v>
      </c>
      <c r="O47" s="4">
        <f t="shared" si="5"/>
        <v>70</v>
      </c>
      <c r="P47" s="221"/>
    </row>
    <row r="48" spans="2:16" x14ac:dyDescent="0.25">
      <c r="B48" s="2" t="s">
        <v>53</v>
      </c>
      <c r="C48" s="2" t="s">
        <v>234</v>
      </c>
      <c r="D48" s="2" t="s">
        <v>235</v>
      </c>
      <c r="E48" s="2" t="s">
        <v>130</v>
      </c>
      <c r="F48" s="2">
        <v>619</v>
      </c>
      <c r="G48" s="4" t="s">
        <v>293</v>
      </c>
      <c r="H48" s="2">
        <v>18</v>
      </c>
      <c r="I48" s="4" t="s">
        <v>295</v>
      </c>
      <c r="J48" s="2">
        <v>14</v>
      </c>
      <c r="K48" s="4" t="s">
        <v>299</v>
      </c>
      <c r="L48" s="2">
        <v>6</v>
      </c>
      <c r="M48" s="4" t="s">
        <v>293</v>
      </c>
      <c r="N48" s="2">
        <v>36</v>
      </c>
      <c r="O48" s="4">
        <f t="shared" si="5"/>
        <v>74</v>
      </c>
      <c r="P48" s="222"/>
    </row>
    <row r="49" spans="2:16" s="3" customFormat="1" x14ac:dyDescent="0.25">
      <c r="B49" s="6"/>
      <c r="C49" s="6"/>
      <c r="D49" s="6"/>
      <c r="E49" s="6"/>
      <c r="F49" s="6"/>
      <c r="G49" s="6"/>
      <c r="H49" s="6"/>
      <c r="I49" s="6"/>
      <c r="J49" s="6"/>
      <c r="K49" s="6"/>
      <c r="L49" s="6"/>
      <c r="M49" s="6"/>
      <c r="N49" s="6"/>
      <c r="O49" s="6"/>
      <c r="P49" s="7"/>
    </row>
    <row r="50" spans="2:16" x14ac:dyDescent="0.25">
      <c r="B50" s="223" t="s">
        <v>202</v>
      </c>
      <c r="C50" s="223"/>
      <c r="D50" s="223"/>
    </row>
    <row r="51" spans="2:16" x14ac:dyDescent="0.25">
      <c r="B51" s="1" t="s">
        <v>1</v>
      </c>
      <c r="C51" s="1" t="s">
        <v>2</v>
      </c>
      <c r="D51" s="1" t="s">
        <v>3</v>
      </c>
      <c r="E51" s="1" t="s">
        <v>4</v>
      </c>
      <c r="F51" s="1" t="s">
        <v>5</v>
      </c>
      <c r="G51" s="1" t="s">
        <v>25</v>
      </c>
      <c r="H51" s="1" t="s">
        <v>27</v>
      </c>
      <c r="I51" s="1" t="s">
        <v>28</v>
      </c>
      <c r="J51" s="1" t="s">
        <v>27</v>
      </c>
      <c r="K51" s="1" t="s">
        <v>26</v>
      </c>
      <c r="L51" s="1" t="s">
        <v>27</v>
      </c>
      <c r="M51" s="1" t="s">
        <v>29</v>
      </c>
      <c r="N51" s="1" t="s">
        <v>27</v>
      </c>
      <c r="O51" s="1" t="s">
        <v>30</v>
      </c>
      <c r="P51" s="5" t="s">
        <v>30</v>
      </c>
    </row>
    <row r="52" spans="2:16" x14ac:dyDescent="0.25">
      <c r="B52" s="2" t="s">
        <v>8</v>
      </c>
      <c r="C52" s="2" t="s">
        <v>193</v>
      </c>
      <c r="D52" s="2" t="s">
        <v>203</v>
      </c>
      <c r="E52" s="2" t="s">
        <v>117</v>
      </c>
      <c r="F52" s="2">
        <v>481</v>
      </c>
      <c r="G52" s="4" t="s">
        <v>293</v>
      </c>
      <c r="H52" s="2">
        <v>18</v>
      </c>
      <c r="I52" s="4" t="s">
        <v>293</v>
      </c>
      <c r="J52" s="2">
        <v>18</v>
      </c>
      <c r="K52" s="4" t="s">
        <v>293</v>
      </c>
      <c r="L52" s="2">
        <v>18</v>
      </c>
      <c r="M52" s="4" t="s">
        <v>299</v>
      </c>
      <c r="N52" s="2">
        <v>12</v>
      </c>
      <c r="O52" s="4">
        <f t="shared" ref="O52:O56" si="6">SUM(H52,J52,L52,N52)</f>
        <v>66</v>
      </c>
      <c r="P52" s="220">
        <f>SUM(O52:O56)</f>
        <v>410</v>
      </c>
    </row>
    <row r="53" spans="2:16" x14ac:dyDescent="0.25">
      <c r="B53" s="2" t="s">
        <v>12</v>
      </c>
      <c r="C53" s="2" t="s">
        <v>204</v>
      </c>
      <c r="D53" s="2" t="s">
        <v>205</v>
      </c>
      <c r="E53" s="2" t="s">
        <v>58</v>
      </c>
      <c r="F53" s="2">
        <v>949</v>
      </c>
      <c r="G53" s="4" t="s">
        <v>293</v>
      </c>
      <c r="H53" s="2">
        <v>18</v>
      </c>
      <c r="I53" s="4" t="s">
        <v>292</v>
      </c>
      <c r="J53" s="2">
        <v>20</v>
      </c>
      <c r="K53" s="4" t="s">
        <v>294</v>
      </c>
      <c r="L53" s="2">
        <v>16</v>
      </c>
      <c r="M53" s="4" t="s">
        <v>294</v>
      </c>
      <c r="N53" s="2">
        <v>32</v>
      </c>
      <c r="O53" s="4">
        <f t="shared" si="6"/>
        <v>86</v>
      </c>
      <c r="P53" s="221"/>
    </row>
    <row r="54" spans="2:16" x14ac:dyDescent="0.25">
      <c r="B54" s="2" t="s">
        <v>16</v>
      </c>
      <c r="C54" s="2" t="s">
        <v>109</v>
      </c>
      <c r="D54" s="2" t="s">
        <v>206</v>
      </c>
      <c r="E54" s="2" t="s">
        <v>147</v>
      </c>
      <c r="F54" s="2">
        <v>691</v>
      </c>
      <c r="G54" s="4" t="s">
        <v>292</v>
      </c>
      <c r="H54" s="2">
        <v>20</v>
      </c>
      <c r="I54" s="4" t="s">
        <v>293</v>
      </c>
      <c r="J54" s="2">
        <v>18</v>
      </c>
      <c r="K54" s="4" t="s">
        <v>292</v>
      </c>
      <c r="L54" s="2">
        <v>20</v>
      </c>
      <c r="M54" s="4" t="s">
        <v>299</v>
      </c>
      <c r="N54" s="2">
        <v>12</v>
      </c>
      <c r="O54" s="4">
        <f t="shared" si="6"/>
        <v>70</v>
      </c>
      <c r="P54" s="221"/>
    </row>
    <row r="55" spans="2:16" x14ac:dyDescent="0.25">
      <c r="B55" s="2" t="s">
        <v>20</v>
      </c>
      <c r="C55" s="2" t="s">
        <v>207</v>
      </c>
      <c r="D55" s="2" t="s">
        <v>208</v>
      </c>
      <c r="E55" s="2" t="s">
        <v>40</v>
      </c>
      <c r="F55" s="2">
        <v>160</v>
      </c>
      <c r="G55" s="4" t="s">
        <v>292</v>
      </c>
      <c r="H55" s="2">
        <v>20</v>
      </c>
      <c r="I55" s="4" t="s">
        <v>292</v>
      </c>
      <c r="J55" s="2">
        <v>20</v>
      </c>
      <c r="K55" s="4" t="s">
        <v>292</v>
      </c>
      <c r="L55" s="2">
        <v>20</v>
      </c>
      <c r="M55" s="4" t="s">
        <v>294</v>
      </c>
      <c r="N55" s="2">
        <v>32</v>
      </c>
      <c r="O55" s="4">
        <f t="shared" si="6"/>
        <v>92</v>
      </c>
      <c r="P55" s="221"/>
    </row>
    <row r="56" spans="2:16" x14ac:dyDescent="0.25">
      <c r="B56" s="2" t="s">
        <v>53</v>
      </c>
      <c r="C56" s="2" t="s">
        <v>209</v>
      </c>
      <c r="D56" s="2" t="s">
        <v>210</v>
      </c>
      <c r="E56" s="2" t="s">
        <v>50</v>
      </c>
      <c r="F56" s="2">
        <v>689</v>
      </c>
      <c r="G56" s="4" t="s">
        <v>292</v>
      </c>
      <c r="H56" s="2">
        <v>20</v>
      </c>
      <c r="I56" s="4" t="s">
        <v>292</v>
      </c>
      <c r="J56" s="2">
        <v>20</v>
      </c>
      <c r="K56" s="4" t="s">
        <v>292</v>
      </c>
      <c r="L56" s="2">
        <v>20</v>
      </c>
      <c r="M56" s="4" t="s">
        <v>293</v>
      </c>
      <c r="N56" s="2">
        <v>36</v>
      </c>
      <c r="O56" s="4">
        <f t="shared" si="6"/>
        <v>96</v>
      </c>
      <c r="P56" s="222"/>
    </row>
    <row r="58" spans="2:16" x14ac:dyDescent="0.25">
      <c r="B58" s="223" t="s">
        <v>211</v>
      </c>
      <c r="C58" s="223"/>
      <c r="D58" s="223"/>
    </row>
    <row r="59" spans="2:16" x14ac:dyDescent="0.25">
      <c r="B59" s="1" t="s">
        <v>1</v>
      </c>
      <c r="C59" s="1" t="s">
        <v>2</v>
      </c>
      <c r="D59" s="1" t="s">
        <v>3</v>
      </c>
      <c r="E59" s="1" t="s">
        <v>4</v>
      </c>
      <c r="F59" s="1" t="s">
        <v>5</v>
      </c>
      <c r="G59" s="1" t="s">
        <v>25</v>
      </c>
      <c r="H59" s="1" t="s">
        <v>27</v>
      </c>
      <c r="I59" s="1" t="s">
        <v>28</v>
      </c>
      <c r="J59" s="1" t="s">
        <v>27</v>
      </c>
      <c r="K59" s="1" t="s">
        <v>26</v>
      </c>
      <c r="L59" s="1" t="s">
        <v>27</v>
      </c>
      <c r="M59" s="1" t="s">
        <v>29</v>
      </c>
      <c r="N59" s="1" t="s">
        <v>27</v>
      </c>
      <c r="O59" s="1" t="s">
        <v>30</v>
      </c>
      <c r="P59" s="5" t="s">
        <v>30</v>
      </c>
    </row>
    <row r="60" spans="2:16" x14ac:dyDescent="0.25">
      <c r="B60" s="2" t="s">
        <v>8</v>
      </c>
      <c r="C60" s="2"/>
      <c r="D60" s="2"/>
      <c r="E60" s="2"/>
      <c r="F60" s="2"/>
      <c r="G60" s="4"/>
      <c r="H60" s="2"/>
      <c r="I60" s="4"/>
      <c r="J60" s="2"/>
      <c r="K60" s="4"/>
      <c r="L60" s="2"/>
      <c r="M60" s="4"/>
      <c r="N60" s="2"/>
      <c r="O60" s="4">
        <f t="shared" ref="O60:O64" si="7">SUM(H60,J60,L60,N60)</f>
        <v>0</v>
      </c>
      <c r="P60" s="220">
        <f>SUM(O60:O64)</f>
        <v>348</v>
      </c>
    </row>
    <row r="61" spans="2:16" x14ac:dyDescent="0.25">
      <c r="B61" s="2" t="s">
        <v>12</v>
      </c>
      <c r="C61" s="2" t="s">
        <v>76</v>
      </c>
      <c r="D61" s="2" t="s">
        <v>212</v>
      </c>
      <c r="E61" s="2" t="s">
        <v>47</v>
      </c>
      <c r="F61" s="2">
        <v>703</v>
      </c>
      <c r="G61" s="4" t="s">
        <v>292</v>
      </c>
      <c r="H61" s="2">
        <v>20</v>
      </c>
      <c r="I61" s="4" t="s">
        <v>292</v>
      </c>
      <c r="J61" s="2">
        <v>20</v>
      </c>
      <c r="K61" s="4" t="s">
        <v>292</v>
      </c>
      <c r="L61" s="2">
        <v>20</v>
      </c>
      <c r="M61" s="4" t="s">
        <v>294</v>
      </c>
      <c r="N61" s="2">
        <v>32</v>
      </c>
      <c r="O61" s="4">
        <f t="shared" si="7"/>
        <v>92</v>
      </c>
      <c r="P61" s="221"/>
    </row>
    <row r="62" spans="2:16" x14ac:dyDescent="0.25">
      <c r="B62" s="2" t="s">
        <v>16</v>
      </c>
      <c r="C62" s="2" t="s">
        <v>43</v>
      </c>
      <c r="D62" s="2" t="s">
        <v>213</v>
      </c>
      <c r="E62" s="2" t="s">
        <v>169</v>
      </c>
      <c r="F62" s="2">
        <v>507</v>
      </c>
      <c r="G62" s="4" t="s">
        <v>293</v>
      </c>
      <c r="H62" s="2">
        <v>18</v>
      </c>
      <c r="I62" s="4" t="s">
        <v>292</v>
      </c>
      <c r="J62" s="2">
        <v>20</v>
      </c>
      <c r="K62" s="4" t="s">
        <v>293</v>
      </c>
      <c r="L62" s="2">
        <v>18</v>
      </c>
      <c r="M62" s="4" t="s">
        <v>293</v>
      </c>
      <c r="N62" s="2">
        <v>36</v>
      </c>
      <c r="O62" s="4">
        <f t="shared" si="7"/>
        <v>92</v>
      </c>
      <c r="P62" s="221"/>
    </row>
    <row r="63" spans="2:16" x14ac:dyDescent="0.25">
      <c r="B63" s="2" t="s">
        <v>20</v>
      </c>
      <c r="C63" s="2" t="s">
        <v>214</v>
      </c>
      <c r="D63" s="2" t="s">
        <v>215</v>
      </c>
      <c r="E63" s="2" t="s">
        <v>101</v>
      </c>
      <c r="F63" s="2">
        <v>648</v>
      </c>
      <c r="G63" s="4" t="s">
        <v>292</v>
      </c>
      <c r="H63" s="2">
        <v>20</v>
      </c>
      <c r="I63" s="4" t="s">
        <v>293</v>
      </c>
      <c r="J63" s="2">
        <v>18</v>
      </c>
      <c r="K63" s="4" t="s">
        <v>293</v>
      </c>
      <c r="L63" s="2">
        <v>18</v>
      </c>
      <c r="M63" s="4" t="s">
        <v>293</v>
      </c>
      <c r="N63" s="2">
        <v>36</v>
      </c>
      <c r="O63" s="4">
        <f t="shared" si="7"/>
        <v>92</v>
      </c>
      <c r="P63" s="221"/>
    </row>
    <row r="64" spans="2:16" x14ac:dyDescent="0.25">
      <c r="B64" s="2" t="s">
        <v>53</v>
      </c>
      <c r="C64" s="2" t="s">
        <v>216</v>
      </c>
      <c r="D64" s="2" t="s">
        <v>217</v>
      </c>
      <c r="E64" s="2" t="s">
        <v>17</v>
      </c>
      <c r="F64" s="2">
        <v>440</v>
      </c>
      <c r="G64" s="4" t="s">
        <v>292</v>
      </c>
      <c r="H64" s="2">
        <v>20</v>
      </c>
      <c r="I64" s="4" t="s">
        <v>292</v>
      </c>
      <c r="J64" s="2">
        <v>20</v>
      </c>
      <c r="K64" s="4" t="s">
        <v>292</v>
      </c>
      <c r="L64" s="2">
        <v>20</v>
      </c>
      <c r="M64" s="4" t="s">
        <v>299</v>
      </c>
      <c r="N64" s="2">
        <v>12</v>
      </c>
      <c r="O64" s="4">
        <f t="shared" si="7"/>
        <v>72</v>
      </c>
      <c r="P64" s="222"/>
    </row>
    <row r="66" spans="2:16" x14ac:dyDescent="0.25">
      <c r="B66" s="223" t="s">
        <v>256</v>
      </c>
      <c r="C66" s="223"/>
      <c r="D66" s="223"/>
    </row>
    <row r="67" spans="2:16" x14ac:dyDescent="0.25">
      <c r="B67" s="1" t="s">
        <v>1</v>
      </c>
      <c r="C67" s="1" t="s">
        <v>2</v>
      </c>
      <c r="D67" s="1" t="s">
        <v>3</v>
      </c>
      <c r="E67" s="1" t="s">
        <v>4</v>
      </c>
      <c r="F67" s="1" t="s">
        <v>5</v>
      </c>
      <c r="G67" s="1" t="s">
        <v>25</v>
      </c>
      <c r="H67" s="1" t="s">
        <v>27</v>
      </c>
      <c r="I67" s="1" t="s">
        <v>28</v>
      </c>
      <c r="J67" s="1" t="s">
        <v>27</v>
      </c>
      <c r="K67" s="1" t="s">
        <v>26</v>
      </c>
      <c r="L67" s="1" t="s">
        <v>27</v>
      </c>
      <c r="M67" s="1" t="s">
        <v>29</v>
      </c>
      <c r="N67" s="1" t="s">
        <v>27</v>
      </c>
      <c r="O67" s="1" t="s">
        <v>30</v>
      </c>
      <c r="P67" s="5" t="s">
        <v>30</v>
      </c>
    </row>
    <row r="68" spans="2:16" x14ac:dyDescent="0.25">
      <c r="B68" s="2" t="s">
        <v>8</v>
      </c>
      <c r="C68" s="4" t="s">
        <v>257</v>
      </c>
      <c r="D68" s="4" t="s">
        <v>258</v>
      </c>
      <c r="E68" s="4" t="s">
        <v>117</v>
      </c>
      <c r="F68" s="2">
        <v>625</v>
      </c>
      <c r="G68" s="4" t="s">
        <v>298</v>
      </c>
      <c r="H68" s="2">
        <v>8</v>
      </c>
      <c r="I68" s="4" t="s">
        <v>298</v>
      </c>
      <c r="J68" s="2">
        <v>8</v>
      </c>
      <c r="K68" s="4" t="s">
        <v>298</v>
      </c>
      <c r="L68" s="2">
        <v>8</v>
      </c>
      <c r="M68" s="4"/>
      <c r="N68" s="2"/>
      <c r="O68" s="4">
        <f t="shared" ref="O68:O72" si="8">SUM(H68,J68,L68,N68)</f>
        <v>24</v>
      </c>
      <c r="P68" s="220">
        <f>SUM(O68:O72)</f>
        <v>346</v>
      </c>
    </row>
    <row r="69" spans="2:16" x14ac:dyDescent="0.25">
      <c r="B69" s="2" t="s">
        <v>12</v>
      </c>
      <c r="C69" s="4" t="s">
        <v>6</v>
      </c>
      <c r="D69" s="4" t="s">
        <v>259</v>
      </c>
      <c r="E69" s="4" t="s">
        <v>75</v>
      </c>
      <c r="F69" s="2">
        <v>644</v>
      </c>
      <c r="G69" s="4" t="s">
        <v>297</v>
      </c>
      <c r="H69" s="2">
        <v>10</v>
      </c>
      <c r="I69" s="4" t="s">
        <v>293</v>
      </c>
      <c r="J69" s="2">
        <v>18</v>
      </c>
      <c r="K69" s="4" t="s">
        <v>293</v>
      </c>
      <c r="L69" s="2">
        <v>18</v>
      </c>
      <c r="M69" s="4" t="s">
        <v>297</v>
      </c>
      <c r="N69" s="2">
        <v>20</v>
      </c>
      <c r="O69" s="4">
        <f t="shared" si="8"/>
        <v>66</v>
      </c>
      <c r="P69" s="221"/>
    </row>
    <row r="70" spans="2:16" x14ac:dyDescent="0.25">
      <c r="B70" s="2" t="s">
        <v>16</v>
      </c>
      <c r="C70" s="4" t="s">
        <v>128</v>
      </c>
      <c r="D70" s="4" t="s">
        <v>260</v>
      </c>
      <c r="E70" s="4" t="s">
        <v>147</v>
      </c>
      <c r="F70" s="2">
        <v>13</v>
      </c>
      <c r="G70" s="4" t="s">
        <v>292</v>
      </c>
      <c r="H70" s="2">
        <v>20</v>
      </c>
      <c r="I70" s="4" t="s">
        <v>292</v>
      </c>
      <c r="J70" s="2">
        <v>20</v>
      </c>
      <c r="K70" s="4" t="s">
        <v>292</v>
      </c>
      <c r="L70" s="2">
        <v>20</v>
      </c>
      <c r="M70" s="4" t="s">
        <v>292</v>
      </c>
      <c r="N70" s="2">
        <v>40</v>
      </c>
      <c r="O70" s="4">
        <f t="shared" si="8"/>
        <v>100</v>
      </c>
      <c r="P70" s="221"/>
    </row>
    <row r="71" spans="2:16" x14ac:dyDescent="0.25">
      <c r="B71" s="2" t="s">
        <v>20</v>
      </c>
      <c r="C71" s="4" t="s">
        <v>261</v>
      </c>
      <c r="D71" s="4" t="s">
        <v>262</v>
      </c>
      <c r="E71" s="4" t="s">
        <v>50</v>
      </c>
      <c r="F71" s="2">
        <v>501</v>
      </c>
      <c r="G71" s="4" t="s">
        <v>294</v>
      </c>
      <c r="H71" s="2">
        <v>16</v>
      </c>
      <c r="I71" s="4" t="s">
        <v>294</v>
      </c>
      <c r="J71" s="2">
        <v>16</v>
      </c>
      <c r="K71" s="4" t="s">
        <v>294</v>
      </c>
      <c r="L71" s="2">
        <v>16</v>
      </c>
      <c r="M71" s="4" t="s">
        <v>296</v>
      </c>
      <c r="N71" s="2">
        <v>24</v>
      </c>
      <c r="O71" s="4">
        <f t="shared" si="8"/>
        <v>72</v>
      </c>
      <c r="P71" s="221"/>
    </row>
    <row r="72" spans="2:16" x14ac:dyDescent="0.25">
      <c r="B72" s="2" t="s">
        <v>53</v>
      </c>
      <c r="C72" s="4" t="s">
        <v>10</v>
      </c>
      <c r="D72" s="4" t="s">
        <v>263</v>
      </c>
      <c r="E72" s="4" t="s">
        <v>24</v>
      </c>
      <c r="F72" s="2">
        <v>70</v>
      </c>
      <c r="G72" s="4" t="s">
        <v>294</v>
      </c>
      <c r="H72" s="2">
        <v>16</v>
      </c>
      <c r="I72" s="4" t="s">
        <v>293</v>
      </c>
      <c r="J72" s="2">
        <v>18</v>
      </c>
      <c r="K72" s="4" t="s">
        <v>297</v>
      </c>
      <c r="L72" s="2">
        <v>10</v>
      </c>
      <c r="M72" s="4" t="s">
        <v>292</v>
      </c>
      <c r="N72" s="2">
        <v>40</v>
      </c>
      <c r="O72" s="4">
        <f t="shared" si="8"/>
        <v>84</v>
      </c>
      <c r="P72" s="222"/>
    </row>
    <row r="73" spans="2:16" x14ac:dyDescent="0.25">
      <c r="B73" s="223" t="s">
        <v>242</v>
      </c>
      <c r="C73" s="223"/>
      <c r="D73" s="223"/>
    </row>
    <row r="74" spans="2:16" x14ac:dyDescent="0.25">
      <c r="B74" s="1" t="s">
        <v>1</v>
      </c>
      <c r="C74" s="1" t="s">
        <v>2</v>
      </c>
      <c r="D74" s="1" t="s">
        <v>3</v>
      </c>
      <c r="E74" s="1" t="s">
        <v>4</v>
      </c>
      <c r="F74" s="1" t="s">
        <v>5</v>
      </c>
      <c r="G74" s="1" t="s">
        <v>25</v>
      </c>
      <c r="H74" s="1" t="s">
        <v>27</v>
      </c>
      <c r="I74" s="1" t="s">
        <v>28</v>
      </c>
      <c r="J74" s="1" t="s">
        <v>27</v>
      </c>
      <c r="K74" s="1" t="s">
        <v>26</v>
      </c>
      <c r="L74" s="1" t="s">
        <v>27</v>
      </c>
      <c r="M74" s="1" t="s">
        <v>29</v>
      </c>
      <c r="N74" s="1" t="s">
        <v>27</v>
      </c>
      <c r="O74" s="1" t="s">
        <v>30</v>
      </c>
      <c r="P74" s="5" t="s">
        <v>30</v>
      </c>
    </row>
    <row r="75" spans="2:16" x14ac:dyDescent="0.25">
      <c r="B75" s="2" t="s">
        <v>8</v>
      </c>
      <c r="C75" s="2" t="s">
        <v>6</v>
      </c>
      <c r="D75" s="2" t="s">
        <v>243</v>
      </c>
      <c r="E75" s="2" t="s">
        <v>106</v>
      </c>
      <c r="F75" s="2">
        <v>108</v>
      </c>
      <c r="G75" s="4" t="s">
        <v>292</v>
      </c>
      <c r="H75" s="2">
        <v>20</v>
      </c>
      <c r="I75" s="4" t="s">
        <v>292</v>
      </c>
      <c r="J75" s="2">
        <v>20</v>
      </c>
      <c r="K75" s="4" t="s">
        <v>292</v>
      </c>
      <c r="L75" s="2">
        <v>20</v>
      </c>
      <c r="M75" s="4" t="s">
        <v>292</v>
      </c>
      <c r="N75" s="2">
        <v>40</v>
      </c>
      <c r="O75" s="4">
        <f t="shared" ref="O75:O79" si="9">SUM(H75,J75,L75,N75)</f>
        <v>100</v>
      </c>
      <c r="P75" s="220">
        <f>SUM(O75:O79)</f>
        <v>324</v>
      </c>
    </row>
    <row r="76" spans="2:16" x14ac:dyDescent="0.25">
      <c r="B76" s="2" t="s">
        <v>12</v>
      </c>
      <c r="C76" s="2" t="s">
        <v>10</v>
      </c>
      <c r="D76" s="2" t="s">
        <v>244</v>
      </c>
      <c r="E76" s="2" t="s">
        <v>58</v>
      </c>
      <c r="F76" s="2">
        <v>597</v>
      </c>
      <c r="G76" s="4" t="s">
        <v>293</v>
      </c>
      <c r="H76" s="2">
        <v>18</v>
      </c>
      <c r="I76" s="4" t="s">
        <v>293</v>
      </c>
      <c r="J76" s="2">
        <v>18</v>
      </c>
      <c r="K76" s="4" t="s">
        <v>294</v>
      </c>
      <c r="L76" s="2">
        <v>16</v>
      </c>
      <c r="M76" s="4" t="s">
        <v>295</v>
      </c>
      <c r="N76" s="2">
        <v>28</v>
      </c>
      <c r="O76" s="4">
        <f t="shared" si="9"/>
        <v>80</v>
      </c>
      <c r="P76" s="221"/>
    </row>
    <row r="77" spans="2:16" x14ac:dyDescent="0.25">
      <c r="B77" s="2" t="s">
        <v>16</v>
      </c>
      <c r="C77" s="2" t="s">
        <v>245</v>
      </c>
      <c r="D77" s="2" t="s">
        <v>246</v>
      </c>
      <c r="E77" s="2" t="s">
        <v>125</v>
      </c>
      <c r="F77" s="2">
        <v>859</v>
      </c>
      <c r="G77" s="4" t="s">
        <v>295</v>
      </c>
      <c r="H77" s="2">
        <v>14</v>
      </c>
      <c r="I77" s="4" t="s">
        <v>295</v>
      </c>
      <c r="J77" s="2">
        <v>14</v>
      </c>
      <c r="K77" s="4" t="s">
        <v>294</v>
      </c>
      <c r="L77" s="2">
        <v>32</v>
      </c>
      <c r="M77" s="4" t="s">
        <v>297</v>
      </c>
      <c r="N77" s="2">
        <v>20</v>
      </c>
      <c r="O77" s="4">
        <f t="shared" si="9"/>
        <v>80</v>
      </c>
      <c r="P77" s="221"/>
    </row>
    <row r="78" spans="2:16" x14ac:dyDescent="0.25">
      <c r="B78" s="2" t="s">
        <v>20</v>
      </c>
      <c r="C78" s="2"/>
      <c r="D78" s="2"/>
      <c r="E78" s="2"/>
      <c r="F78" s="2"/>
      <c r="G78" s="4"/>
      <c r="H78" s="2"/>
      <c r="I78" s="4"/>
      <c r="J78" s="2"/>
      <c r="K78" s="4"/>
      <c r="L78" s="2"/>
      <c r="M78" s="4"/>
      <c r="N78" s="2"/>
      <c r="O78" s="4">
        <f t="shared" si="9"/>
        <v>0</v>
      </c>
      <c r="P78" s="221"/>
    </row>
    <row r="79" spans="2:16" x14ac:dyDescent="0.25">
      <c r="B79" s="2" t="s">
        <v>53</v>
      </c>
      <c r="C79" s="2" t="s">
        <v>247</v>
      </c>
      <c r="D79" s="2" t="s">
        <v>248</v>
      </c>
      <c r="E79" s="2" t="s">
        <v>106</v>
      </c>
      <c r="F79" s="2">
        <v>919</v>
      </c>
      <c r="G79" s="4" t="s">
        <v>294</v>
      </c>
      <c r="H79" s="2">
        <v>16</v>
      </c>
      <c r="I79" s="4" t="s">
        <v>292</v>
      </c>
      <c r="J79" s="2">
        <v>20</v>
      </c>
      <c r="K79" s="4" t="s">
        <v>294</v>
      </c>
      <c r="L79" s="2">
        <v>16</v>
      </c>
      <c r="M79" s="4" t="s">
        <v>299</v>
      </c>
      <c r="N79" s="2">
        <v>12</v>
      </c>
      <c r="O79" s="4">
        <f t="shared" si="9"/>
        <v>64</v>
      </c>
      <c r="P79" s="222"/>
    </row>
    <row r="80" spans="2:16" s="3" customFormat="1" x14ac:dyDescent="0.25">
      <c r="B80" s="6"/>
      <c r="C80" s="6"/>
      <c r="D80" s="6"/>
      <c r="E80" s="6"/>
      <c r="F80" s="6"/>
      <c r="G80" s="6"/>
      <c r="H80" s="6"/>
      <c r="I80" s="6"/>
      <c r="J80" s="6"/>
      <c r="K80" s="6"/>
      <c r="L80" s="6"/>
      <c r="M80" s="6"/>
      <c r="N80" s="6"/>
      <c r="O80" s="6"/>
      <c r="P80" s="7"/>
    </row>
    <row r="81" spans="2:16" x14ac:dyDescent="0.25">
      <c r="B81" s="223" t="s">
        <v>152</v>
      </c>
      <c r="C81" s="223"/>
      <c r="D81" s="223"/>
    </row>
    <row r="82" spans="2:16" x14ac:dyDescent="0.25">
      <c r="B82" s="1" t="s">
        <v>1</v>
      </c>
      <c r="C82" s="1" t="s">
        <v>2</v>
      </c>
      <c r="D82" s="1" t="s">
        <v>3</v>
      </c>
      <c r="E82" s="1" t="s">
        <v>4</v>
      </c>
      <c r="F82" s="1" t="s">
        <v>5</v>
      </c>
      <c r="G82" s="1" t="s">
        <v>25</v>
      </c>
      <c r="H82" s="1" t="s">
        <v>27</v>
      </c>
      <c r="I82" s="1" t="s">
        <v>28</v>
      </c>
      <c r="J82" s="1" t="s">
        <v>27</v>
      </c>
      <c r="K82" s="1" t="s">
        <v>26</v>
      </c>
      <c r="L82" s="1" t="s">
        <v>27</v>
      </c>
      <c r="M82" s="1" t="s">
        <v>29</v>
      </c>
      <c r="N82" s="1" t="s">
        <v>27</v>
      </c>
      <c r="O82" s="1" t="s">
        <v>30</v>
      </c>
      <c r="P82" s="5" t="s">
        <v>30</v>
      </c>
    </row>
    <row r="83" spans="2:16" x14ac:dyDescent="0.25">
      <c r="B83" s="2" t="s">
        <v>8</v>
      </c>
      <c r="C83" s="2"/>
      <c r="D83" s="2"/>
      <c r="E83" s="2"/>
      <c r="F83" s="2"/>
      <c r="G83" s="4"/>
      <c r="H83" s="2"/>
      <c r="I83" s="4"/>
      <c r="J83" s="2"/>
      <c r="K83" s="4"/>
      <c r="L83" s="2"/>
      <c r="M83" s="4"/>
      <c r="N83" s="2"/>
      <c r="O83" s="4">
        <f t="shared" ref="O83:O87" si="10">SUM(H83,J83,L83,N83)</f>
        <v>0</v>
      </c>
      <c r="P83" s="220">
        <f>SUM(O83:O87)</f>
        <v>312</v>
      </c>
    </row>
    <row r="84" spans="2:16" x14ac:dyDescent="0.25">
      <c r="B84" s="2" t="s">
        <v>12</v>
      </c>
      <c r="C84" s="2" t="s">
        <v>109</v>
      </c>
      <c r="D84" s="2" t="s">
        <v>153</v>
      </c>
      <c r="E84" s="2" t="s">
        <v>98</v>
      </c>
      <c r="F84" s="2">
        <v>528</v>
      </c>
      <c r="G84" s="4" t="s">
        <v>294</v>
      </c>
      <c r="H84" s="2">
        <v>16</v>
      </c>
      <c r="I84" s="4" t="s">
        <v>293</v>
      </c>
      <c r="J84" s="2">
        <v>18</v>
      </c>
      <c r="K84" s="4" t="s">
        <v>295</v>
      </c>
      <c r="L84" s="2">
        <v>14</v>
      </c>
      <c r="M84" s="4" t="s">
        <v>299</v>
      </c>
      <c r="N84" s="2">
        <v>12</v>
      </c>
      <c r="O84" s="4">
        <f t="shared" si="10"/>
        <v>60</v>
      </c>
      <c r="P84" s="221"/>
    </row>
    <row r="85" spans="2:16" x14ac:dyDescent="0.25">
      <c r="B85" s="2" t="s">
        <v>16</v>
      </c>
      <c r="C85" s="2" t="s">
        <v>154</v>
      </c>
      <c r="D85" s="2" t="s">
        <v>155</v>
      </c>
      <c r="E85" s="2" t="s">
        <v>156</v>
      </c>
      <c r="F85" s="2">
        <v>526</v>
      </c>
      <c r="G85" s="4" t="s">
        <v>293</v>
      </c>
      <c r="H85" s="2">
        <v>18</v>
      </c>
      <c r="I85" s="4" t="s">
        <v>293</v>
      </c>
      <c r="J85" s="2">
        <v>18</v>
      </c>
      <c r="K85" s="4" t="s">
        <v>295</v>
      </c>
      <c r="L85" s="2">
        <v>14</v>
      </c>
      <c r="M85" s="4" t="s">
        <v>293</v>
      </c>
      <c r="N85" s="2">
        <v>36</v>
      </c>
      <c r="O85" s="4">
        <f t="shared" si="10"/>
        <v>86</v>
      </c>
      <c r="P85" s="221"/>
    </row>
    <row r="86" spans="2:16" x14ac:dyDescent="0.25">
      <c r="B86" s="2" t="s">
        <v>20</v>
      </c>
      <c r="C86" s="2" t="s">
        <v>157</v>
      </c>
      <c r="D86" s="2" t="s">
        <v>158</v>
      </c>
      <c r="E86" s="2" t="s">
        <v>64</v>
      </c>
      <c r="F86" s="2">
        <v>88</v>
      </c>
      <c r="G86" s="4" t="s">
        <v>293</v>
      </c>
      <c r="H86" s="2">
        <v>18</v>
      </c>
      <c r="I86" s="4" t="s">
        <v>293</v>
      </c>
      <c r="J86" s="2">
        <v>18</v>
      </c>
      <c r="K86" s="4" t="s">
        <v>293</v>
      </c>
      <c r="L86" s="2">
        <v>18</v>
      </c>
      <c r="M86" s="4" t="s">
        <v>297</v>
      </c>
      <c r="N86" s="2">
        <v>20</v>
      </c>
      <c r="O86" s="4">
        <f t="shared" si="10"/>
        <v>74</v>
      </c>
      <c r="P86" s="221"/>
    </row>
    <row r="87" spans="2:16" x14ac:dyDescent="0.25">
      <c r="B87" s="2" t="s">
        <v>53</v>
      </c>
      <c r="C87" s="2" t="s">
        <v>159</v>
      </c>
      <c r="D87" s="2" t="s">
        <v>160</v>
      </c>
      <c r="E87" s="2" t="s">
        <v>161</v>
      </c>
      <c r="F87" s="2">
        <v>525</v>
      </c>
      <c r="G87" s="4" t="s">
        <v>292</v>
      </c>
      <c r="H87" s="2">
        <v>20</v>
      </c>
      <c r="I87" s="4" t="s">
        <v>292</v>
      </c>
      <c r="J87" s="2">
        <v>20</v>
      </c>
      <c r="K87" s="4" t="s">
        <v>292</v>
      </c>
      <c r="L87" s="2">
        <v>20</v>
      </c>
      <c r="M87" s="4" t="s">
        <v>294</v>
      </c>
      <c r="N87" s="2">
        <v>32</v>
      </c>
      <c r="O87" s="4">
        <f t="shared" si="10"/>
        <v>92</v>
      </c>
      <c r="P87" s="222"/>
    </row>
    <row r="88" spans="2:16" s="3" customFormat="1" x14ac:dyDescent="0.25">
      <c r="B88" s="6"/>
      <c r="C88" s="6"/>
      <c r="D88" s="6"/>
      <c r="E88" s="6"/>
      <c r="F88" s="6"/>
      <c r="G88" s="6"/>
      <c r="H88" s="6"/>
      <c r="I88" s="6"/>
      <c r="J88" s="6"/>
      <c r="K88" s="6"/>
      <c r="L88" s="6"/>
      <c r="M88" s="6"/>
      <c r="N88" s="6"/>
      <c r="O88" s="6"/>
      <c r="P88" s="7"/>
    </row>
    <row r="89" spans="2:16" s="3" customFormat="1" x14ac:dyDescent="0.25">
      <c r="B89" s="223" t="s">
        <v>114</v>
      </c>
      <c r="C89" s="223"/>
      <c r="D89" s="223"/>
    </row>
    <row r="90" spans="2:16" s="3" customFormat="1" x14ac:dyDescent="0.25">
      <c r="B90" s="1" t="s">
        <v>1</v>
      </c>
      <c r="C90" s="1" t="s">
        <v>2</v>
      </c>
      <c r="D90" s="1" t="s">
        <v>3</v>
      </c>
      <c r="E90" s="1" t="s">
        <v>4</v>
      </c>
      <c r="F90" s="1" t="s">
        <v>5</v>
      </c>
      <c r="G90" s="1" t="s">
        <v>25</v>
      </c>
      <c r="H90" s="1" t="s">
        <v>27</v>
      </c>
      <c r="I90" s="1" t="s">
        <v>28</v>
      </c>
      <c r="J90" s="1" t="s">
        <v>27</v>
      </c>
      <c r="K90" s="1" t="s">
        <v>26</v>
      </c>
      <c r="L90" s="1" t="s">
        <v>27</v>
      </c>
      <c r="M90" s="1" t="s">
        <v>29</v>
      </c>
      <c r="N90" s="1" t="s">
        <v>27</v>
      </c>
      <c r="O90" s="1" t="s">
        <v>30</v>
      </c>
      <c r="P90" s="5" t="s">
        <v>30</v>
      </c>
    </row>
    <row r="91" spans="2:16" s="3" customFormat="1" x14ac:dyDescent="0.25">
      <c r="B91" s="4" t="s">
        <v>8</v>
      </c>
      <c r="C91" s="4" t="s">
        <v>115</v>
      </c>
      <c r="D91" s="4" t="s">
        <v>116</v>
      </c>
      <c r="E91" s="4" t="s">
        <v>117</v>
      </c>
      <c r="F91" s="4">
        <v>698</v>
      </c>
      <c r="G91" s="4" t="s">
        <v>293</v>
      </c>
      <c r="H91" s="4">
        <v>18</v>
      </c>
      <c r="I91" s="4" t="s">
        <v>292</v>
      </c>
      <c r="J91" s="4">
        <v>20</v>
      </c>
      <c r="K91" s="4" t="s">
        <v>292</v>
      </c>
      <c r="L91" s="4">
        <v>20</v>
      </c>
      <c r="M91" s="4" t="s">
        <v>299</v>
      </c>
      <c r="N91" s="4">
        <v>12</v>
      </c>
      <c r="O91" s="4">
        <f t="shared" ref="O91:O95" si="11">SUM(H91,J91,L91,N91)</f>
        <v>70</v>
      </c>
      <c r="P91" s="220">
        <f>SUM(O91:O95)</f>
        <v>310</v>
      </c>
    </row>
    <row r="92" spans="2:16" s="3" customFormat="1" x14ac:dyDescent="0.25">
      <c r="B92" s="4" t="s">
        <v>12</v>
      </c>
      <c r="C92" s="4" t="s">
        <v>118</v>
      </c>
      <c r="D92" s="4" t="s">
        <v>119</v>
      </c>
      <c r="E92" s="4" t="s">
        <v>75</v>
      </c>
      <c r="F92" s="4">
        <v>691</v>
      </c>
      <c r="G92" s="4" t="s">
        <v>293</v>
      </c>
      <c r="H92" s="4">
        <v>18</v>
      </c>
      <c r="I92" s="4" t="s">
        <v>297</v>
      </c>
      <c r="J92" s="4">
        <v>10</v>
      </c>
      <c r="K92" s="4" t="s">
        <v>295</v>
      </c>
      <c r="L92" s="4">
        <v>14</v>
      </c>
      <c r="M92" s="4" t="s">
        <v>296</v>
      </c>
      <c r="N92" s="4">
        <v>24</v>
      </c>
      <c r="O92" s="4">
        <f t="shared" si="11"/>
        <v>66</v>
      </c>
      <c r="P92" s="221"/>
    </row>
    <row r="93" spans="2:16" s="3" customFormat="1" x14ac:dyDescent="0.25">
      <c r="B93" s="4" t="s">
        <v>16</v>
      </c>
      <c r="C93" s="4" t="s">
        <v>120</v>
      </c>
      <c r="D93" s="4" t="s">
        <v>121</v>
      </c>
      <c r="E93" s="4" t="s">
        <v>17</v>
      </c>
      <c r="F93" s="4">
        <v>690</v>
      </c>
      <c r="G93" s="4" t="s">
        <v>293</v>
      </c>
      <c r="H93" s="4">
        <v>18</v>
      </c>
      <c r="I93" s="4" t="s">
        <v>297</v>
      </c>
      <c r="J93" s="4">
        <v>10</v>
      </c>
      <c r="K93" s="4" t="s">
        <v>293</v>
      </c>
      <c r="L93" s="4">
        <v>18</v>
      </c>
      <c r="M93" s="4"/>
      <c r="N93" s="4"/>
      <c r="O93" s="4">
        <f t="shared" si="11"/>
        <v>46</v>
      </c>
      <c r="P93" s="221"/>
    </row>
    <row r="94" spans="2:16" s="3" customFormat="1" x14ac:dyDescent="0.25">
      <c r="B94" s="4" t="s">
        <v>20</v>
      </c>
      <c r="C94" s="4" t="s">
        <v>122</v>
      </c>
      <c r="D94" s="4" t="s">
        <v>123</v>
      </c>
      <c r="E94" s="4" t="s">
        <v>21</v>
      </c>
      <c r="F94" s="4">
        <v>694</v>
      </c>
      <c r="G94" s="4" t="s">
        <v>297</v>
      </c>
      <c r="H94" s="4">
        <v>10</v>
      </c>
      <c r="I94" s="4" t="s">
        <v>295</v>
      </c>
      <c r="J94" s="4">
        <v>14</v>
      </c>
      <c r="K94" s="4" t="s">
        <v>297</v>
      </c>
      <c r="L94" s="4">
        <v>10</v>
      </c>
      <c r="M94" s="4" t="s">
        <v>296</v>
      </c>
      <c r="N94" s="4">
        <v>24</v>
      </c>
      <c r="O94" s="4">
        <f t="shared" si="11"/>
        <v>58</v>
      </c>
      <c r="P94" s="221"/>
    </row>
    <row r="95" spans="2:16" s="3" customFormat="1" x14ac:dyDescent="0.25">
      <c r="B95" s="4" t="s">
        <v>53</v>
      </c>
      <c r="C95" s="4" t="s">
        <v>124</v>
      </c>
      <c r="D95" s="4" t="s">
        <v>121</v>
      </c>
      <c r="E95" s="4" t="s">
        <v>125</v>
      </c>
      <c r="F95" s="4">
        <v>698</v>
      </c>
      <c r="G95" s="4" t="s">
        <v>293</v>
      </c>
      <c r="H95" s="4">
        <v>18</v>
      </c>
      <c r="I95" s="4" t="s">
        <v>292</v>
      </c>
      <c r="J95" s="4">
        <v>20</v>
      </c>
      <c r="K95" s="4" t="s">
        <v>292</v>
      </c>
      <c r="L95" s="4">
        <v>20</v>
      </c>
      <c r="M95" s="4" t="s">
        <v>299</v>
      </c>
      <c r="N95" s="4">
        <v>12</v>
      </c>
      <c r="O95" s="4">
        <f t="shared" si="11"/>
        <v>70</v>
      </c>
      <c r="P95" s="222"/>
    </row>
    <row r="96" spans="2:16" s="3" customFormat="1" x14ac:dyDescent="0.25"/>
    <row r="97" spans="2:16" x14ac:dyDescent="0.25">
      <c r="B97" s="223" t="s">
        <v>55</v>
      </c>
      <c r="C97" s="223"/>
      <c r="D97" s="223"/>
    </row>
    <row r="98" spans="2:16" x14ac:dyDescent="0.25">
      <c r="B98" s="1" t="s">
        <v>1</v>
      </c>
      <c r="C98" s="1" t="s">
        <v>2</v>
      </c>
      <c r="D98" s="1" t="s">
        <v>3</v>
      </c>
      <c r="E98" s="1" t="s">
        <v>4</v>
      </c>
      <c r="F98" s="1" t="s">
        <v>5</v>
      </c>
      <c r="G98" s="1" t="s">
        <v>25</v>
      </c>
      <c r="H98" s="1" t="s">
        <v>27</v>
      </c>
      <c r="I98" s="1" t="s">
        <v>28</v>
      </c>
      <c r="J98" s="1" t="s">
        <v>27</v>
      </c>
      <c r="K98" s="1" t="s">
        <v>26</v>
      </c>
      <c r="L98" s="1" t="s">
        <v>27</v>
      </c>
      <c r="M98" s="1" t="s">
        <v>29</v>
      </c>
      <c r="N98" s="1" t="s">
        <v>27</v>
      </c>
      <c r="O98" s="1" t="s">
        <v>30</v>
      </c>
      <c r="P98" s="5" t="s">
        <v>30</v>
      </c>
    </row>
    <row r="99" spans="2:16" x14ac:dyDescent="0.25">
      <c r="B99" s="2" t="s">
        <v>8</v>
      </c>
      <c r="C99" s="2" t="s">
        <v>68</v>
      </c>
      <c r="D99" s="2" t="s">
        <v>68</v>
      </c>
      <c r="E99" s="2" t="s">
        <v>68</v>
      </c>
      <c r="F99" s="2"/>
      <c r="G99" s="4"/>
      <c r="H99" s="2"/>
      <c r="I99" s="4"/>
      <c r="J99" s="2"/>
      <c r="K99" s="4"/>
      <c r="L99" s="2"/>
      <c r="M99" s="4"/>
      <c r="N99" s="2"/>
      <c r="O99" s="4">
        <f t="shared" ref="O99:O103" si="12">SUM(H99,J99,L99,N99)</f>
        <v>0</v>
      </c>
      <c r="P99" s="220">
        <f>SUM(O99:O103)</f>
        <v>308</v>
      </c>
    </row>
    <row r="100" spans="2:16" x14ac:dyDescent="0.25">
      <c r="B100" s="2" t="s">
        <v>12</v>
      </c>
      <c r="C100" s="2" t="s">
        <v>56</v>
      </c>
      <c r="D100" s="2" t="s">
        <v>57</v>
      </c>
      <c r="E100" s="2" t="s">
        <v>58</v>
      </c>
      <c r="F100" s="2">
        <v>591</v>
      </c>
      <c r="G100" s="4" t="s">
        <v>296</v>
      </c>
      <c r="H100" s="2">
        <v>12</v>
      </c>
      <c r="I100" s="4" t="s">
        <v>296</v>
      </c>
      <c r="J100" s="2">
        <v>12</v>
      </c>
      <c r="K100" s="4" t="s">
        <v>296</v>
      </c>
      <c r="L100" s="2">
        <v>12</v>
      </c>
      <c r="M100" s="4"/>
      <c r="N100" s="2"/>
      <c r="O100" s="4">
        <f t="shared" si="12"/>
        <v>36</v>
      </c>
      <c r="P100" s="221"/>
    </row>
    <row r="101" spans="2:16" x14ac:dyDescent="0.25">
      <c r="B101" s="2" t="s">
        <v>16</v>
      </c>
      <c r="C101" s="2" t="s">
        <v>59</v>
      </c>
      <c r="D101" s="2" t="s">
        <v>60</v>
      </c>
      <c r="E101" s="2" t="s">
        <v>61</v>
      </c>
      <c r="F101" s="2">
        <v>25</v>
      </c>
      <c r="G101" s="4" t="s">
        <v>292</v>
      </c>
      <c r="H101" s="2">
        <v>20</v>
      </c>
      <c r="I101" s="4" t="s">
        <v>295</v>
      </c>
      <c r="J101" s="2">
        <v>14</v>
      </c>
      <c r="K101" s="4" t="s">
        <v>292</v>
      </c>
      <c r="L101" s="2">
        <v>20</v>
      </c>
      <c r="M101" s="4" t="s">
        <v>296</v>
      </c>
      <c r="N101" s="2">
        <v>24</v>
      </c>
      <c r="O101" s="4">
        <f t="shared" si="12"/>
        <v>78</v>
      </c>
      <c r="P101" s="221"/>
    </row>
    <row r="102" spans="2:16" x14ac:dyDescent="0.25">
      <c r="B102" s="2" t="s">
        <v>20</v>
      </c>
      <c r="C102" s="2" t="s">
        <v>62</v>
      </c>
      <c r="D102" s="2" t="s">
        <v>63</v>
      </c>
      <c r="E102" s="2" t="s">
        <v>64</v>
      </c>
      <c r="F102" s="2">
        <v>343</v>
      </c>
      <c r="G102" s="4" t="s">
        <v>293</v>
      </c>
      <c r="H102" s="2">
        <v>18</v>
      </c>
      <c r="I102" s="4" t="s">
        <v>293</v>
      </c>
      <c r="J102" s="2">
        <v>18</v>
      </c>
      <c r="K102" s="4" t="s">
        <v>293</v>
      </c>
      <c r="L102" s="2">
        <v>18</v>
      </c>
      <c r="M102" s="4" t="s">
        <v>292</v>
      </c>
      <c r="N102" s="2">
        <v>40</v>
      </c>
      <c r="O102" s="4">
        <f t="shared" si="12"/>
        <v>94</v>
      </c>
      <c r="P102" s="221"/>
    </row>
    <row r="103" spans="2:16" x14ac:dyDescent="0.25">
      <c r="B103" s="2" t="s">
        <v>53</v>
      </c>
      <c r="C103" s="2" t="s">
        <v>65</v>
      </c>
      <c r="D103" s="2" t="s">
        <v>66</v>
      </c>
      <c r="E103" s="2" t="s">
        <v>67</v>
      </c>
      <c r="F103" s="2">
        <v>56</v>
      </c>
      <c r="G103" s="4" t="s">
        <v>292</v>
      </c>
      <c r="H103" s="2">
        <v>20</v>
      </c>
      <c r="I103" s="4" t="s">
        <v>292</v>
      </c>
      <c r="J103" s="2">
        <v>20</v>
      </c>
      <c r="K103" s="4" t="s">
        <v>292</v>
      </c>
      <c r="L103" s="2">
        <v>20</v>
      </c>
      <c r="M103" s="4" t="s">
        <v>292</v>
      </c>
      <c r="N103" s="2">
        <v>40</v>
      </c>
      <c r="O103" s="4">
        <f t="shared" si="12"/>
        <v>100</v>
      </c>
      <c r="P103" s="222"/>
    </row>
    <row r="104" spans="2:16" s="3" customFormat="1" x14ac:dyDescent="0.25">
      <c r="B104" s="6"/>
      <c r="C104" s="6"/>
      <c r="D104" s="6"/>
      <c r="E104" s="6"/>
      <c r="F104" s="6"/>
      <c r="G104" s="6"/>
      <c r="H104" s="6"/>
      <c r="I104" s="6"/>
      <c r="J104" s="6"/>
      <c r="K104" s="6"/>
      <c r="L104" s="6"/>
      <c r="M104" s="6"/>
      <c r="N104" s="6"/>
      <c r="O104" s="6"/>
      <c r="P104" s="7"/>
    </row>
    <row r="105" spans="2:16" x14ac:dyDescent="0.25">
      <c r="B105" s="223" t="s">
        <v>183</v>
      </c>
      <c r="C105" s="223"/>
      <c r="D105" s="223"/>
    </row>
    <row r="106" spans="2:16" x14ac:dyDescent="0.25">
      <c r="B106" s="1" t="s">
        <v>1</v>
      </c>
      <c r="C106" s="1" t="s">
        <v>2</v>
      </c>
      <c r="D106" s="1" t="s">
        <v>3</v>
      </c>
      <c r="E106" s="1" t="s">
        <v>4</v>
      </c>
      <c r="F106" s="1" t="s">
        <v>5</v>
      </c>
      <c r="G106" s="1" t="s">
        <v>25</v>
      </c>
      <c r="H106" s="1" t="s">
        <v>27</v>
      </c>
      <c r="I106" s="1" t="s">
        <v>28</v>
      </c>
      <c r="J106" s="1" t="s">
        <v>27</v>
      </c>
      <c r="K106" s="1" t="s">
        <v>26</v>
      </c>
      <c r="L106" s="1" t="s">
        <v>27</v>
      </c>
      <c r="M106" s="1" t="s">
        <v>29</v>
      </c>
      <c r="N106" s="1" t="s">
        <v>27</v>
      </c>
      <c r="O106" s="1" t="s">
        <v>30</v>
      </c>
      <c r="P106" s="5" t="s">
        <v>30</v>
      </c>
    </row>
    <row r="107" spans="2:16" x14ac:dyDescent="0.25">
      <c r="B107" s="2" t="s">
        <v>8</v>
      </c>
      <c r="C107" s="2" t="s">
        <v>184</v>
      </c>
      <c r="D107" s="2" t="s">
        <v>185</v>
      </c>
      <c r="E107" s="2" t="s">
        <v>117</v>
      </c>
      <c r="F107" s="2">
        <v>631</v>
      </c>
      <c r="G107" s="4" t="s">
        <v>293</v>
      </c>
      <c r="H107" s="2">
        <v>18</v>
      </c>
      <c r="I107" s="4" t="s">
        <v>295</v>
      </c>
      <c r="J107" s="2">
        <v>14</v>
      </c>
      <c r="K107" s="4" t="s">
        <v>295</v>
      </c>
      <c r="L107" s="2">
        <v>14</v>
      </c>
      <c r="M107" s="4" t="s">
        <v>295</v>
      </c>
      <c r="N107" s="2">
        <v>28</v>
      </c>
      <c r="O107" s="4">
        <f t="shared" ref="O107:O111" si="13">SUM(H107,J107,L107,N107)</f>
        <v>74</v>
      </c>
      <c r="P107" s="220">
        <f>SUM(O107:O111)</f>
        <v>308</v>
      </c>
    </row>
    <row r="108" spans="2:16" x14ac:dyDescent="0.25">
      <c r="B108" s="2" t="s">
        <v>12</v>
      </c>
      <c r="C108" s="2" t="s">
        <v>76</v>
      </c>
      <c r="D108" s="2" t="s">
        <v>186</v>
      </c>
      <c r="E108" s="2" t="s">
        <v>75</v>
      </c>
      <c r="F108" s="2">
        <v>852</v>
      </c>
      <c r="G108" s="4" t="s">
        <v>294</v>
      </c>
      <c r="H108" s="2">
        <v>16</v>
      </c>
      <c r="I108" s="4" t="s">
        <v>294</v>
      </c>
      <c r="J108" s="2">
        <v>16</v>
      </c>
      <c r="K108" s="4" t="s">
        <v>295</v>
      </c>
      <c r="L108" s="2">
        <v>14</v>
      </c>
      <c r="M108" s="4" t="s">
        <v>294</v>
      </c>
      <c r="N108" s="2">
        <v>32</v>
      </c>
      <c r="O108" s="4">
        <f t="shared" si="13"/>
        <v>78</v>
      </c>
      <c r="P108" s="221"/>
    </row>
    <row r="109" spans="2:16" x14ac:dyDescent="0.25">
      <c r="B109" s="2" t="s">
        <v>16</v>
      </c>
      <c r="C109" s="2" t="s">
        <v>176</v>
      </c>
      <c r="D109" s="2" t="s">
        <v>187</v>
      </c>
      <c r="E109" s="2" t="s">
        <v>156</v>
      </c>
      <c r="F109" s="2">
        <v>910</v>
      </c>
      <c r="G109" s="4" t="s">
        <v>294</v>
      </c>
      <c r="H109" s="2">
        <v>16</v>
      </c>
      <c r="I109" s="4" t="s">
        <v>294</v>
      </c>
      <c r="J109" s="2">
        <v>16</v>
      </c>
      <c r="K109" s="4" t="s">
        <v>293</v>
      </c>
      <c r="L109" s="2">
        <v>18</v>
      </c>
      <c r="M109" s="4" t="s">
        <v>294</v>
      </c>
      <c r="N109" s="2">
        <v>32</v>
      </c>
      <c r="O109" s="4">
        <f t="shared" si="13"/>
        <v>82</v>
      </c>
      <c r="P109" s="221"/>
    </row>
    <row r="110" spans="2:16" x14ac:dyDescent="0.25">
      <c r="B110" s="2" t="s">
        <v>20</v>
      </c>
      <c r="C110" s="2" t="s">
        <v>188</v>
      </c>
      <c r="D110" s="2" t="s">
        <v>189</v>
      </c>
      <c r="E110" s="2" t="s">
        <v>190</v>
      </c>
      <c r="F110" s="2">
        <v>43</v>
      </c>
      <c r="G110" s="4" t="s">
        <v>295</v>
      </c>
      <c r="H110" s="2">
        <v>14</v>
      </c>
      <c r="I110" s="4" t="s">
        <v>296</v>
      </c>
      <c r="J110" s="2">
        <v>12</v>
      </c>
      <c r="K110" s="4" t="s">
        <v>296</v>
      </c>
      <c r="L110" s="2">
        <v>12</v>
      </c>
      <c r="M110" s="4"/>
      <c r="N110" s="2"/>
      <c r="O110" s="4">
        <f t="shared" si="13"/>
        <v>38</v>
      </c>
      <c r="P110" s="221"/>
    </row>
    <row r="111" spans="2:16" x14ac:dyDescent="0.25">
      <c r="B111" s="2" t="s">
        <v>53</v>
      </c>
      <c r="C111" s="2" t="s">
        <v>191</v>
      </c>
      <c r="D111" s="2" t="s">
        <v>192</v>
      </c>
      <c r="E111" s="2" t="s">
        <v>13</v>
      </c>
      <c r="F111" s="2">
        <v>716</v>
      </c>
      <c r="G111" s="4" t="s">
        <v>296</v>
      </c>
      <c r="H111" s="2">
        <v>12</v>
      </c>
      <c r="I111" s="4" t="s">
        <v>296</v>
      </c>
      <c r="J111" s="2">
        <v>12</v>
      </c>
      <c r="K111" s="4" t="s">
        <v>296</v>
      </c>
      <c r="L111" s="2">
        <v>12</v>
      </c>
      <c r="M111" s="4"/>
      <c r="N111" s="2"/>
      <c r="O111" s="4">
        <f t="shared" si="13"/>
        <v>36</v>
      </c>
      <c r="P111" s="222"/>
    </row>
    <row r="112" spans="2:16" s="3" customFormat="1" x14ac:dyDescent="0.25">
      <c r="B112" s="6"/>
      <c r="C112" s="6"/>
      <c r="D112" s="6"/>
      <c r="E112" s="6"/>
      <c r="F112" s="6"/>
      <c r="G112" s="6"/>
      <c r="H112" s="6"/>
      <c r="I112" s="6"/>
      <c r="J112" s="6"/>
      <c r="K112" s="6"/>
      <c r="L112" s="6"/>
      <c r="M112" s="6"/>
      <c r="N112" s="6"/>
      <c r="O112" s="6"/>
      <c r="P112" s="7"/>
    </row>
    <row r="113" spans="2:16" x14ac:dyDescent="0.25">
      <c r="B113" s="223" t="s">
        <v>54</v>
      </c>
      <c r="C113" s="223"/>
      <c r="D113" s="223"/>
    </row>
    <row r="114" spans="2:16" x14ac:dyDescent="0.25">
      <c r="B114" s="1" t="s">
        <v>1</v>
      </c>
      <c r="C114" s="1" t="s">
        <v>2</v>
      </c>
      <c r="D114" s="1" t="s">
        <v>3</v>
      </c>
      <c r="E114" s="1" t="s">
        <v>4</v>
      </c>
      <c r="F114" s="1" t="s">
        <v>5</v>
      </c>
      <c r="G114" s="1" t="s">
        <v>25</v>
      </c>
      <c r="H114" s="1" t="s">
        <v>27</v>
      </c>
      <c r="I114" s="1" t="s">
        <v>28</v>
      </c>
      <c r="J114" s="1" t="s">
        <v>27</v>
      </c>
      <c r="K114" s="1" t="s">
        <v>26</v>
      </c>
      <c r="L114" s="1" t="s">
        <v>27</v>
      </c>
      <c r="M114" s="1" t="s">
        <v>29</v>
      </c>
      <c r="N114" s="1" t="s">
        <v>27</v>
      </c>
      <c r="O114" s="1" t="s">
        <v>30</v>
      </c>
      <c r="P114" s="5" t="s">
        <v>30</v>
      </c>
    </row>
    <row r="115" spans="2:16" x14ac:dyDescent="0.25">
      <c r="B115" s="2" t="s">
        <v>8</v>
      </c>
      <c r="C115" s="2" t="s">
        <v>43</v>
      </c>
      <c r="D115" s="2" t="s">
        <v>44</v>
      </c>
      <c r="E115" s="2" t="s">
        <v>34</v>
      </c>
      <c r="F115" s="2">
        <v>492</v>
      </c>
      <c r="G115" s="4" t="s">
        <v>292</v>
      </c>
      <c r="H115" s="2">
        <v>20</v>
      </c>
      <c r="I115" s="4" t="s">
        <v>292</v>
      </c>
      <c r="J115" s="2">
        <v>20</v>
      </c>
      <c r="K115" s="4" t="s">
        <v>292</v>
      </c>
      <c r="L115" s="2">
        <v>20</v>
      </c>
      <c r="M115" s="4"/>
      <c r="N115" s="2"/>
      <c r="O115" s="4">
        <f t="shared" ref="O115:O119" si="14">SUM(H115,J115,L115,N115)</f>
        <v>60</v>
      </c>
      <c r="P115" s="220">
        <f>SUM(O115:O119)</f>
        <v>300</v>
      </c>
    </row>
    <row r="116" spans="2:16" x14ac:dyDescent="0.25">
      <c r="B116" s="2" t="s">
        <v>12</v>
      </c>
      <c r="C116" s="2" t="s">
        <v>6</v>
      </c>
      <c r="D116" s="2" t="s">
        <v>45</v>
      </c>
      <c r="E116" s="2" t="s">
        <v>47</v>
      </c>
      <c r="F116" s="2">
        <v>796</v>
      </c>
      <c r="G116" s="4" t="s">
        <v>293</v>
      </c>
      <c r="H116" s="2">
        <v>18</v>
      </c>
      <c r="I116" s="4" t="s">
        <v>296</v>
      </c>
      <c r="J116" s="2">
        <v>12</v>
      </c>
      <c r="K116" s="4" t="s">
        <v>296</v>
      </c>
      <c r="L116" s="2">
        <v>12</v>
      </c>
      <c r="M116" s="4"/>
      <c r="N116" s="2"/>
      <c r="O116" s="4">
        <f t="shared" si="14"/>
        <v>42</v>
      </c>
      <c r="P116" s="221"/>
    </row>
    <row r="117" spans="2:16" x14ac:dyDescent="0.25">
      <c r="B117" s="2" t="s">
        <v>16</v>
      </c>
      <c r="C117" s="2" t="s">
        <v>6</v>
      </c>
      <c r="D117" s="2" t="s">
        <v>46</v>
      </c>
      <c r="E117" s="2" t="s">
        <v>37</v>
      </c>
      <c r="F117" s="2">
        <v>953</v>
      </c>
      <c r="G117" s="4" t="s">
        <v>292</v>
      </c>
      <c r="H117" s="2">
        <v>20</v>
      </c>
      <c r="I117" s="4" t="s">
        <v>292</v>
      </c>
      <c r="J117" s="2">
        <v>20</v>
      </c>
      <c r="K117" s="4" t="s">
        <v>297</v>
      </c>
      <c r="L117" s="2">
        <v>10</v>
      </c>
      <c r="M117" s="4" t="s">
        <v>295</v>
      </c>
      <c r="N117" s="2">
        <v>28</v>
      </c>
      <c r="O117" s="4">
        <f t="shared" si="14"/>
        <v>78</v>
      </c>
      <c r="P117" s="221"/>
    </row>
    <row r="118" spans="2:16" x14ac:dyDescent="0.25">
      <c r="B118" s="2" t="s">
        <v>20</v>
      </c>
      <c r="C118" s="2" t="s">
        <v>48</v>
      </c>
      <c r="D118" s="2" t="s">
        <v>49</v>
      </c>
      <c r="E118" s="2" t="s">
        <v>50</v>
      </c>
      <c r="F118" s="2">
        <v>22</v>
      </c>
      <c r="G118" s="4" t="s">
        <v>293</v>
      </c>
      <c r="H118" s="2">
        <v>18</v>
      </c>
      <c r="I118" s="4" t="s">
        <v>293</v>
      </c>
      <c r="J118" s="2">
        <v>18</v>
      </c>
      <c r="K118" s="4" t="s">
        <v>293</v>
      </c>
      <c r="L118" s="2">
        <v>18</v>
      </c>
      <c r="M118" s="4" t="s">
        <v>292</v>
      </c>
      <c r="N118" s="2">
        <v>40</v>
      </c>
      <c r="O118" s="4">
        <f t="shared" si="14"/>
        <v>94</v>
      </c>
      <c r="P118" s="221"/>
    </row>
    <row r="119" spans="2:16" x14ac:dyDescent="0.25">
      <c r="B119" s="2" t="s">
        <v>53</v>
      </c>
      <c r="C119" s="2" t="s">
        <v>51</v>
      </c>
      <c r="D119" s="2" t="s">
        <v>52</v>
      </c>
      <c r="E119" s="2" t="s">
        <v>24</v>
      </c>
      <c r="F119" s="2">
        <v>204</v>
      </c>
      <c r="G119" s="4" t="s">
        <v>298</v>
      </c>
      <c r="H119" s="2">
        <v>8</v>
      </c>
      <c r="I119" s="4" t="s">
        <v>298</v>
      </c>
      <c r="J119" s="2">
        <v>8</v>
      </c>
      <c r="K119" s="4" t="s">
        <v>297</v>
      </c>
      <c r="L119" s="2">
        <v>10</v>
      </c>
      <c r="M119" s="4"/>
      <c r="N119" s="2"/>
      <c r="O119" s="4">
        <f t="shared" si="14"/>
        <v>26</v>
      </c>
      <c r="P119" s="222"/>
    </row>
    <row r="120" spans="2:16" s="3" customFormat="1" x14ac:dyDescent="0.25">
      <c r="B120" s="6"/>
      <c r="C120" s="6"/>
      <c r="D120" s="6"/>
      <c r="E120" s="6"/>
      <c r="F120" s="6"/>
      <c r="G120" s="6"/>
      <c r="H120" s="6"/>
      <c r="I120" s="6"/>
      <c r="J120" s="6"/>
      <c r="K120" s="6"/>
      <c r="L120" s="6"/>
      <c r="M120" s="6"/>
      <c r="N120" s="6"/>
      <c r="O120" s="6"/>
      <c r="P120" s="7"/>
    </row>
    <row r="121" spans="2:16" x14ac:dyDescent="0.25">
      <c r="B121" s="223" t="s">
        <v>104</v>
      </c>
      <c r="C121" s="223"/>
      <c r="D121" s="223"/>
    </row>
    <row r="122" spans="2:16" x14ac:dyDescent="0.25">
      <c r="B122" s="1" t="s">
        <v>1</v>
      </c>
      <c r="C122" s="1" t="s">
        <v>2</v>
      </c>
      <c r="D122" s="1" t="s">
        <v>3</v>
      </c>
      <c r="E122" s="1" t="s">
        <v>4</v>
      </c>
      <c r="F122" s="1" t="s">
        <v>5</v>
      </c>
      <c r="G122" s="1" t="s">
        <v>25</v>
      </c>
      <c r="H122" s="1" t="s">
        <v>27</v>
      </c>
      <c r="I122" s="1" t="s">
        <v>28</v>
      </c>
      <c r="J122" s="1" t="s">
        <v>27</v>
      </c>
      <c r="K122" s="1" t="s">
        <v>26</v>
      </c>
      <c r="L122" s="1" t="s">
        <v>27</v>
      </c>
      <c r="M122" s="1" t="s">
        <v>29</v>
      </c>
      <c r="N122" s="1" t="s">
        <v>27</v>
      </c>
      <c r="O122" s="1" t="s">
        <v>30</v>
      </c>
      <c r="P122" s="5" t="s">
        <v>30</v>
      </c>
    </row>
    <row r="123" spans="2:16" x14ac:dyDescent="0.25">
      <c r="B123" s="2" t="s">
        <v>8</v>
      </c>
      <c r="C123" s="2" t="s">
        <v>31</v>
      </c>
      <c r="D123" s="2" t="s">
        <v>105</v>
      </c>
      <c r="E123" s="2" t="s">
        <v>106</v>
      </c>
      <c r="F123" s="2">
        <v>933</v>
      </c>
      <c r="G123" s="4" t="s">
        <v>299</v>
      </c>
      <c r="H123" s="2">
        <v>6</v>
      </c>
      <c r="I123" s="4" t="s">
        <v>294</v>
      </c>
      <c r="J123" s="2">
        <v>16</v>
      </c>
      <c r="K123" s="4" t="s">
        <v>294</v>
      </c>
      <c r="L123" s="2">
        <v>16</v>
      </c>
      <c r="M123" s="4"/>
      <c r="N123" s="2"/>
      <c r="O123" s="4">
        <f t="shared" ref="O123:O127" si="15">SUM(H123,J123,L123,N123)</f>
        <v>38</v>
      </c>
      <c r="P123" s="220">
        <f>SUM(O123:O127)</f>
        <v>284</v>
      </c>
    </row>
    <row r="124" spans="2:16" x14ac:dyDescent="0.25">
      <c r="B124" s="2" t="s">
        <v>12</v>
      </c>
      <c r="C124" s="2" t="s">
        <v>107</v>
      </c>
      <c r="D124" s="2" t="s">
        <v>108</v>
      </c>
      <c r="E124" s="2" t="s">
        <v>58</v>
      </c>
      <c r="F124" s="2">
        <v>607</v>
      </c>
      <c r="G124" s="4" t="s">
        <v>293</v>
      </c>
      <c r="H124" s="2">
        <v>18</v>
      </c>
      <c r="I124" s="4" t="s">
        <v>292</v>
      </c>
      <c r="J124" s="2">
        <v>20</v>
      </c>
      <c r="K124" s="4" t="s">
        <v>293</v>
      </c>
      <c r="L124" s="2">
        <v>18</v>
      </c>
      <c r="M124" s="4"/>
      <c r="N124" s="2"/>
      <c r="O124" s="4">
        <f t="shared" si="15"/>
        <v>56</v>
      </c>
      <c r="P124" s="221"/>
    </row>
    <row r="125" spans="2:16" x14ac:dyDescent="0.25">
      <c r="B125" s="2" t="s">
        <v>16</v>
      </c>
      <c r="C125" s="2" t="s">
        <v>109</v>
      </c>
      <c r="D125" s="2" t="s">
        <v>110</v>
      </c>
      <c r="E125" s="2" t="s">
        <v>17</v>
      </c>
      <c r="F125" s="2">
        <v>565</v>
      </c>
      <c r="G125" s="4" t="s">
        <v>292</v>
      </c>
      <c r="H125" s="2">
        <v>20</v>
      </c>
      <c r="I125" s="4" t="s">
        <v>294</v>
      </c>
      <c r="J125" s="2">
        <v>16</v>
      </c>
      <c r="K125" s="4" t="s">
        <v>294</v>
      </c>
      <c r="L125" s="2">
        <v>16</v>
      </c>
      <c r="M125" s="4" t="s">
        <v>295</v>
      </c>
      <c r="N125" s="2">
        <v>28</v>
      </c>
      <c r="O125" s="4">
        <f t="shared" si="15"/>
        <v>80</v>
      </c>
      <c r="P125" s="221"/>
    </row>
    <row r="126" spans="2:16" x14ac:dyDescent="0.25">
      <c r="B126" s="2" t="s">
        <v>20</v>
      </c>
      <c r="C126" s="2" t="e">
        <f t="array" ref="C126:D126">[1]!'!Base de Datos!F604C3:F604C4'</f>
        <v>#REF!</v>
      </c>
      <c r="D126" s="2" t="e">
        <v>#REF!</v>
      </c>
      <c r="E126" s="2" t="s">
        <v>111</v>
      </c>
      <c r="F126" s="2">
        <v>613</v>
      </c>
      <c r="G126" s="4" t="s">
        <v>299</v>
      </c>
      <c r="H126" s="2">
        <v>8</v>
      </c>
      <c r="I126" s="4" t="s">
        <v>296</v>
      </c>
      <c r="J126" s="2">
        <v>12</v>
      </c>
      <c r="K126" s="4" t="s">
        <v>298</v>
      </c>
      <c r="L126" s="2">
        <v>8</v>
      </c>
      <c r="M126" s="4" t="s">
        <v>298</v>
      </c>
      <c r="N126" s="2">
        <v>16</v>
      </c>
      <c r="O126" s="4">
        <f t="shared" si="15"/>
        <v>44</v>
      </c>
      <c r="P126" s="221"/>
    </row>
    <row r="127" spans="2:16" x14ac:dyDescent="0.25">
      <c r="B127" s="2" t="s">
        <v>53</v>
      </c>
      <c r="C127" s="2" t="s">
        <v>112</v>
      </c>
      <c r="D127" s="2" t="s">
        <v>113</v>
      </c>
      <c r="E127" s="2" t="s">
        <v>9</v>
      </c>
      <c r="F127" s="2">
        <v>444</v>
      </c>
      <c r="G127" s="4" t="s">
        <v>293</v>
      </c>
      <c r="H127" s="2">
        <v>18</v>
      </c>
      <c r="I127" s="4" t="s">
        <v>293</v>
      </c>
      <c r="J127" s="2">
        <v>18</v>
      </c>
      <c r="K127" s="4" t="s">
        <v>293</v>
      </c>
      <c r="L127" s="2">
        <v>18</v>
      </c>
      <c r="M127" s="4" t="s">
        <v>299</v>
      </c>
      <c r="N127" s="2">
        <v>12</v>
      </c>
      <c r="O127" s="4">
        <f t="shared" si="15"/>
        <v>66</v>
      </c>
      <c r="P127" s="222"/>
    </row>
    <row r="128" spans="2:16" s="3" customFormat="1" x14ac:dyDescent="0.25">
      <c r="B128" s="6"/>
      <c r="C128" s="6"/>
      <c r="D128" s="6"/>
      <c r="E128" s="6"/>
      <c r="F128" s="6"/>
      <c r="G128" s="6"/>
      <c r="H128" s="6"/>
      <c r="I128" s="6"/>
      <c r="J128" s="6"/>
      <c r="K128" s="6"/>
      <c r="L128" s="6"/>
      <c r="M128" s="6"/>
      <c r="N128" s="6"/>
      <c r="O128" s="6"/>
      <c r="P128" s="7"/>
    </row>
    <row r="129" spans="2:16" x14ac:dyDescent="0.25">
      <c r="B129" s="223" t="s">
        <v>82</v>
      </c>
      <c r="C129" s="223"/>
      <c r="D129" s="223"/>
    </row>
    <row r="130" spans="2:16" x14ac:dyDescent="0.25">
      <c r="B130" s="1" t="s">
        <v>1</v>
      </c>
      <c r="C130" s="1" t="s">
        <v>2</v>
      </c>
      <c r="D130" s="1" t="s">
        <v>3</v>
      </c>
      <c r="E130" s="1" t="s">
        <v>4</v>
      </c>
      <c r="F130" s="1" t="s">
        <v>5</v>
      </c>
      <c r="G130" s="1" t="s">
        <v>25</v>
      </c>
      <c r="H130" s="1" t="s">
        <v>27</v>
      </c>
      <c r="I130" s="1" t="s">
        <v>28</v>
      </c>
      <c r="J130" s="1" t="s">
        <v>27</v>
      </c>
      <c r="K130" s="1" t="s">
        <v>26</v>
      </c>
      <c r="L130" s="1" t="s">
        <v>27</v>
      </c>
      <c r="M130" s="1" t="s">
        <v>29</v>
      </c>
      <c r="N130" s="1" t="s">
        <v>27</v>
      </c>
      <c r="O130" s="1" t="s">
        <v>30</v>
      </c>
      <c r="P130" s="5" t="s">
        <v>30</v>
      </c>
    </row>
    <row r="131" spans="2:16" x14ac:dyDescent="0.25">
      <c r="B131" s="2" t="s">
        <v>8</v>
      </c>
      <c r="C131" s="2" t="s">
        <v>83</v>
      </c>
      <c r="D131" s="2" t="s">
        <v>84</v>
      </c>
      <c r="E131" s="2" t="s">
        <v>34</v>
      </c>
      <c r="F131" s="2">
        <v>730</v>
      </c>
      <c r="G131" s="4" t="s">
        <v>292</v>
      </c>
      <c r="H131" s="2">
        <v>20</v>
      </c>
      <c r="I131" s="4" t="s">
        <v>292</v>
      </c>
      <c r="J131" s="2">
        <v>20</v>
      </c>
      <c r="K131" s="4" t="s">
        <v>292</v>
      </c>
      <c r="L131" s="2">
        <v>20</v>
      </c>
      <c r="M131" s="4" t="s">
        <v>298</v>
      </c>
      <c r="N131" s="2">
        <v>16</v>
      </c>
      <c r="O131" s="4">
        <f t="shared" ref="O131:O135" si="16">SUM(H131,J131,L131,N131)</f>
        <v>76</v>
      </c>
      <c r="P131" s="220">
        <f>SUM(O131:O135)</f>
        <v>280</v>
      </c>
    </row>
    <row r="132" spans="2:16" x14ac:dyDescent="0.25">
      <c r="B132" s="2" t="s">
        <v>12</v>
      </c>
      <c r="C132" s="2" t="s">
        <v>85</v>
      </c>
      <c r="D132" s="2" t="s">
        <v>86</v>
      </c>
      <c r="E132" s="2" t="s">
        <v>58</v>
      </c>
      <c r="F132" s="2">
        <v>640</v>
      </c>
      <c r="G132" s="4" t="s">
        <v>292</v>
      </c>
      <c r="H132" s="2">
        <v>20</v>
      </c>
      <c r="I132" s="4" t="s">
        <v>293</v>
      </c>
      <c r="J132" s="2">
        <v>18</v>
      </c>
      <c r="K132" s="4" t="s">
        <v>292</v>
      </c>
      <c r="L132" s="2">
        <v>20</v>
      </c>
      <c r="M132" s="4"/>
      <c r="N132" s="2"/>
      <c r="O132" s="4">
        <f t="shared" si="16"/>
        <v>58</v>
      </c>
      <c r="P132" s="221"/>
    </row>
    <row r="133" spans="2:16" x14ac:dyDescent="0.25">
      <c r="B133" s="2" t="s">
        <v>16</v>
      </c>
      <c r="C133" s="2" t="s">
        <v>87</v>
      </c>
      <c r="D133" s="2" t="s">
        <v>88</v>
      </c>
      <c r="E133" s="2" t="s">
        <v>37</v>
      </c>
      <c r="F133" s="2">
        <v>745</v>
      </c>
      <c r="G133" s="4" t="s">
        <v>298</v>
      </c>
      <c r="H133" s="2">
        <v>8</v>
      </c>
      <c r="I133" s="4" t="s">
        <v>299</v>
      </c>
      <c r="J133" s="2">
        <v>6</v>
      </c>
      <c r="K133" s="4" t="s">
        <v>299</v>
      </c>
      <c r="L133" s="2">
        <v>6</v>
      </c>
      <c r="M133" s="4"/>
      <c r="N133" s="2"/>
      <c r="O133" s="4">
        <f t="shared" si="16"/>
        <v>20</v>
      </c>
      <c r="P133" s="221"/>
    </row>
    <row r="134" spans="2:16" x14ac:dyDescent="0.25">
      <c r="B134" s="2" t="s">
        <v>20</v>
      </c>
      <c r="C134" s="2" t="s">
        <v>89</v>
      </c>
      <c r="D134" s="2" t="s">
        <v>90</v>
      </c>
      <c r="E134" s="2" t="s">
        <v>50</v>
      </c>
      <c r="F134" s="2">
        <v>648</v>
      </c>
      <c r="G134" s="4" t="s">
        <v>295</v>
      </c>
      <c r="H134" s="2">
        <v>14</v>
      </c>
      <c r="I134" s="4" t="s">
        <v>295</v>
      </c>
      <c r="J134" s="2">
        <v>14</v>
      </c>
      <c r="K134" s="4" t="s">
        <v>295</v>
      </c>
      <c r="L134" s="2">
        <v>14</v>
      </c>
      <c r="M134" s="4" t="s">
        <v>299</v>
      </c>
      <c r="N134" s="2">
        <v>12</v>
      </c>
      <c r="O134" s="4">
        <f t="shared" si="16"/>
        <v>54</v>
      </c>
      <c r="P134" s="221"/>
    </row>
    <row r="135" spans="2:16" x14ac:dyDescent="0.25">
      <c r="B135" s="2" t="s">
        <v>53</v>
      </c>
      <c r="C135" s="2" t="s">
        <v>22</v>
      </c>
      <c r="D135" s="2" t="s">
        <v>91</v>
      </c>
      <c r="E135" s="2" t="s">
        <v>92</v>
      </c>
      <c r="F135" s="2">
        <v>638</v>
      </c>
      <c r="G135" s="4" t="s">
        <v>295</v>
      </c>
      <c r="H135" s="2">
        <v>14</v>
      </c>
      <c r="I135" s="4" t="s">
        <v>292</v>
      </c>
      <c r="J135" s="2">
        <v>20</v>
      </c>
      <c r="K135" s="4" t="s">
        <v>293</v>
      </c>
      <c r="L135" s="2">
        <v>18</v>
      </c>
      <c r="M135" s="4" t="s">
        <v>297</v>
      </c>
      <c r="N135" s="2">
        <v>20</v>
      </c>
      <c r="O135" s="4">
        <f t="shared" si="16"/>
        <v>72</v>
      </c>
      <c r="P135" s="222"/>
    </row>
    <row r="136" spans="2:16" s="3" customFormat="1" x14ac:dyDescent="0.25">
      <c r="B136" s="6"/>
      <c r="C136" s="6"/>
      <c r="D136" s="6"/>
      <c r="E136" s="6"/>
      <c r="F136" s="6"/>
      <c r="G136" s="6"/>
      <c r="H136" s="6"/>
      <c r="I136" s="6"/>
      <c r="J136" s="6"/>
      <c r="K136" s="6"/>
      <c r="L136" s="6"/>
      <c r="M136" s="6"/>
      <c r="N136" s="6"/>
      <c r="O136" s="6"/>
      <c r="P136" s="7"/>
    </row>
    <row r="137" spans="2:16" x14ac:dyDescent="0.25">
      <c r="B137" s="223" t="s">
        <v>301</v>
      </c>
      <c r="C137" s="223"/>
      <c r="D137" s="223"/>
    </row>
    <row r="138" spans="2:16" x14ac:dyDescent="0.25">
      <c r="B138" s="1" t="s">
        <v>1</v>
      </c>
      <c r="C138" s="1" t="s">
        <v>2</v>
      </c>
      <c r="D138" s="1" t="s">
        <v>3</v>
      </c>
      <c r="E138" s="1" t="s">
        <v>4</v>
      </c>
      <c r="F138" s="1" t="s">
        <v>5</v>
      </c>
      <c r="G138" s="1" t="s">
        <v>25</v>
      </c>
      <c r="H138" s="1" t="s">
        <v>27</v>
      </c>
      <c r="I138" s="1" t="s">
        <v>28</v>
      </c>
      <c r="J138" s="1" t="s">
        <v>27</v>
      </c>
      <c r="K138" s="1" t="s">
        <v>26</v>
      </c>
      <c r="L138" s="1" t="s">
        <v>27</v>
      </c>
      <c r="M138" s="1" t="s">
        <v>29</v>
      </c>
      <c r="N138" s="1" t="s">
        <v>27</v>
      </c>
      <c r="O138" s="1" t="s">
        <v>30</v>
      </c>
      <c r="P138" s="5" t="s">
        <v>30</v>
      </c>
    </row>
    <row r="139" spans="2:16" x14ac:dyDescent="0.25">
      <c r="B139" s="2" t="s">
        <v>8</v>
      </c>
      <c r="C139" s="2" t="s">
        <v>193</v>
      </c>
      <c r="D139" s="2" t="s">
        <v>194</v>
      </c>
      <c r="E139" s="2" t="s">
        <v>92</v>
      </c>
      <c r="F139" s="2">
        <v>153</v>
      </c>
      <c r="G139" s="4" t="s">
        <v>292</v>
      </c>
      <c r="H139" s="2">
        <v>20</v>
      </c>
      <c r="I139" s="4" t="s">
        <v>300</v>
      </c>
      <c r="J139" s="2"/>
      <c r="K139" s="4" t="s">
        <v>292</v>
      </c>
      <c r="L139" s="2">
        <v>20</v>
      </c>
      <c r="M139" s="4" t="s">
        <v>292</v>
      </c>
      <c r="N139" s="2">
        <v>40</v>
      </c>
      <c r="O139" s="4">
        <f t="shared" ref="O139:O143" si="17">SUM(H139,J139,L139,N139)</f>
        <v>80</v>
      </c>
      <c r="P139" s="220">
        <f>SUM(O139:O143)</f>
        <v>274</v>
      </c>
    </row>
    <row r="140" spans="2:16" x14ac:dyDescent="0.25">
      <c r="B140" s="2" t="s">
        <v>12</v>
      </c>
      <c r="C140" s="2" t="s">
        <v>195</v>
      </c>
      <c r="D140" s="2" t="s">
        <v>196</v>
      </c>
      <c r="E140" s="2" t="s">
        <v>13</v>
      </c>
      <c r="F140" s="2">
        <v>99</v>
      </c>
      <c r="G140" s="4" t="s">
        <v>298</v>
      </c>
      <c r="H140" s="2">
        <v>8</v>
      </c>
      <c r="I140" s="4" t="s">
        <v>298</v>
      </c>
      <c r="J140" s="2">
        <v>8</v>
      </c>
      <c r="K140" s="4" t="s">
        <v>297</v>
      </c>
      <c r="L140" s="2">
        <v>10</v>
      </c>
      <c r="M140" s="4"/>
      <c r="N140" s="2"/>
      <c r="O140" s="4">
        <f t="shared" si="17"/>
        <v>26</v>
      </c>
      <c r="P140" s="221"/>
    </row>
    <row r="141" spans="2:16" x14ac:dyDescent="0.25">
      <c r="B141" s="2" t="s">
        <v>16</v>
      </c>
      <c r="C141" s="2" t="s">
        <v>109</v>
      </c>
      <c r="D141" s="2" t="s">
        <v>197</v>
      </c>
      <c r="E141" s="2" t="s">
        <v>147</v>
      </c>
      <c r="F141" s="2">
        <v>747</v>
      </c>
      <c r="G141" s="4" t="s">
        <v>294</v>
      </c>
      <c r="H141" s="2">
        <v>16</v>
      </c>
      <c r="I141" s="4" t="s">
        <v>297</v>
      </c>
      <c r="J141" s="2">
        <v>10</v>
      </c>
      <c r="K141" s="4" t="s">
        <v>297</v>
      </c>
      <c r="L141" s="2">
        <v>10</v>
      </c>
      <c r="M141" s="4"/>
      <c r="N141" s="2"/>
      <c r="O141" s="4">
        <f t="shared" si="17"/>
        <v>36</v>
      </c>
      <c r="P141" s="221"/>
    </row>
    <row r="142" spans="2:16" x14ac:dyDescent="0.25">
      <c r="B142" s="2" t="s">
        <v>20</v>
      </c>
      <c r="C142" s="2" t="s">
        <v>198</v>
      </c>
      <c r="D142" s="2" t="s">
        <v>199</v>
      </c>
      <c r="E142" s="2" t="s">
        <v>50</v>
      </c>
      <c r="F142" s="2">
        <v>98</v>
      </c>
      <c r="G142" s="4" t="s">
        <v>292</v>
      </c>
      <c r="H142" s="2">
        <v>20</v>
      </c>
      <c r="I142" s="4" t="s">
        <v>296</v>
      </c>
      <c r="J142" s="2">
        <v>12</v>
      </c>
      <c r="K142" s="4" t="s">
        <v>296</v>
      </c>
      <c r="L142" s="2">
        <v>12</v>
      </c>
      <c r="M142" s="4" t="s">
        <v>298</v>
      </c>
      <c r="N142" s="2">
        <v>16</v>
      </c>
      <c r="O142" s="4">
        <f t="shared" si="17"/>
        <v>60</v>
      </c>
      <c r="P142" s="221"/>
    </row>
    <row r="143" spans="2:16" x14ac:dyDescent="0.25">
      <c r="B143" s="2" t="s">
        <v>53</v>
      </c>
      <c r="C143" s="2" t="s">
        <v>200</v>
      </c>
      <c r="D143" s="2" t="s">
        <v>201</v>
      </c>
      <c r="E143" s="2" t="s">
        <v>72</v>
      </c>
      <c r="F143" s="2">
        <v>422</v>
      </c>
      <c r="G143" s="4" t="s">
        <v>293</v>
      </c>
      <c r="H143" s="2">
        <v>18</v>
      </c>
      <c r="I143" s="4" t="s">
        <v>294</v>
      </c>
      <c r="J143" s="2">
        <v>16</v>
      </c>
      <c r="K143" s="4" t="s">
        <v>293</v>
      </c>
      <c r="L143" s="2">
        <v>18</v>
      </c>
      <c r="M143" s="4" t="s">
        <v>297</v>
      </c>
      <c r="N143" s="2">
        <v>20</v>
      </c>
      <c r="O143" s="4">
        <f t="shared" si="17"/>
        <v>72</v>
      </c>
      <c r="P143" s="222"/>
    </row>
    <row r="145" spans="2:16" x14ac:dyDescent="0.25">
      <c r="B145" s="223" t="s">
        <v>133</v>
      </c>
      <c r="C145" s="223"/>
      <c r="D145" s="223"/>
    </row>
    <row r="146" spans="2:16" x14ac:dyDescent="0.25">
      <c r="B146" s="1" t="s">
        <v>1</v>
      </c>
      <c r="C146" s="1" t="s">
        <v>2</v>
      </c>
      <c r="D146" s="1" t="s">
        <v>3</v>
      </c>
      <c r="E146" s="1" t="s">
        <v>4</v>
      </c>
      <c r="F146" s="1" t="s">
        <v>5</v>
      </c>
      <c r="G146" s="1" t="s">
        <v>25</v>
      </c>
      <c r="H146" s="1" t="s">
        <v>27</v>
      </c>
      <c r="I146" s="1" t="s">
        <v>28</v>
      </c>
      <c r="J146" s="1" t="s">
        <v>27</v>
      </c>
      <c r="K146" s="1" t="s">
        <v>26</v>
      </c>
      <c r="L146" s="1" t="s">
        <v>27</v>
      </c>
      <c r="M146" s="1" t="s">
        <v>29</v>
      </c>
      <c r="N146" s="1" t="s">
        <v>27</v>
      </c>
      <c r="O146" s="1" t="s">
        <v>30</v>
      </c>
      <c r="P146" s="5" t="s">
        <v>30</v>
      </c>
    </row>
    <row r="147" spans="2:16" x14ac:dyDescent="0.25">
      <c r="B147" s="2" t="s">
        <v>8</v>
      </c>
      <c r="C147" s="2" t="s">
        <v>22</v>
      </c>
      <c r="D147" s="2" t="s">
        <v>134</v>
      </c>
      <c r="E147" s="2" t="s">
        <v>34</v>
      </c>
      <c r="F147" s="2">
        <v>661</v>
      </c>
      <c r="G147" s="4" t="s">
        <v>293</v>
      </c>
      <c r="H147" s="2">
        <v>18</v>
      </c>
      <c r="I147" s="4" t="s">
        <v>293</v>
      </c>
      <c r="J147" s="2">
        <v>18</v>
      </c>
      <c r="K147" s="4" t="s">
        <v>294</v>
      </c>
      <c r="L147" s="2">
        <v>16</v>
      </c>
      <c r="M147" s="4" t="s">
        <v>299</v>
      </c>
      <c r="N147" s="2">
        <v>12</v>
      </c>
      <c r="O147" s="4">
        <f t="shared" ref="O147:O151" si="18">SUM(H147,J147,L147,N147)</f>
        <v>64</v>
      </c>
      <c r="P147" s="220">
        <f>SUM(O147:O151)</f>
        <v>272</v>
      </c>
    </row>
    <row r="148" spans="2:16" x14ac:dyDescent="0.25">
      <c r="B148" s="2" t="s">
        <v>12</v>
      </c>
      <c r="C148" s="2"/>
      <c r="D148" s="2"/>
      <c r="E148" s="2"/>
      <c r="F148" s="2"/>
      <c r="G148" s="4"/>
      <c r="H148" s="2"/>
      <c r="I148" s="4"/>
      <c r="J148" s="2"/>
      <c r="K148" s="4"/>
      <c r="L148" s="2"/>
      <c r="M148" s="4"/>
      <c r="N148" s="2"/>
      <c r="O148" s="4">
        <f t="shared" si="18"/>
        <v>0</v>
      </c>
      <c r="P148" s="221"/>
    </row>
    <row r="149" spans="2:16" x14ac:dyDescent="0.25">
      <c r="B149" s="2" t="s">
        <v>16</v>
      </c>
      <c r="C149" s="2" t="s">
        <v>135</v>
      </c>
      <c r="D149" s="2" t="s">
        <v>136</v>
      </c>
      <c r="E149" s="2" t="s">
        <v>125</v>
      </c>
      <c r="F149" s="2">
        <v>566</v>
      </c>
      <c r="G149" s="4" t="s">
        <v>294</v>
      </c>
      <c r="H149" s="2">
        <v>16</v>
      </c>
      <c r="I149" s="4" t="s">
        <v>293</v>
      </c>
      <c r="J149" s="2">
        <v>18</v>
      </c>
      <c r="K149" s="4" t="s">
        <v>293</v>
      </c>
      <c r="L149" s="2">
        <v>18</v>
      </c>
      <c r="M149" s="4" t="s">
        <v>296</v>
      </c>
      <c r="N149" s="2">
        <v>24</v>
      </c>
      <c r="O149" s="4">
        <f t="shared" si="18"/>
        <v>76</v>
      </c>
      <c r="P149" s="221"/>
    </row>
    <row r="150" spans="2:16" x14ac:dyDescent="0.25">
      <c r="B150" s="2" t="s">
        <v>20</v>
      </c>
      <c r="C150" s="2" t="s">
        <v>137</v>
      </c>
      <c r="D150" s="2" t="s">
        <v>138</v>
      </c>
      <c r="E150" s="2" t="s">
        <v>101</v>
      </c>
      <c r="F150" s="2">
        <v>68</v>
      </c>
      <c r="G150" s="4" t="s">
        <v>295</v>
      </c>
      <c r="H150" s="2">
        <v>14</v>
      </c>
      <c r="I150" s="4" t="s">
        <v>296</v>
      </c>
      <c r="J150" s="2">
        <v>12</v>
      </c>
      <c r="K150" s="4" t="s">
        <v>296</v>
      </c>
      <c r="L150" s="2">
        <v>12</v>
      </c>
      <c r="M150" s="4"/>
      <c r="N150" s="2"/>
      <c r="O150" s="4">
        <f t="shared" si="18"/>
        <v>38</v>
      </c>
      <c r="P150" s="221"/>
    </row>
    <row r="151" spans="2:16" x14ac:dyDescent="0.25">
      <c r="B151" s="2" t="s">
        <v>53</v>
      </c>
      <c r="C151" s="2" t="s">
        <v>139</v>
      </c>
      <c r="D151" s="2" t="s">
        <v>140</v>
      </c>
      <c r="E151" s="2" t="s">
        <v>24</v>
      </c>
      <c r="F151" s="2">
        <v>741</v>
      </c>
      <c r="G151" s="4" t="s">
        <v>293</v>
      </c>
      <c r="H151" s="2">
        <v>18</v>
      </c>
      <c r="I151" s="4" t="s">
        <v>292</v>
      </c>
      <c r="J151" s="2">
        <v>20</v>
      </c>
      <c r="K151" s="4" t="s">
        <v>292</v>
      </c>
      <c r="L151" s="2">
        <v>20</v>
      </c>
      <c r="M151" s="4" t="s">
        <v>293</v>
      </c>
      <c r="N151" s="2">
        <v>36</v>
      </c>
      <c r="O151" s="4">
        <f t="shared" si="18"/>
        <v>94</v>
      </c>
      <c r="P151" s="222"/>
    </row>
    <row r="153" spans="2:16" x14ac:dyDescent="0.25">
      <c r="B153" s="223" t="s">
        <v>174</v>
      </c>
      <c r="C153" s="223"/>
      <c r="D153" s="223"/>
      <c r="J153" t="s">
        <v>300</v>
      </c>
    </row>
    <row r="154" spans="2:16" x14ac:dyDescent="0.25">
      <c r="B154" s="1" t="s">
        <v>1</v>
      </c>
      <c r="C154" s="1" t="s">
        <v>2</v>
      </c>
      <c r="D154" s="1" t="s">
        <v>3</v>
      </c>
      <c r="E154" s="1" t="s">
        <v>4</v>
      </c>
      <c r="F154" s="1" t="s">
        <v>5</v>
      </c>
      <c r="G154" s="1" t="s">
        <v>25</v>
      </c>
      <c r="H154" s="1" t="s">
        <v>27</v>
      </c>
      <c r="I154" s="1" t="s">
        <v>28</v>
      </c>
      <c r="J154" s="1" t="s">
        <v>27</v>
      </c>
      <c r="K154" s="1" t="s">
        <v>26</v>
      </c>
      <c r="L154" s="1" t="s">
        <v>27</v>
      </c>
      <c r="M154" s="1" t="s">
        <v>29</v>
      </c>
      <c r="N154" s="1" t="s">
        <v>27</v>
      </c>
      <c r="O154" s="1" t="s">
        <v>30</v>
      </c>
      <c r="P154" s="5" t="s">
        <v>30</v>
      </c>
    </row>
    <row r="155" spans="2:16" x14ac:dyDescent="0.25">
      <c r="B155" s="2" t="s">
        <v>8</v>
      </c>
      <c r="C155" s="2" t="s">
        <v>109</v>
      </c>
      <c r="D155" s="2" t="s">
        <v>175</v>
      </c>
      <c r="E155" s="2" t="s">
        <v>72</v>
      </c>
      <c r="F155" s="2">
        <v>728</v>
      </c>
      <c r="G155" s="4" t="s">
        <v>295</v>
      </c>
      <c r="H155" s="2">
        <v>14</v>
      </c>
      <c r="I155" s="4" t="s">
        <v>295</v>
      </c>
      <c r="J155" s="2">
        <v>14</v>
      </c>
      <c r="K155" s="4" t="s">
        <v>295</v>
      </c>
      <c r="L155" s="2">
        <v>14</v>
      </c>
      <c r="M155" s="4"/>
      <c r="N155" s="2"/>
      <c r="O155" s="4">
        <f t="shared" ref="O155:O159" si="19">SUM(H155,J155,L155,N155)</f>
        <v>42</v>
      </c>
      <c r="P155" s="220">
        <f>SUM(O155:O159)</f>
        <v>270</v>
      </c>
    </row>
    <row r="156" spans="2:16" x14ac:dyDescent="0.25">
      <c r="B156" s="2" t="s">
        <v>12</v>
      </c>
      <c r="C156" s="2" t="s">
        <v>176</v>
      </c>
      <c r="D156" s="2" t="s">
        <v>177</v>
      </c>
      <c r="E156" s="2" t="s">
        <v>75</v>
      </c>
      <c r="F156" s="2">
        <v>622</v>
      </c>
      <c r="G156" s="4" t="s">
        <v>296</v>
      </c>
      <c r="H156" s="2">
        <v>12</v>
      </c>
      <c r="I156" s="4" t="s">
        <v>295</v>
      </c>
      <c r="J156" s="2">
        <v>14</v>
      </c>
      <c r="K156" s="4" t="s">
        <v>296</v>
      </c>
      <c r="L156" s="2">
        <v>12</v>
      </c>
      <c r="M156" s="4"/>
      <c r="N156" s="2"/>
      <c r="O156" s="4">
        <f t="shared" si="19"/>
        <v>38</v>
      </c>
      <c r="P156" s="221"/>
    </row>
    <row r="157" spans="2:16" x14ac:dyDescent="0.25">
      <c r="B157" s="2" t="s">
        <v>16</v>
      </c>
      <c r="C157" s="2" t="s">
        <v>6</v>
      </c>
      <c r="D157" s="2" t="s">
        <v>178</v>
      </c>
      <c r="E157" s="2" t="s">
        <v>37</v>
      </c>
      <c r="F157" s="2">
        <v>630</v>
      </c>
      <c r="G157" s="4" t="s">
        <v>297</v>
      </c>
      <c r="H157" s="2">
        <v>10</v>
      </c>
      <c r="I157" s="4" t="s">
        <v>298</v>
      </c>
      <c r="J157" s="2">
        <v>8</v>
      </c>
      <c r="K157" s="4" t="s">
        <v>295</v>
      </c>
      <c r="L157" s="2">
        <v>14</v>
      </c>
      <c r="M157" s="4"/>
      <c r="N157" s="2"/>
      <c r="O157" s="4">
        <f t="shared" si="19"/>
        <v>32</v>
      </c>
      <c r="P157" s="221"/>
    </row>
    <row r="158" spans="2:16" x14ac:dyDescent="0.25">
      <c r="B158" s="2" t="s">
        <v>20</v>
      </c>
      <c r="C158" s="2" t="s">
        <v>179</v>
      </c>
      <c r="D158" s="2" t="s">
        <v>180</v>
      </c>
      <c r="E158" s="2" t="s">
        <v>50</v>
      </c>
      <c r="F158" s="2">
        <v>726</v>
      </c>
      <c r="G158" s="4" t="s">
        <v>294</v>
      </c>
      <c r="H158" s="2">
        <v>16</v>
      </c>
      <c r="I158" s="4" t="s">
        <v>295</v>
      </c>
      <c r="J158" s="2">
        <v>14</v>
      </c>
      <c r="K158" s="4" t="s">
        <v>296</v>
      </c>
      <c r="L158" s="2">
        <v>12</v>
      </c>
      <c r="M158" s="4" t="s">
        <v>297</v>
      </c>
      <c r="N158" s="2">
        <v>20</v>
      </c>
      <c r="O158" s="4">
        <f t="shared" si="19"/>
        <v>62</v>
      </c>
      <c r="P158" s="221"/>
    </row>
    <row r="159" spans="2:16" x14ac:dyDescent="0.25">
      <c r="B159" s="2" t="s">
        <v>53</v>
      </c>
      <c r="C159" s="2" t="s">
        <v>22</v>
      </c>
      <c r="D159" s="2" t="s">
        <v>181</v>
      </c>
      <c r="E159" s="2" t="s">
        <v>182</v>
      </c>
      <c r="F159" s="2">
        <v>611</v>
      </c>
      <c r="G159" s="4" t="s">
        <v>292</v>
      </c>
      <c r="H159" s="2">
        <v>20</v>
      </c>
      <c r="I159" s="4" t="s">
        <v>292</v>
      </c>
      <c r="J159" s="2">
        <v>20</v>
      </c>
      <c r="K159" s="4" t="s">
        <v>292</v>
      </c>
      <c r="L159" s="2">
        <v>20</v>
      </c>
      <c r="M159" s="4" t="s">
        <v>293</v>
      </c>
      <c r="N159" s="2">
        <v>36</v>
      </c>
      <c r="O159" s="4">
        <f t="shared" si="19"/>
        <v>96</v>
      </c>
      <c r="P159" s="222"/>
    </row>
    <row r="161" spans="2:16" x14ac:dyDescent="0.25">
      <c r="B161" s="223" t="s">
        <v>0</v>
      </c>
      <c r="C161" s="223"/>
      <c r="D161" s="223"/>
    </row>
    <row r="162" spans="2:16" x14ac:dyDescent="0.25">
      <c r="B162" s="1" t="s">
        <v>1</v>
      </c>
      <c r="C162" s="1" t="s">
        <v>2</v>
      </c>
      <c r="D162" s="1" t="s">
        <v>3</v>
      </c>
      <c r="E162" s="1" t="s">
        <v>4</v>
      </c>
      <c r="F162" s="1" t="s">
        <v>5</v>
      </c>
      <c r="G162" s="1" t="s">
        <v>25</v>
      </c>
      <c r="H162" s="1" t="s">
        <v>27</v>
      </c>
      <c r="I162" s="1" t="s">
        <v>28</v>
      </c>
      <c r="J162" s="1" t="s">
        <v>27</v>
      </c>
      <c r="K162" s="1" t="s">
        <v>26</v>
      </c>
      <c r="L162" s="1" t="s">
        <v>27</v>
      </c>
      <c r="M162" s="1" t="s">
        <v>29</v>
      </c>
      <c r="N162" s="1" t="s">
        <v>27</v>
      </c>
      <c r="O162" s="1" t="s">
        <v>302</v>
      </c>
      <c r="P162" s="5" t="s">
        <v>30</v>
      </c>
    </row>
    <row r="163" spans="2:16" x14ac:dyDescent="0.25">
      <c r="B163" s="2" t="s">
        <v>8</v>
      </c>
      <c r="C163" s="2" t="s">
        <v>6</v>
      </c>
      <c r="D163" s="2" t="s">
        <v>7</v>
      </c>
      <c r="E163" s="2" t="s">
        <v>9</v>
      </c>
      <c r="F163" s="2">
        <v>660</v>
      </c>
      <c r="G163" s="2" t="s">
        <v>294</v>
      </c>
      <c r="H163" s="2">
        <v>16</v>
      </c>
      <c r="I163" s="4" t="s">
        <v>293</v>
      </c>
      <c r="J163" s="2">
        <v>18</v>
      </c>
      <c r="K163" s="4" t="s">
        <v>294</v>
      </c>
      <c r="L163" s="2">
        <v>16</v>
      </c>
      <c r="M163" s="4"/>
      <c r="N163" s="2"/>
      <c r="O163" s="2">
        <f>SUM(H163,J163,L163,N163)</f>
        <v>50</v>
      </c>
      <c r="P163" s="220">
        <f>SUM(O163:O167)</f>
        <v>264</v>
      </c>
    </row>
    <row r="164" spans="2:16" x14ac:dyDescent="0.25">
      <c r="B164" s="2" t="s">
        <v>12</v>
      </c>
      <c r="C164" s="2" t="s">
        <v>10</v>
      </c>
      <c r="D164" s="2" t="s">
        <v>11</v>
      </c>
      <c r="E164" s="2" t="s">
        <v>13</v>
      </c>
      <c r="F164" s="2">
        <v>937</v>
      </c>
      <c r="G164" s="4" t="s">
        <v>298</v>
      </c>
      <c r="H164" s="2">
        <v>8</v>
      </c>
      <c r="I164" s="4" t="s">
        <v>292</v>
      </c>
      <c r="J164" s="2">
        <v>20</v>
      </c>
      <c r="K164" s="4" t="s">
        <v>293</v>
      </c>
      <c r="L164" s="2">
        <v>18</v>
      </c>
      <c r="M164" s="4" t="s">
        <v>298</v>
      </c>
      <c r="N164" s="2">
        <v>16</v>
      </c>
      <c r="O164" s="4">
        <f t="shared" ref="O164:O167" si="20">SUM(H164,J164,L164,N164)</f>
        <v>62</v>
      </c>
      <c r="P164" s="221"/>
    </row>
    <row r="165" spans="2:16" x14ac:dyDescent="0.25">
      <c r="B165" s="2" t="s">
        <v>16</v>
      </c>
      <c r="C165" s="2" t="s">
        <v>14</v>
      </c>
      <c r="D165" s="2" t="s">
        <v>15</v>
      </c>
      <c r="E165" s="2" t="s">
        <v>17</v>
      </c>
      <c r="F165" s="2">
        <v>668</v>
      </c>
      <c r="G165" s="4" t="s">
        <v>295</v>
      </c>
      <c r="H165" s="2">
        <v>14</v>
      </c>
      <c r="I165" s="4" t="s">
        <v>296</v>
      </c>
      <c r="J165" s="2">
        <v>12</v>
      </c>
      <c r="K165" s="4" t="s">
        <v>295</v>
      </c>
      <c r="L165" s="2">
        <v>14</v>
      </c>
      <c r="M165" s="4" t="s">
        <v>299</v>
      </c>
      <c r="N165" s="2">
        <v>12</v>
      </c>
      <c r="O165" s="4">
        <f t="shared" si="20"/>
        <v>52</v>
      </c>
      <c r="P165" s="221"/>
    </row>
    <row r="166" spans="2:16" x14ac:dyDescent="0.25">
      <c r="B166" s="2" t="s">
        <v>20</v>
      </c>
      <c r="C166" s="2" t="s">
        <v>18</v>
      </c>
      <c r="D166" s="2" t="s">
        <v>19</v>
      </c>
      <c r="E166" s="2" t="s">
        <v>21</v>
      </c>
      <c r="F166" s="2">
        <v>597</v>
      </c>
      <c r="G166" s="4" t="s">
        <v>293</v>
      </c>
      <c r="H166" s="2">
        <v>18</v>
      </c>
      <c r="I166" s="4" t="s">
        <v>299</v>
      </c>
      <c r="J166" s="2">
        <v>6</v>
      </c>
      <c r="K166" s="4" t="s">
        <v>293</v>
      </c>
      <c r="L166" s="2">
        <v>18</v>
      </c>
      <c r="M166" s="4" t="s">
        <v>293</v>
      </c>
      <c r="N166" s="2">
        <v>36</v>
      </c>
      <c r="O166" s="4">
        <f t="shared" si="20"/>
        <v>78</v>
      </c>
      <c r="P166" s="221"/>
    </row>
    <row r="167" spans="2:16" x14ac:dyDescent="0.25">
      <c r="B167" s="2" t="s">
        <v>53</v>
      </c>
      <c r="C167" s="2" t="s">
        <v>22</v>
      </c>
      <c r="D167" s="2" t="s">
        <v>23</v>
      </c>
      <c r="E167" s="2" t="s">
        <v>24</v>
      </c>
      <c r="F167" s="2">
        <v>978</v>
      </c>
      <c r="G167" s="4" t="s">
        <v>298</v>
      </c>
      <c r="H167" s="2">
        <v>8</v>
      </c>
      <c r="I167" s="4" t="s">
        <v>298</v>
      </c>
      <c r="J167" s="2">
        <v>8</v>
      </c>
      <c r="K167" s="4" t="s">
        <v>299</v>
      </c>
      <c r="L167" s="2">
        <v>6</v>
      </c>
      <c r="M167" s="4"/>
      <c r="N167" s="2"/>
      <c r="O167" s="4">
        <f t="shared" si="20"/>
        <v>22</v>
      </c>
      <c r="P167" s="222"/>
    </row>
    <row r="169" spans="2:16" x14ac:dyDescent="0.25">
      <c r="B169" s="223" t="s">
        <v>33</v>
      </c>
      <c r="C169" s="223"/>
      <c r="D169" s="223"/>
    </row>
    <row r="170" spans="2:16" x14ac:dyDescent="0.25">
      <c r="B170" s="1" t="s">
        <v>1</v>
      </c>
      <c r="C170" s="1" t="s">
        <v>2</v>
      </c>
      <c r="D170" s="1" t="s">
        <v>3</v>
      </c>
      <c r="E170" s="1" t="s">
        <v>4</v>
      </c>
      <c r="F170" s="1" t="s">
        <v>5</v>
      </c>
      <c r="G170" s="1" t="s">
        <v>25</v>
      </c>
      <c r="H170" s="1" t="s">
        <v>27</v>
      </c>
      <c r="I170" s="1" t="s">
        <v>28</v>
      </c>
      <c r="J170" s="1" t="s">
        <v>27</v>
      </c>
      <c r="K170" s="1" t="s">
        <v>26</v>
      </c>
      <c r="L170" s="1" t="s">
        <v>27</v>
      </c>
      <c r="M170" s="1" t="s">
        <v>29</v>
      </c>
      <c r="N170" s="1" t="s">
        <v>27</v>
      </c>
      <c r="O170" s="1" t="s">
        <v>30</v>
      </c>
      <c r="P170" s="5" t="s">
        <v>30</v>
      </c>
    </row>
    <row r="171" spans="2:16" x14ac:dyDescent="0.25">
      <c r="B171" s="2" t="s">
        <v>8</v>
      </c>
      <c r="C171" s="2" t="s">
        <v>31</v>
      </c>
      <c r="D171" s="2" t="s">
        <v>32</v>
      </c>
      <c r="E171" s="2" t="s">
        <v>34</v>
      </c>
      <c r="F171" s="2">
        <v>223</v>
      </c>
      <c r="G171" s="4" t="s">
        <v>295</v>
      </c>
      <c r="H171" s="2">
        <v>14</v>
      </c>
      <c r="I171" s="4" t="s">
        <v>294</v>
      </c>
      <c r="J171" s="2">
        <v>16</v>
      </c>
      <c r="K171" s="4" t="s">
        <v>294</v>
      </c>
      <c r="L171" s="2">
        <v>16</v>
      </c>
      <c r="M171" s="4"/>
      <c r="N171" s="2"/>
      <c r="O171" s="4">
        <f t="shared" ref="O171:O175" si="21">SUM(H171,J171,L171,N171)</f>
        <v>46</v>
      </c>
      <c r="P171" s="220">
        <f>SUM(O171:O175)</f>
        <v>222</v>
      </c>
    </row>
    <row r="172" spans="2:16" x14ac:dyDescent="0.25">
      <c r="B172" s="2" t="s">
        <v>12</v>
      </c>
      <c r="C172" s="2" t="s">
        <v>6</v>
      </c>
      <c r="D172" s="2" t="s">
        <v>35</v>
      </c>
      <c r="E172" s="2" t="s">
        <v>13</v>
      </c>
      <c r="F172" s="2">
        <v>497</v>
      </c>
      <c r="G172" s="4" t="s">
        <v>297</v>
      </c>
      <c r="H172" s="2">
        <v>10</v>
      </c>
      <c r="I172" s="4" t="s">
        <v>295</v>
      </c>
      <c r="J172" s="2">
        <v>14</v>
      </c>
      <c r="K172" s="4" t="s">
        <v>295</v>
      </c>
      <c r="L172" s="2">
        <v>14</v>
      </c>
      <c r="M172" s="4"/>
      <c r="N172" s="2"/>
      <c r="O172" s="4">
        <f t="shared" si="21"/>
        <v>38</v>
      </c>
      <c r="P172" s="221"/>
    </row>
    <row r="173" spans="2:16" x14ac:dyDescent="0.25">
      <c r="B173" s="2" t="s">
        <v>16</v>
      </c>
      <c r="C173" s="2" t="s">
        <v>6</v>
      </c>
      <c r="D173" s="2" t="s">
        <v>36</v>
      </c>
      <c r="E173" s="2" t="s">
        <v>37</v>
      </c>
      <c r="F173" s="2">
        <v>415</v>
      </c>
      <c r="G173" s="4" t="s">
        <v>297</v>
      </c>
      <c r="H173" s="2">
        <v>10</v>
      </c>
      <c r="I173" s="4" t="s">
        <v>296</v>
      </c>
      <c r="J173" s="2">
        <v>12</v>
      </c>
      <c r="K173" s="4" t="s">
        <v>297</v>
      </c>
      <c r="L173" s="2">
        <v>10</v>
      </c>
      <c r="M173" s="4"/>
      <c r="N173" s="2"/>
      <c r="O173" s="4">
        <f t="shared" si="21"/>
        <v>32</v>
      </c>
      <c r="P173" s="221"/>
    </row>
    <row r="174" spans="2:16" x14ac:dyDescent="0.25">
      <c r="B174" s="2" t="s">
        <v>20</v>
      </c>
      <c r="C174" s="2" t="s">
        <v>38</v>
      </c>
      <c r="D174" s="2" t="s">
        <v>39</v>
      </c>
      <c r="E174" s="2" t="s">
        <v>40</v>
      </c>
      <c r="F174" s="2">
        <v>673</v>
      </c>
      <c r="G174" s="4" t="s">
        <v>293</v>
      </c>
      <c r="H174" s="2">
        <v>18</v>
      </c>
      <c r="I174" s="4" t="s">
        <v>293</v>
      </c>
      <c r="J174" s="2">
        <v>18</v>
      </c>
      <c r="K174" s="4" t="s">
        <v>293</v>
      </c>
      <c r="L174" s="2">
        <v>18</v>
      </c>
      <c r="M174" s="4" t="s">
        <v>299</v>
      </c>
      <c r="N174" s="2">
        <v>12</v>
      </c>
      <c r="O174" s="4">
        <f t="shared" si="21"/>
        <v>66</v>
      </c>
      <c r="P174" s="221"/>
    </row>
    <row r="175" spans="2:16" x14ac:dyDescent="0.25">
      <c r="B175" s="2" t="s">
        <v>53</v>
      </c>
      <c r="C175" s="2" t="s">
        <v>41</v>
      </c>
      <c r="D175" s="2" t="s">
        <v>42</v>
      </c>
      <c r="E175" s="2" t="s">
        <v>17</v>
      </c>
      <c r="F175" s="2">
        <v>643</v>
      </c>
      <c r="G175" s="4" t="s">
        <v>294</v>
      </c>
      <c r="H175" s="2">
        <v>16</v>
      </c>
      <c r="I175" s="4" t="s">
        <v>296</v>
      </c>
      <c r="J175" s="2">
        <v>12</v>
      </c>
      <c r="K175" s="4" t="s">
        <v>296</v>
      </c>
      <c r="L175" s="2">
        <v>12</v>
      </c>
      <c r="M175" s="4"/>
      <c r="N175" s="2"/>
      <c r="O175" s="4">
        <f t="shared" si="21"/>
        <v>40</v>
      </c>
      <c r="P175" s="222"/>
    </row>
    <row r="177" spans="2:16" x14ac:dyDescent="0.25">
      <c r="B177" s="223" t="s">
        <v>141</v>
      </c>
      <c r="C177" s="223"/>
      <c r="D177" s="223"/>
    </row>
    <row r="178" spans="2:16" x14ac:dyDescent="0.25">
      <c r="B178" s="1" t="s">
        <v>1</v>
      </c>
      <c r="C178" s="1" t="s">
        <v>2</v>
      </c>
      <c r="D178" s="1" t="s">
        <v>3</v>
      </c>
      <c r="E178" s="1" t="s">
        <v>4</v>
      </c>
      <c r="F178" s="1" t="s">
        <v>5</v>
      </c>
      <c r="G178" s="1" t="s">
        <v>25</v>
      </c>
      <c r="H178" s="1" t="s">
        <v>27</v>
      </c>
      <c r="I178" s="1" t="s">
        <v>28</v>
      </c>
      <c r="J178" s="1" t="s">
        <v>27</v>
      </c>
      <c r="K178" s="1" t="s">
        <v>26</v>
      </c>
      <c r="L178" s="1" t="s">
        <v>27</v>
      </c>
      <c r="M178" s="1" t="s">
        <v>29</v>
      </c>
      <c r="N178" s="1" t="s">
        <v>27</v>
      </c>
      <c r="O178" s="1" t="s">
        <v>30</v>
      </c>
      <c r="P178" s="5" t="s">
        <v>30</v>
      </c>
    </row>
    <row r="179" spans="2:16" x14ac:dyDescent="0.25">
      <c r="B179" s="2" t="s">
        <v>8</v>
      </c>
      <c r="C179" s="2" t="s">
        <v>142</v>
      </c>
      <c r="D179" s="2" t="s">
        <v>143</v>
      </c>
      <c r="E179" s="2" t="s">
        <v>34</v>
      </c>
      <c r="F179" s="2">
        <v>554</v>
      </c>
      <c r="G179" s="4" t="s">
        <v>294</v>
      </c>
      <c r="H179" s="2">
        <v>16</v>
      </c>
      <c r="I179" s="4" t="s">
        <v>294</v>
      </c>
      <c r="J179" s="2">
        <v>16</v>
      </c>
      <c r="K179" s="4" t="s">
        <v>294</v>
      </c>
      <c r="L179" s="2">
        <v>16</v>
      </c>
      <c r="M179" s="4"/>
      <c r="N179" s="2"/>
      <c r="O179" s="4">
        <f t="shared" ref="O179:O183" si="22">SUM(H179,J179,L179,N179)</f>
        <v>48</v>
      </c>
      <c r="P179" s="220">
        <f>SUM(O179:O183)</f>
        <v>210</v>
      </c>
    </row>
    <row r="180" spans="2:16" x14ac:dyDescent="0.25">
      <c r="B180" s="2" t="s">
        <v>12</v>
      </c>
      <c r="C180" s="2" t="s">
        <v>144</v>
      </c>
      <c r="D180" s="2" t="s">
        <v>145</v>
      </c>
      <c r="E180" s="2" t="s">
        <v>47</v>
      </c>
      <c r="F180" s="2">
        <v>151</v>
      </c>
      <c r="G180" s="4" t="s">
        <v>296</v>
      </c>
      <c r="H180" s="2">
        <v>12</v>
      </c>
      <c r="I180" s="4" t="s">
        <v>295</v>
      </c>
      <c r="J180" s="2">
        <v>14</v>
      </c>
      <c r="K180" s="4" t="s">
        <v>295</v>
      </c>
      <c r="L180" s="2">
        <v>14</v>
      </c>
      <c r="M180" s="4"/>
      <c r="N180" s="2"/>
      <c r="O180" s="4">
        <f t="shared" si="22"/>
        <v>40</v>
      </c>
      <c r="P180" s="221"/>
    </row>
    <row r="181" spans="2:16" x14ac:dyDescent="0.25">
      <c r="B181" s="2" t="s">
        <v>16</v>
      </c>
      <c r="C181" s="2" t="s">
        <v>109</v>
      </c>
      <c r="D181" s="2" t="s">
        <v>146</v>
      </c>
      <c r="E181" s="2" t="s">
        <v>147</v>
      </c>
      <c r="F181" s="2">
        <v>632</v>
      </c>
      <c r="G181" s="4" t="s">
        <v>295</v>
      </c>
      <c r="H181" s="2">
        <v>14</v>
      </c>
      <c r="I181" s="4" t="s">
        <v>295</v>
      </c>
      <c r="J181" s="2">
        <v>14</v>
      </c>
      <c r="K181" s="4" t="s">
        <v>296</v>
      </c>
      <c r="L181" s="2">
        <v>12</v>
      </c>
      <c r="M181" s="4"/>
      <c r="N181" s="2"/>
      <c r="O181" s="4">
        <f t="shared" si="22"/>
        <v>40</v>
      </c>
      <c r="P181" s="221"/>
    </row>
    <row r="182" spans="2:16" x14ac:dyDescent="0.25">
      <c r="B182" s="2" t="s">
        <v>20</v>
      </c>
      <c r="C182" s="2" t="s">
        <v>148</v>
      </c>
      <c r="D182" s="2" t="s">
        <v>149</v>
      </c>
      <c r="E182" s="2" t="s">
        <v>111</v>
      </c>
      <c r="F182" s="2">
        <v>775</v>
      </c>
      <c r="G182" s="4" t="s">
        <v>296</v>
      </c>
      <c r="H182" s="2">
        <v>12</v>
      </c>
      <c r="I182" s="4" t="s">
        <v>293</v>
      </c>
      <c r="J182" s="2">
        <v>12</v>
      </c>
      <c r="K182" s="4" t="s">
        <v>297</v>
      </c>
      <c r="L182" s="2">
        <v>10</v>
      </c>
      <c r="M182" s="4" t="s">
        <v>295</v>
      </c>
      <c r="N182" s="2"/>
      <c r="O182" s="4">
        <f t="shared" si="22"/>
        <v>34</v>
      </c>
      <c r="P182" s="221"/>
    </row>
    <row r="183" spans="2:16" x14ac:dyDescent="0.25">
      <c r="B183" s="2" t="s">
        <v>53</v>
      </c>
      <c r="C183" s="2" t="s">
        <v>150</v>
      </c>
      <c r="D183" s="2" t="s">
        <v>151</v>
      </c>
      <c r="E183" s="2" t="s">
        <v>61</v>
      </c>
      <c r="F183" s="2">
        <v>779</v>
      </c>
      <c r="G183" s="4" t="s">
        <v>294</v>
      </c>
      <c r="H183" s="2">
        <v>16</v>
      </c>
      <c r="I183" s="4" t="s">
        <v>293</v>
      </c>
      <c r="J183" s="2">
        <v>18</v>
      </c>
      <c r="K183" s="4" t="s">
        <v>295</v>
      </c>
      <c r="L183" s="2">
        <v>14</v>
      </c>
      <c r="M183" s="4"/>
      <c r="N183" s="2"/>
      <c r="O183" s="4">
        <f t="shared" si="22"/>
        <v>48</v>
      </c>
      <c r="P183" s="222"/>
    </row>
    <row r="185" spans="2:16" x14ac:dyDescent="0.25">
      <c r="B185" s="223" t="s">
        <v>162</v>
      </c>
      <c r="C185" s="223"/>
      <c r="D185" s="223"/>
    </row>
    <row r="186" spans="2:16" x14ac:dyDescent="0.25">
      <c r="B186" s="1" t="s">
        <v>1</v>
      </c>
      <c r="C186" s="1" t="s">
        <v>2</v>
      </c>
      <c r="D186" s="1" t="s">
        <v>3</v>
      </c>
      <c r="E186" s="1" t="s">
        <v>4</v>
      </c>
      <c r="F186" s="1" t="s">
        <v>5</v>
      </c>
      <c r="G186" s="1" t="s">
        <v>25</v>
      </c>
      <c r="H186" s="1" t="s">
        <v>27</v>
      </c>
      <c r="I186" s="1" t="s">
        <v>28</v>
      </c>
      <c r="J186" s="1" t="s">
        <v>27</v>
      </c>
      <c r="K186" s="1" t="s">
        <v>26</v>
      </c>
      <c r="L186" s="1" t="s">
        <v>27</v>
      </c>
      <c r="M186" s="1" t="s">
        <v>29</v>
      </c>
      <c r="N186" s="1" t="s">
        <v>27</v>
      </c>
      <c r="O186" s="1" t="s">
        <v>30</v>
      </c>
      <c r="P186" s="5" t="s">
        <v>30</v>
      </c>
    </row>
    <row r="187" spans="2:16" x14ac:dyDescent="0.25">
      <c r="B187" s="2" t="s">
        <v>8</v>
      </c>
      <c r="C187" s="2" t="s">
        <v>163</v>
      </c>
      <c r="D187" s="2" t="s">
        <v>164</v>
      </c>
      <c r="E187" s="2" t="s">
        <v>117</v>
      </c>
      <c r="F187" s="2">
        <v>609</v>
      </c>
      <c r="G187" s="4" t="s">
        <v>296</v>
      </c>
      <c r="H187" s="2">
        <v>12</v>
      </c>
      <c r="I187" s="4"/>
      <c r="J187" s="2"/>
      <c r="K187" s="4" t="s">
        <v>296</v>
      </c>
      <c r="L187" s="2">
        <v>12</v>
      </c>
      <c r="M187" s="4"/>
      <c r="N187" s="2"/>
      <c r="O187" s="4">
        <f t="shared" ref="O187:O191" si="23">SUM(H187,J187,L187,N187)</f>
        <v>24</v>
      </c>
      <c r="P187" s="220">
        <f>SUM(O187:O191)</f>
        <v>210</v>
      </c>
    </row>
    <row r="188" spans="2:16" x14ac:dyDescent="0.25">
      <c r="B188" s="2" t="s">
        <v>12</v>
      </c>
      <c r="C188" s="2" t="s">
        <v>165</v>
      </c>
      <c r="D188" s="2" t="s">
        <v>166</v>
      </c>
      <c r="E188" s="2" t="s">
        <v>98</v>
      </c>
      <c r="F188" s="2">
        <v>768</v>
      </c>
      <c r="G188" s="4" t="s">
        <v>297</v>
      </c>
      <c r="H188" s="2">
        <v>10</v>
      </c>
      <c r="I188" s="4" t="s">
        <v>299</v>
      </c>
      <c r="J188" s="2">
        <v>6</v>
      </c>
      <c r="K188" s="4" t="s">
        <v>298</v>
      </c>
      <c r="L188" s="2">
        <v>8</v>
      </c>
      <c r="M188" s="4"/>
      <c r="N188" s="2"/>
      <c r="O188" s="4">
        <f t="shared" si="23"/>
        <v>24</v>
      </c>
      <c r="P188" s="221"/>
    </row>
    <row r="189" spans="2:16" x14ac:dyDescent="0.25">
      <c r="B189" s="2" t="s">
        <v>16</v>
      </c>
      <c r="C189" s="2" t="s">
        <v>167</v>
      </c>
      <c r="D189" s="2" t="s">
        <v>168</v>
      </c>
      <c r="E189" s="2" t="s">
        <v>169</v>
      </c>
      <c r="F189" s="2">
        <v>192</v>
      </c>
      <c r="G189" s="4" t="s">
        <v>294</v>
      </c>
      <c r="H189" s="2">
        <v>16</v>
      </c>
      <c r="I189" s="4" t="s">
        <v>295</v>
      </c>
      <c r="J189" s="2">
        <v>14</v>
      </c>
      <c r="K189" s="4" t="s">
        <v>295</v>
      </c>
      <c r="L189" s="2">
        <v>14</v>
      </c>
      <c r="M189" s="4" t="s">
        <v>295</v>
      </c>
      <c r="N189" s="2">
        <v>28</v>
      </c>
      <c r="O189" s="4">
        <f t="shared" si="23"/>
        <v>72</v>
      </c>
      <c r="P189" s="221"/>
    </row>
    <row r="190" spans="2:16" x14ac:dyDescent="0.25">
      <c r="B190" s="2" t="s">
        <v>20</v>
      </c>
      <c r="C190" s="2" t="s">
        <v>170</v>
      </c>
      <c r="D190" s="2" t="s">
        <v>171</v>
      </c>
      <c r="E190" s="2" t="s">
        <v>50</v>
      </c>
      <c r="F190" s="2">
        <v>543</v>
      </c>
      <c r="G190" s="4" t="s">
        <v>300</v>
      </c>
      <c r="H190" s="2"/>
      <c r="I190" s="4" t="s">
        <v>294</v>
      </c>
      <c r="J190" s="2">
        <v>16</v>
      </c>
      <c r="K190" s="4" t="s">
        <v>295</v>
      </c>
      <c r="L190" s="2">
        <v>14</v>
      </c>
      <c r="M190" s="4" t="s">
        <v>295</v>
      </c>
      <c r="N190" s="2">
        <v>28</v>
      </c>
      <c r="O190" s="4">
        <f t="shared" si="23"/>
        <v>58</v>
      </c>
      <c r="P190" s="221"/>
    </row>
    <row r="191" spans="2:16" x14ac:dyDescent="0.25">
      <c r="B191" s="2" t="s">
        <v>53</v>
      </c>
      <c r="C191" s="2" t="s">
        <v>172</v>
      </c>
      <c r="D191" s="2" t="s">
        <v>173</v>
      </c>
      <c r="E191" s="2" t="s">
        <v>13</v>
      </c>
      <c r="F191" s="2">
        <v>229</v>
      </c>
      <c r="G191" s="4" t="s">
        <v>297</v>
      </c>
      <c r="H191" s="2">
        <v>10</v>
      </c>
      <c r="I191" s="4" t="s">
        <v>295</v>
      </c>
      <c r="J191" s="2">
        <v>14</v>
      </c>
      <c r="K191" s="4" t="s">
        <v>298</v>
      </c>
      <c r="L191" s="2">
        <v>8</v>
      </c>
      <c r="M191" s="4"/>
      <c r="N191" s="2"/>
      <c r="O191" s="4">
        <f t="shared" si="23"/>
        <v>32</v>
      </c>
      <c r="P191" s="222"/>
    </row>
    <row r="193" spans="2:16" x14ac:dyDescent="0.25">
      <c r="B193" s="223" t="s">
        <v>282</v>
      </c>
      <c r="C193" s="223"/>
      <c r="D193" s="223"/>
      <c r="E193" s="3"/>
      <c r="F193" s="3"/>
      <c r="G193" s="3"/>
      <c r="H193" s="3"/>
      <c r="I193" s="3"/>
      <c r="J193" s="3"/>
      <c r="K193" s="3"/>
      <c r="L193" s="3"/>
      <c r="M193" s="3"/>
      <c r="N193" s="3"/>
      <c r="O193" s="3"/>
    </row>
    <row r="194" spans="2:16" x14ac:dyDescent="0.25">
      <c r="B194" s="1" t="s">
        <v>1</v>
      </c>
      <c r="C194" s="1" t="s">
        <v>2</v>
      </c>
      <c r="D194" s="1" t="s">
        <v>3</v>
      </c>
      <c r="E194" s="1" t="s">
        <v>4</v>
      </c>
      <c r="F194" s="1" t="s">
        <v>5</v>
      </c>
      <c r="G194" s="1" t="s">
        <v>25</v>
      </c>
      <c r="H194" s="1" t="s">
        <v>27</v>
      </c>
      <c r="I194" s="1" t="s">
        <v>28</v>
      </c>
      <c r="J194" s="1" t="s">
        <v>27</v>
      </c>
      <c r="K194" s="1" t="s">
        <v>26</v>
      </c>
      <c r="L194" s="1" t="s">
        <v>27</v>
      </c>
      <c r="M194" s="1" t="s">
        <v>29</v>
      </c>
      <c r="N194" s="1" t="s">
        <v>27</v>
      </c>
      <c r="O194" s="1" t="s">
        <v>30</v>
      </c>
      <c r="P194" s="5" t="s">
        <v>30</v>
      </c>
    </row>
    <row r="195" spans="2:16" x14ac:dyDescent="0.25">
      <c r="B195" s="4" t="s">
        <v>8</v>
      </c>
      <c r="C195" s="4" t="s">
        <v>283</v>
      </c>
      <c r="D195" s="4" t="s">
        <v>284</v>
      </c>
      <c r="E195" s="4" t="s">
        <v>117</v>
      </c>
      <c r="F195" s="4">
        <v>728</v>
      </c>
      <c r="G195" s="4" t="s">
        <v>294</v>
      </c>
      <c r="H195" s="4">
        <v>16</v>
      </c>
      <c r="I195" s="4" t="s">
        <v>295</v>
      </c>
      <c r="J195" s="4">
        <v>14</v>
      </c>
      <c r="K195" s="4" t="s">
        <v>298</v>
      </c>
      <c r="L195" s="4">
        <v>8</v>
      </c>
      <c r="M195" s="4"/>
      <c r="N195" s="4"/>
      <c r="O195" s="4">
        <f t="shared" ref="O195:O199" si="24">SUM(H195,J195,L195,N195)</f>
        <v>38</v>
      </c>
      <c r="P195" s="220">
        <f>SUM(O195:O199)</f>
        <v>202</v>
      </c>
    </row>
    <row r="196" spans="2:16" x14ac:dyDescent="0.25">
      <c r="B196" s="4" t="s">
        <v>12</v>
      </c>
      <c r="C196" s="4" t="s">
        <v>285</v>
      </c>
      <c r="D196" s="4" t="s">
        <v>286</v>
      </c>
      <c r="E196" s="4" t="s">
        <v>13</v>
      </c>
      <c r="F196" s="4">
        <v>553</v>
      </c>
      <c r="G196" s="4" t="s">
        <v>296</v>
      </c>
      <c r="H196" s="4">
        <v>12</v>
      </c>
      <c r="I196" s="4" t="s">
        <v>295</v>
      </c>
      <c r="J196" s="4">
        <v>14</v>
      </c>
      <c r="K196" s="4" t="s">
        <v>295</v>
      </c>
      <c r="L196" s="4">
        <v>14</v>
      </c>
      <c r="M196" s="4"/>
      <c r="N196" s="4"/>
      <c r="O196" s="4">
        <f t="shared" si="24"/>
        <v>40</v>
      </c>
      <c r="P196" s="221"/>
    </row>
    <row r="197" spans="2:16" x14ac:dyDescent="0.25">
      <c r="B197" s="4" t="s">
        <v>16</v>
      </c>
      <c r="C197" s="4" t="s">
        <v>287</v>
      </c>
      <c r="D197" s="4" t="s">
        <v>288</v>
      </c>
      <c r="E197" s="4" t="s">
        <v>169</v>
      </c>
      <c r="F197" s="4">
        <v>736</v>
      </c>
      <c r="G197" s="4" t="s">
        <v>296</v>
      </c>
      <c r="H197" s="4">
        <v>12</v>
      </c>
      <c r="I197" s="4" t="s">
        <v>296</v>
      </c>
      <c r="J197" s="4">
        <v>12</v>
      </c>
      <c r="K197" s="4" t="s">
        <v>296</v>
      </c>
      <c r="L197" s="4">
        <v>12</v>
      </c>
      <c r="M197" s="4"/>
      <c r="N197" s="4"/>
      <c r="O197" s="4">
        <f t="shared" si="24"/>
        <v>36</v>
      </c>
      <c r="P197" s="221"/>
    </row>
    <row r="198" spans="2:16" x14ac:dyDescent="0.25">
      <c r="B198" s="4" t="s">
        <v>20</v>
      </c>
      <c r="C198" s="4" t="s">
        <v>179</v>
      </c>
      <c r="D198" s="4" t="s">
        <v>289</v>
      </c>
      <c r="E198" s="4" t="s">
        <v>50</v>
      </c>
      <c r="F198" s="4">
        <v>341</v>
      </c>
      <c r="G198" s="4" t="s">
        <v>296</v>
      </c>
      <c r="H198" s="4">
        <v>12</v>
      </c>
      <c r="I198" s="4" t="s">
        <v>297</v>
      </c>
      <c r="J198" s="4">
        <v>10</v>
      </c>
      <c r="K198" s="4" t="s">
        <v>297</v>
      </c>
      <c r="L198" s="4">
        <v>10</v>
      </c>
      <c r="M198" s="4"/>
      <c r="N198" s="4"/>
      <c r="O198" s="4">
        <f t="shared" si="24"/>
        <v>32</v>
      </c>
      <c r="P198" s="221"/>
    </row>
    <row r="199" spans="2:16" x14ac:dyDescent="0.25">
      <c r="B199" s="4" t="s">
        <v>53</v>
      </c>
      <c r="C199" s="4" t="s">
        <v>290</v>
      </c>
      <c r="D199" s="4" t="s">
        <v>291</v>
      </c>
      <c r="E199" s="4" t="s">
        <v>58</v>
      </c>
      <c r="F199" s="4">
        <v>338</v>
      </c>
      <c r="G199" s="4" t="s">
        <v>294</v>
      </c>
      <c r="H199" s="4">
        <v>16</v>
      </c>
      <c r="I199" s="4" t="s">
        <v>294</v>
      </c>
      <c r="J199" s="4">
        <v>16</v>
      </c>
      <c r="K199" s="4" t="s">
        <v>296</v>
      </c>
      <c r="L199" s="4">
        <v>12</v>
      </c>
      <c r="M199" s="4" t="s">
        <v>299</v>
      </c>
      <c r="N199" s="4">
        <v>12</v>
      </c>
      <c r="O199" s="4">
        <f t="shared" si="24"/>
        <v>56</v>
      </c>
      <c r="P199" s="222"/>
    </row>
    <row r="201" spans="2:16" x14ac:dyDescent="0.25">
      <c r="B201" s="223" t="s">
        <v>93</v>
      </c>
      <c r="C201" s="223"/>
      <c r="D201" s="223"/>
    </row>
    <row r="202" spans="2:16" x14ac:dyDescent="0.25">
      <c r="B202" s="1" t="s">
        <v>1</v>
      </c>
      <c r="C202" s="1" t="s">
        <v>2</v>
      </c>
      <c r="D202" s="1" t="s">
        <v>3</v>
      </c>
      <c r="E202" s="1" t="s">
        <v>4</v>
      </c>
      <c r="F202" s="1" t="s">
        <v>5</v>
      </c>
      <c r="G202" s="1" t="s">
        <v>25</v>
      </c>
      <c r="H202" s="1" t="s">
        <v>27</v>
      </c>
      <c r="I202" s="1" t="s">
        <v>28</v>
      </c>
      <c r="J202" s="1" t="s">
        <v>27</v>
      </c>
      <c r="K202" s="1" t="s">
        <v>26</v>
      </c>
      <c r="L202" s="1" t="s">
        <v>27</v>
      </c>
      <c r="M202" s="1" t="s">
        <v>29</v>
      </c>
      <c r="N202" s="1" t="s">
        <v>27</v>
      </c>
      <c r="O202" s="1" t="s">
        <v>30</v>
      </c>
      <c r="P202" s="5" t="s">
        <v>30</v>
      </c>
    </row>
    <row r="203" spans="2:16" x14ac:dyDescent="0.25">
      <c r="B203" s="2" t="s">
        <v>8</v>
      </c>
      <c r="C203" s="2" t="s">
        <v>94</v>
      </c>
      <c r="D203" s="2" t="s">
        <v>95</v>
      </c>
      <c r="E203" s="2" t="s">
        <v>92</v>
      </c>
      <c r="F203" s="2">
        <v>684</v>
      </c>
      <c r="G203" s="4" t="s">
        <v>294</v>
      </c>
      <c r="H203" s="2">
        <v>16</v>
      </c>
      <c r="I203" s="4" t="s">
        <v>295</v>
      </c>
      <c r="J203" s="2">
        <v>14</v>
      </c>
      <c r="K203" s="4" t="s">
        <v>296</v>
      </c>
      <c r="L203" s="2">
        <v>12</v>
      </c>
      <c r="M203" s="4" t="s">
        <v>294</v>
      </c>
      <c r="N203" s="2">
        <v>32</v>
      </c>
      <c r="O203" s="4">
        <f t="shared" ref="O203:O207" si="25">SUM(H203,J203,L203,N203)</f>
        <v>74</v>
      </c>
      <c r="P203" s="220">
        <f>SUM(O203:O207)</f>
        <v>194</v>
      </c>
    </row>
    <row r="204" spans="2:16" x14ac:dyDescent="0.25">
      <c r="B204" s="2" t="s">
        <v>12</v>
      </c>
      <c r="C204" s="2" t="s">
        <v>96</v>
      </c>
      <c r="D204" s="2" t="s">
        <v>97</v>
      </c>
      <c r="E204" s="2" t="s">
        <v>98</v>
      </c>
      <c r="F204" s="2">
        <v>114</v>
      </c>
      <c r="G204" s="4" t="s">
        <v>296</v>
      </c>
      <c r="H204" s="2">
        <v>12</v>
      </c>
      <c r="I204" s="4" t="s">
        <v>298</v>
      </c>
      <c r="J204" s="2">
        <v>8</v>
      </c>
      <c r="K204" s="4" t="s">
        <v>299</v>
      </c>
      <c r="L204" s="2">
        <v>6</v>
      </c>
      <c r="M204" s="4"/>
      <c r="N204" s="2"/>
      <c r="O204" s="4">
        <f t="shared" si="25"/>
        <v>26</v>
      </c>
      <c r="P204" s="221"/>
    </row>
    <row r="205" spans="2:16" x14ac:dyDescent="0.25">
      <c r="B205" s="2" t="s">
        <v>16</v>
      </c>
      <c r="C205" s="2"/>
      <c r="D205" s="2"/>
      <c r="E205" s="2"/>
      <c r="F205" s="2"/>
      <c r="G205" s="4"/>
      <c r="H205" s="2"/>
      <c r="I205" s="4"/>
      <c r="J205" s="2"/>
      <c r="K205" s="4"/>
      <c r="L205" s="2"/>
      <c r="M205" s="4"/>
      <c r="N205" s="2"/>
      <c r="O205" s="4">
        <f t="shared" si="25"/>
        <v>0</v>
      </c>
      <c r="P205" s="221"/>
    </row>
    <row r="206" spans="2:16" x14ac:dyDescent="0.25">
      <c r="B206" s="2" t="s">
        <v>20</v>
      </c>
      <c r="C206" s="2" t="s">
        <v>99</v>
      </c>
      <c r="D206" s="2" t="s">
        <v>100</v>
      </c>
      <c r="E206" s="2" t="s">
        <v>101</v>
      </c>
      <c r="F206" s="2">
        <v>416</v>
      </c>
      <c r="G206" s="4" t="s">
        <v>294</v>
      </c>
      <c r="H206" s="2">
        <v>16</v>
      </c>
      <c r="I206" s="4" t="s">
        <v>294</v>
      </c>
      <c r="J206" s="2">
        <v>16</v>
      </c>
      <c r="K206" s="4" t="s">
        <v>294</v>
      </c>
      <c r="L206" s="2">
        <v>16</v>
      </c>
      <c r="M206" s="4" t="s">
        <v>298</v>
      </c>
      <c r="N206" s="2">
        <v>16</v>
      </c>
      <c r="O206" s="4">
        <f t="shared" si="25"/>
        <v>64</v>
      </c>
      <c r="P206" s="221"/>
    </row>
    <row r="207" spans="2:16" x14ac:dyDescent="0.25">
      <c r="B207" s="2" t="s">
        <v>53</v>
      </c>
      <c r="C207" s="2" t="s">
        <v>102</v>
      </c>
      <c r="D207" s="2" t="s">
        <v>103</v>
      </c>
      <c r="E207" s="2" t="s">
        <v>40</v>
      </c>
      <c r="F207" s="2">
        <v>279</v>
      </c>
      <c r="G207" s="4" t="s">
        <v>297</v>
      </c>
      <c r="H207" s="2">
        <v>10</v>
      </c>
      <c r="I207" s="4" t="s">
        <v>297</v>
      </c>
      <c r="J207" s="2">
        <v>10</v>
      </c>
      <c r="K207" s="4" t="s">
        <v>297</v>
      </c>
      <c r="L207" s="2">
        <v>10</v>
      </c>
      <c r="M207" s="4"/>
      <c r="N207" s="2"/>
      <c r="O207" s="4">
        <f t="shared" si="25"/>
        <v>30</v>
      </c>
      <c r="P207" s="222"/>
    </row>
    <row r="209" spans="2:16" x14ac:dyDescent="0.25">
      <c r="B209" s="223" t="s">
        <v>126</v>
      </c>
      <c r="C209" s="223"/>
      <c r="D209" s="223"/>
    </row>
    <row r="210" spans="2:16" x14ac:dyDescent="0.25">
      <c r="B210" s="1" t="s">
        <v>1</v>
      </c>
      <c r="C210" s="1" t="s">
        <v>2</v>
      </c>
      <c r="D210" s="1" t="s">
        <v>3</v>
      </c>
      <c r="E210" s="1" t="s">
        <v>4</v>
      </c>
      <c r="F210" s="1" t="s">
        <v>5</v>
      </c>
      <c r="G210" s="1" t="s">
        <v>25</v>
      </c>
      <c r="H210" s="1" t="s">
        <v>27</v>
      </c>
      <c r="I210" s="1" t="s">
        <v>28</v>
      </c>
      <c r="J210" s="1" t="s">
        <v>27</v>
      </c>
      <c r="K210" s="1" t="s">
        <v>26</v>
      </c>
      <c r="L210" s="1" t="s">
        <v>27</v>
      </c>
      <c r="M210" s="1" t="s">
        <v>29</v>
      </c>
      <c r="N210" s="1" t="s">
        <v>27</v>
      </c>
      <c r="O210" s="1" t="s">
        <v>30</v>
      </c>
      <c r="P210" s="5" t="s">
        <v>30</v>
      </c>
    </row>
    <row r="211" spans="2:16" x14ac:dyDescent="0.25">
      <c r="B211" s="2" t="s">
        <v>8</v>
      </c>
      <c r="C211" s="2" t="s">
        <v>109</v>
      </c>
      <c r="D211" s="2" t="s">
        <v>127</v>
      </c>
      <c r="E211" s="2" t="s">
        <v>72</v>
      </c>
      <c r="F211" s="2">
        <v>524</v>
      </c>
      <c r="G211" s="4" t="s">
        <v>293</v>
      </c>
      <c r="H211" s="2">
        <v>18</v>
      </c>
      <c r="I211" s="4" t="s">
        <v>297</v>
      </c>
      <c r="J211" s="2">
        <v>10</v>
      </c>
      <c r="K211" s="4" t="s">
        <v>295</v>
      </c>
      <c r="L211" s="2">
        <v>14</v>
      </c>
      <c r="M211" s="4" t="s">
        <v>296</v>
      </c>
      <c r="N211" s="2">
        <v>24</v>
      </c>
      <c r="O211" s="4">
        <f t="shared" ref="O211:O215" si="26">SUM(H211,J211,L211,N211)</f>
        <v>66</v>
      </c>
      <c r="P211" s="220">
        <f>SUM(O211:O215)</f>
        <v>164</v>
      </c>
    </row>
    <row r="212" spans="2:16" x14ac:dyDescent="0.25">
      <c r="B212" s="2" t="s">
        <v>12</v>
      </c>
      <c r="C212" s="2" t="s">
        <v>128</v>
      </c>
      <c r="D212" s="2" t="s">
        <v>129</v>
      </c>
      <c r="E212" s="2" t="s">
        <v>130</v>
      </c>
      <c r="F212" s="2">
        <v>537</v>
      </c>
      <c r="G212" s="4" t="s">
        <v>294</v>
      </c>
      <c r="H212" s="2">
        <v>16</v>
      </c>
      <c r="I212" s="4" t="s">
        <v>294</v>
      </c>
      <c r="J212" s="2">
        <v>16</v>
      </c>
      <c r="K212" s="4" t="s">
        <v>299</v>
      </c>
      <c r="L212" s="2">
        <v>6</v>
      </c>
      <c r="M212" s="4" t="s">
        <v>296</v>
      </c>
      <c r="N212" s="2">
        <v>24</v>
      </c>
      <c r="O212" s="4">
        <f t="shared" si="26"/>
        <v>62</v>
      </c>
      <c r="P212" s="221"/>
    </row>
    <row r="213" spans="2:16" x14ac:dyDescent="0.25">
      <c r="B213" s="2" t="s">
        <v>16</v>
      </c>
      <c r="C213" s="2"/>
      <c r="D213" s="2"/>
      <c r="E213" s="2"/>
      <c r="F213" s="2"/>
      <c r="G213" s="4"/>
      <c r="H213" s="2"/>
      <c r="I213" s="4"/>
      <c r="J213" s="2"/>
      <c r="K213" s="4"/>
      <c r="L213" s="2"/>
      <c r="M213" s="4"/>
      <c r="N213" s="2"/>
      <c r="O213" s="4">
        <f t="shared" si="26"/>
        <v>0</v>
      </c>
      <c r="P213" s="221"/>
    </row>
    <row r="214" spans="2:16" x14ac:dyDescent="0.25">
      <c r="B214" s="2" t="s">
        <v>20</v>
      </c>
      <c r="C214" s="2"/>
      <c r="D214" s="2"/>
      <c r="E214" s="2"/>
      <c r="F214" s="2"/>
      <c r="G214" s="4"/>
      <c r="H214" s="2"/>
      <c r="I214" s="4"/>
      <c r="J214" s="2"/>
      <c r="K214" s="4"/>
      <c r="L214" s="2"/>
      <c r="M214" s="4"/>
      <c r="N214" s="2"/>
      <c r="O214" s="4">
        <f t="shared" si="26"/>
        <v>0</v>
      </c>
      <c r="P214" s="221"/>
    </row>
    <row r="215" spans="2:16" x14ac:dyDescent="0.25">
      <c r="B215" s="2" t="s">
        <v>53</v>
      </c>
      <c r="C215" s="2" t="s">
        <v>131</v>
      </c>
      <c r="D215" s="2" t="s">
        <v>132</v>
      </c>
      <c r="E215" s="2" t="s">
        <v>47</v>
      </c>
      <c r="F215" s="2">
        <v>299</v>
      </c>
      <c r="G215" s="4" t="s">
        <v>296</v>
      </c>
      <c r="H215" s="2">
        <v>12</v>
      </c>
      <c r="I215" s="4" t="s">
        <v>296</v>
      </c>
      <c r="J215" s="2">
        <v>12</v>
      </c>
      <c r="K215" s="4" t="s">
        <v>296</v>
      </c>
      <c r="L215" s="2">
        <v>12</v>
      </c>
      <c r="M215" s="4"/>
      <c r="N215" s="2"/>
      <c r="O215" s="4">
        <f t="shared" si="26"/>
        <v>36</v>
      </c>
      <c r="P215" s="222"/>
    </row>
    <row r="217" spans="2:16" x14ac:dyDescent="0.25">
      <c r="B217" s="223" t="s">
        <v>236</v>
      </c>
      <c r="C217" s="223"/>
      <c r="D217" s="223"/>
    </row>
    <row r="218" spans="2:16" x14ac:dyDescent="0.25">
      <c r="B218" s="1" t="s">
        <v>1</v>
      </c>
      <c r="C218" s="1" t="s">
        <v>2</v>
      </c>
      <c r="D218" s="1" t="s">
        <v>3</v>
      </c>
      <c r="E218" s="1" t="s">
        <v>4</v>
      </c>
      <c r="F218" s="1" t="s">
        <v>5</v>
      </c>
      <c r="G218" s="1" t="s">
        <v>25</v>
      </c>
      <c r="H218" s="1" t="s">
        <v>27</v>
      </c>
      <c r="I218" s="1" t="s">
        <v>28</v>
      </c>
      <c r="J218" s="1" t="s">
        <v>27</v>
      </c>
      <c r="K218" s="1" t="s">
        <v>26</v>
      </c>
      <c r="L218" s="1" t="s">
        <v>27</v>
      </c>
      <c r="M218" s="1" t="s">
        <v>29</v>
      </c>
      <c r="N218" s="1" t="s">
        <v>27</v>
      </c>
      <c r="O218" s="1" t="s">
        <v>30</v>
      </c>
      <c r="P218" s="5" t="s">
        <v>30</v>
      </c>
    </row>
    <row r="219" spans="2:16" x14ac:dyDescent="0.25">
      <c r="B219" s="2" t="s">
        <v>8</v>
      </c>
      <c r="C219" s="2" t="s">
        <v>6</v>
      </c>
      <c r="D219" s="2" t="s">
        <v>237</v>
      </c>
      <c r="E219" s="2" t="s">
        <v>106</v>
      </c>
      <c r="F219" s="2">
        <v>210</v>
      </c>
      <c r="G219" s="4" t="s">
        <v>297</v>
      </c>
      <c r="H219" s="2">
        <v>10</v>
      </c>
      <c r="I219" s="4" t="s">
        <v>296</v>
      </c>
      <c r="J219" s="2">
        <v>12</v>
      </c>
      <c r="K219" s="4" t="s">
        <v>296</v>
      </c>
      <c r="L219" s="2">
        <v>12</v>
      </c>
      <c r="M219" s="4"/>
      <c r="N219" s="2"/>
      <c r="O219" s="4">
        <f t="shared" ref="O219:O223" si="27">SUM(H219,J219,L219,N219)</f>
        <v>34</v>
      </c>
      <c r="P219" s="220">
        <f>SUM(O219:O223)</f>
        <v>144</v>
      </c>
    </row>
    <row r="220" spans="2:16" x14ac:dyDescent="0.25">
      <c r="B220" s="2" t="s">
        <v>12</v>
      </c>
      <c r="C220" s="2" t="s">
        <v>238</v>
      </c>
      <c r="D220" s="2" t="s">
        <v>239</v>
      </c>
      <c r="E220" s="2" t="s">
        <v>13</v>
      </c>
      <c r="F220" s="2">
        <v>397</v>
      </c>
      <c r="G220" s="4" t="s">
        <v>297</v>
      </c>
      <c r="H220" s="2">
        <v>10</v>
      </c>
      <c r="I220" s="4" t="s">
        <v>297</v>
      </c>
      <c r="J220" s="2">
        <v>10</v>
      </c>
      <c r="K220" s="4" t="s">
        <v>297</v>
      </c>
      <c r="L220" s="2">
        <v>10</v>
      </c>
      <c r="M220" s="4"/>
      <c r="N220" s="2"/>
      <c r="O220" s="4">
        <f t="shared" si="27"/>
        <v>30</v>
      </c>
      <c r="P220" s="221"/>
    </row>
    <row r="221" spans="2:16" x14ac:dyDescent="0.25">
      <c r="B221" s="2" t="s">
        <v>16</v>
      </c>
      <c r="C221" s="2" t="s">
        <v>128</v>
      </c>
      <c r="D221" s="2" t="s">
        <v>240</v>
      </c>
      <c r="E221" s="2" t="s">
        <v>17</v>
      </c>
      <c r="F221" s="2">
        <v>236</v>
      </c>
      <c r="G221" s="4" t="s">
        <v>296</v>
      </c>
      <c r="H221" s="2">
        <v>12</v>
      </c>
      <c r="I221" s="4" t="s">
        <v>293</v>
      </c>
      <c r="J221" s="2">
        <v>18</v>
      </c>
      <c r="K221" s="4" t="s">
        <v>297</v>
      </c>
      <c r="L221" s="2">
        <v>10</v>
      </c>
      <c r="M221" s="4"/>
      <c r="N221" s="2"/>
      <c r="O221" s="4">
        <f t="shared" si="27"/>
        <v>40</v>
      </c>
      <c r="P221" s="221"/>
    </row>
    <row r="222" spans="2:16" x14ac:dyDescent="0.25">
      <c r="B222" s="2" t="s">
        <v>20</v>
      </c>
      <c r="C222" s="2"/>
      <c r="D222" s="2"/>
      <c r="E222" s="2"/>
      <c r="F222" s="2"/>
      <c r="G222" s="4"/>
      <c r="H222" s="2"/>
      <c r="I222" s="4"/>
      <c r="J222" s="2"/>
      <c r="K222" s="4"/>
      <c r="L222" s="2"/>
      <c r="M222" s="4"/>
      <c r="N222" s="2"/>
      <c r="O222" s="4">
        <f t="shared" si="27"/>
        <v>0</v>
      </c>
      <c r="P222" s="221"/>
    </row>
    <row r="223" spans="2:16" x14ac:dyDescent="0.25">
      <c r="B223" s="2" t="s">
        <v>53</v>
      </c>
      <c r="C223" s="2" t="s">
        <v>76</v>
      </c>
      <c r="D223" s="2" t="s">
        <v>241</v>
      </c>
      <c r="E223" s="2" t="s">
        <v>34</v>
      </c>
      <c r="F223" s="2">
        <v>729</v>
      </c>
      <c r="G223" s="4" t="s">
        <v>296</v>
      </c>
      <c r="H223" s="2">
        <v>12</v>
      </c>
      <c r="I223" s="4" t="s">
        <v>295</v>
      </c>
      <c r="J223" s="2">
        <v>14</v>
      </c>
      <c r="K223" s="4" t="s">
        <v>295</v>
      </c>
      <c r="L223" s="2">
        <v>14</v>
      </c>
      <c r="M223" s="4"/>
      <c r="N223" s="2"/>
      <c r="O223" s="4">
        <f t="shared" si="27"/>
        <v>40</v>
      </c>
      <c r="P223" s="222"/>
    </row>
  </sheetData>
  <sortState ref="T4:W31">
    <sortCondition descending="1" ref="W4"/>
  </sortState>
  <mergeCells count="86">
    <mergeCell ref="T28:V28"/>
    <mergeCell ref="T29:V29"/>
    <mergeCell ref="T30:V30"/>
    <mergeCell ref="T31:V31"/>
    <mergeCell ref="T3:V3"/>
    <mergeCell ref="T27:V27"/>
    <mergeCell ref="T9:V9"/>
    <mergeCell ref="T10:V10"/>
    <mergeCell ref="T11:V11"/>
    <mergeCell ref="T12:V12"/>
    <mergeCell ref="T4:V4"/>
    <mergeCell ref="T5:V5"/>
    <mergeCell ref="T6:V6"/>
    <mergeCell ref="T7:V7"/>
    <mergeCell ref="T2:W2"/>
    <mergeCell ref="T23:V23"/>
    <mergeCell ref="T24:V24"/>
    <mergeCell ref="T25:V25"/>
    <mergeCell ref="T26:V26"/>
    <mergeCell ref="T18:V18"/>
    <mergeCell ref="T19:V19"/>
    <mergeCell ref="T20:V20"/>
    <mergeCell ref="T21:V21"/>
    <mergeCell ref="T22:V22"/>
    <mergeCell ref="T13:V13"/>
    <mergeCell ref="T14:V14"/>
    <mergeCell ref="T15:V15"/>
    <mergeCell ref="T16:V16"/>
    <mergeCell ref="T17:V17"/>
    <mergeCell ref="T8:V8"/>
    <mergeCell ref="P219:P223"/>
    <mergeCell ref="P75:P79"/>
    <mergeCell ref="P28:P32"/>
    <mergeCell ref="P20:P24"/>
    <mergeCell ref="P131:P135"/>
    <mergeCell ref="P203:P207"/>
    <mergeCell ref="P123:P127"/>
    <mergeCell ref="P68:P72"/>
    <mergeCell ref="P36:P40"/>
    <mergeCell ref="P195:P199"/>
    <mergeCell ref="P211:P215"/>
    <mergeCell ref="P147:P151"/>
    <mergeCell ref="P179:P183"/>
    <mergeCell ref="P83:P87"/>
    <mergeCell ref="P187:P191"/>
    <mergeCell ref="P155:P159"/>
    <mergeCell ref="B217:D217"/>
    <mergeCell ref="B73:D73"/>
    <mergeCell ref="B26:D26"/>
    <mergeCell ref="B81:D81"/>
    <mergeCell ref="B185:D185"/>
    <mergeCell ref="B153:D153"/>
    <mergeCell ref="B105:D105"/>
    <mergeCell ref="B137:D137"/>
    <mergeCell ref="B201:D201"/>
    <mergeCell ref="B209:D209"/>
    <mergeCell ref="B177:D177"/>
    <mergeCell ref="B193:D193"/>
    <mergeCell ref="P163:P167"/>
    <mergeCell ref="P171:P175"/>
    <mergeCell ref="P115:P119"/>
    <mergeCell ref="P99:P103"/>
    <mergeCell ref="B66:D66"/>
    <mergeCell ref="P107:P111"/>
    <mergeCell ref="P139:P143"/>
    <mergeCell ref="B121:D121"/>
    <mergeCell ref="B145:D145"/>
    <mergeCell ref="B161:D161"/>
    <mergeCell ref="B169:D169"/>
    <mergeCell ref="B113:D113"/>
    <mergeCell ref="B97:D97"/>
    <mergeCell ref="B89:D89"/>
    <mergeCell ref="P91:P95"/>
    <mergeCell ref="B129:D129"/>
    <mergeCell ref="B2:D2"/>
    <mergeCell ref="B34:D34"/>
    <mergeCell ref="B18:D18"/>
    <mergeCell ref="B50:D50"/>
    <mergeCell ref="B58:D58"/>
    <mergeCell ref="B10:D10"/>
    <mergeCell ref="B42:D42"/>
    <mergeCell ref="P4:P8"/>
    <mergeCell ref="P52:P56"/>
    <mergeCell ref="P60:P64"/>
    <mergeCell ref="P12:P16"/>
    <mergeCell ref="P44:P48"/>
  </mergeCells>
  <dataValidations count="1">
    <dataValidation type="list" allowBlank="1" showInputMessage="1" showErrorMessage="1" sqref="G163:G167 M115:M120 I99:I104 G99:G104 M99:M104 K163:K167 G171:G175 I171:I175 K171:K175 K99:K104 G115:G120 I115:I120 G83:G88 M91:M95 M171:M175 M163:M167 G20:G24 I20:I24 K20:K24 M20:M24 I131:I136 K131:K136 M131:M136 K115:K120 G203:G207 I203:I207 K203:K207 M203:M207 G123:G128 I123:I128 K123:K128 M123:M128 G211:G215 I211:I215 K211:K215 M211:M215 G147:G151 I147:I151 K147:K151 M147:M151 G179:G183 I179:I183 K179:K183 M179:M183 M68:M72 I83:I88 K83:K88 G44:G49 G187:G191 I187:I191 K187:K191 M187:M191 G155:G159 I155:I159 K155:K159 M155:M159 G107:G112 I107:I112 K107:K112 M107:M112 G139:G143 I139:I143 K139:K143 M139:M143 G131:G136 G52:G56 I52:I56 K52:K56 G60:G64 I60:I64 K60:K64 M60:M64 G12:G17 I12:I17 K12:K17 M12:M17 I44:I49 K44:K49 M44:M49 M195:M199 G219:G223 I219:I223 K219:K223 M219:M223 G75:G80 I75:I80 K75:K80 M75:M80 G28:G32 I28:I32 K28:K32 M28:M32 K4:K9 G68:G72 I68:I72 K68:K72 I163:I167 M4:M9 G4:G9 I4:I9 G36:G40 I36:I40 K36:K40 M36:M40 G195:G199 I195:I199 K195:K199 M83:M88 G91:G95 I91:I95 K91:K95 M52:M56">
      <formula1>$U$161:$U$168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2:V224"/>
  <sheetViews>
    <sheetView zoomScale="70" zoomScaleNormal="70" workbookViewId="0">
      <selection activeCell="B32" sqref="B32:O32"/>
    </sheetView>
  </sheetViews>
  <sheetFormatPr baseColWidth="10" defaultColWidth="11.42578125" defaultRowHeight="15" x14ac:dyDescent="0.25"/>
  <cols>
    <col min="1" max="1" width="11.42578125" style="3"/>
    <col min="2" max="2" width="18.28515625" style="3" customWidth="1"/>
    <col min="3" max="3" width="20.5703125" style="3" customWidth="1"/>
    <col min="4" max="4" width="20" style="3" customWidth="1"/>
    <col min="5" max="5" width="25.28515625" style="3" hidden="1" customWidth="1"/>
    <col min="6" max="6" width="8.5703125" style="3" customWidth="1"/>
    <col min="7" max="7" width="4.5703125" style="3" customWidth="1"/>
    <col min="8" max="8" width="4.42578125" style="3" customWidth="1"/>
    <col min="9" max="9" width="4.28515625" style="3" customWidth="1"/>
    <col min="10" max="10" width="4.140625" style="3" customWidth="1"/>
    <col min="11" max="12" width="3.85546875" style="3" customWidth="1"/>
    <col min="13" max="14" width="4.140625" style="3" customWidth="1"/>
    <col min="15" max="18" width="11.42578125" style="3"/>
    <col min="19" max="19" width="12.7109375" style="3" customWidth="1"/>
    <col min="20" max="20" width="45.5703125" style="126" customWidth="1"/>
    <col min="21" max="21" width="11.85546875" style="3" hidden="1" customWidth="1"/>
    <col min="22" max="16384" width="11.42578125" style="3"/>
  </cols>
  <sheetData>
    <row r="2" spans="2:22" ht="14.45" x14ac:dyDescent="0.35">
      <c r="B2" s="16" t="s">
        <v>264</v>
      </c>
      <c r="C2" s="16"/>
      <c r="D2" s="16"/>
      <c r="S2" s="14"/>
      <c r="T2" s="128"/>
      <c r="U2" s="14"/>
      <c r="V2" s="15"/>
    </row>
    <row r="3" spans="2:22" ht="14.45" x14ac:dyDescent="0.35">
      <c r="B3" s="1" t="s">
        <v>1</v>
      </c>
      <c r="C3" s="1" t="s">
        <v>2</v>
      </c>
      <c r="D3" s="1" t="s">
        <v>3</v>
      </c>
      <c r="E3" s="1" t="s">
        <v>4</v>
      </c>
      <c r="F3" s="1" t="s">
        <v>5</v>
      </c>
      <c r="G3" s="1" t="s">
        <v>25</v>
      </c>
      <c r="H3" s="1" t="s">
        <v>27</v>
      </c>
      <c r="I3" s="1" t="s">
        <v>28</v>
      </c>
      <c r="J3" s="1" t="s">
        <v>27</v>
      </c>
      <c r="K3" s="1" t="s">
        <v>26</v>
      </c>
      <c r="L3" s="1" t="s">
        <v>27</v>
      </c>
      <c r="M3" s="1" t="s">
        <v>29</v>
      </c>
      <c r="N3" s="1" t="s">
        <v>27</v>
      </c>
      <c r="O3" s="1" t="s">
        <v>30</v>
      </c>
      <c r="P3" s="5" t="s">
        <v>30</v>
      </c>
      <c r="S3" s="233" t="s">
        <v>303</v>
      </c>
      <c r="T3" s="233"/>
      <c r="U3" s="233"/>
      <c r="V3" s="233"/>
    </row>
    <row r="4" spans="2:22" x14ac:dyDescent="0.25">
      <c r="B4" s="4" t="s">
        <v>8</v>
      </c>
      <c r="C4" s="4" t="str">
        <f>LOOKUP($F4,'BASE DE DATOS'!$B:$B,'BASE DE DATOS'!$C:$C)</f>
        <v>ANGEL</v>
      </c>
      <c r="D4" s="4" t="str">
        <f>LOOKUP($F4,'BASE DE DATOS'!$B:$B,'BASE DE DATOS'!$D:$D)</f>
        <v>SANCHEZ PULGARIN</v>
      </c>
      <c r="E4" s="4"/>
      <c r="F4" s="4">
        <v>1272</v>
      </c>
      <c r="G4" s="4">
        <v>1</v>
      </c>
      <c r="H4" s="4">
        <f>LOOKUP($G4,'TABLA DE PUNTOS'!$A$1:$B$10)</f>
        <v>20</v>
      </c>
      <c r="I4" s="4">
        <v>1</v>
      </c>
      <c r="J4" s="4">
        <f>LOOKUP($I4,'TABLA DE PUNTOS'!$A$1:$B$10)</f>
        <v>20</v>
      </c>
      <c r="K4" s="4">
        <v>1</v>
      </c>
      <c r="L4" s="4">
        <f>LOOKUP($K4,'TABLA DE PUNTOS'!$A$1:$B$10)</f>
        <v>20</v>
      </c>
      <c r="M4" s="4">
        <v>0</v>
      </c>
      <c r="N4" s="4">
        <f>LOOKUP($M4,'TABLA DE PUNTOS'!$C$1:$D$10)</f>
        <v>0</v>
      </c>
      <c r="O4" s="4">
        <f t="shared" ref="O4:O8" si="0">SUM(H4,J4,L4,N4)</f>
        <v>60</v>
      </c>
      <c r="P4" s="229">
        <f>SUM(O4:O8)</f>
        <v>396</v>
      </c>
      <c r="S4" s="11" t="s">
        <v>4703</v>
      </c>
      <c r="T4" s="127" t="s">
        <v>304</v>
      </c>
      <c r="U4" s="12" t="s">
        <v>305</v>
      </c>
      <c r="V4" s="12" t="s">
        <v>4702</v>
      </c>
    </row>
    <row r="5" spans="2:22" x14ac:dyDescent="0.25">
      <c r="B5" s="4" t="s">
        <v>12</v>
      </c>
      <c r="C5" s="4" t="str">
        <f>LOOKUP($F5,'BASE DE DATOS'!$B:$B,'BASE DE DATOS'!$C:$C)</f>
        <v>MIGUEL ANGEL</v>
      </c>
      <c r="D5" s="4" t="str">
        <f>LOOKUP($F5,'BASE DE DATOS'!$B:$B,'BASE DE DATOS'!$D:$D)</f>
        <v>VELASQUEZ RESTREPO</v>
      </c>
      <c r="E5" s="4"/>
      <c r="F5" s="4">
        <v>1629</v>
      </c>
      <c r="G5" s="4">
        <v>1</v>
      </c>
      <c r="H5" s="4">
        <f>LOOKUP($G5,'TABLA DE PUNTOS'!$A$1:$B$10)</f>
        <v>20</v>
      </c>
      <c r="I5" s="4">
        <v>1</v>
      </c>
      <c r="J5" s="4">
        <f>LOOKUP($I5,'TABLA DE PUNTOS'!$A$1:$B$10)</f>
        <v>20</v>
      </c>
      <c r="K5" s="4">
        <v>1</v>
      </c>
      <c r="L5" s="4">
        <f>LOOKUP($I5,'TABLA DE PUNTOS'!$A$1:$B$10)</f>
        <v>20</v>
      </c>
      <c r="M5" s="4">
        <v>2</v>
      </c>
      <c r="N5" s="4">
        <f>LOOKUP($M5,'TABLA DE PUNTOS'!$C$1:$D$10)</f>
        <v>36</v>
      </c>
      <c r="O5" s="4">
        <f t="shared" si="0"/>
        <v>96</v>
      </c>
      <c r="P5" s="230"/>
      <c r="S5" s="12">
        <v>1</v>
      </c>
      <c r="T5" s="13" t="s">
        <v>249</v>
      </c>
      <c r="U5" s="10">
        <v>416</v>
      </c>
      <c r="V5" s="10">
        <v>460</v>
      </c>
    </row>
    <row r="6" spans="2:22" x14ac:dyDescent="0.25">
      <c r="B6" s="4" t="s">
        <v>16</v>
      </c>
      <c r="C6" s="4" t="str">
        <f>LOOKUP($F6,'BASE DE DATOS'!$B:$B,'BASE DE DATOS'!$C:$C)</f>
        <v>ALEJANDRO</v>
      </c>
      <c r="D6" s="4" t="str">
        <f>LOOKUP($F6,'BASE DE DATOS'!$B:$B,'BASE DE DATOS'!$D:$D)</f>
        <v>SEPULVEDA MORALES</v>
      </c>
      <c r="E6" s="4"/>
      <c r="F6" s="4">
        <v>656</v>
      </c>
      <c r="G6" s="4">
        <v>3</v>
      </c>
      <c r="H6" s="4">
        <f>LOOKUP($G6,'TABLA DE PUNTOS'!$A$1:$B$10)</f>
        <v>16</v>
      </c>
      <c r="I6" s="4">
        <v>3</v>
      </c>
      <c r="J6" s="4">
        <f>LOOKUP($I6,'TABLA DE PUNTOS'!$A$1:$B$10)</f>
        <v>16</v>
      </c>
      <c r="K6" s="4">
        <v>3</v>
      </c>
      <c r="L6" s="4">
        <f>LOOKUP($I6,'TABLA DE PUNTOS'!$A$1:$B$10)</f>
        <v>16</v>
      </c>
      <c r="M6" s="4">
        <v>3</v>
      </c>
      <c r="N6" s="4">
        <f>LOOKUP($M6,'TABLA DE PUNTOS'!$C$1:$D$10)</f>
        <v>32</v>
      </c>
      <c r="O6" s="4">
        <f t="shared" si="0"/>
        <v>80</v>
      </c>
      <c r="P6" s="230"/>
      <c r="S6" s="12">
        <v>2</v>
      </c>
      <c r="T6" s="13" t="s">
        <v>218</v>
      </c>
      <c r="U6" s="10">
        <v>438</v>
      </c>
      <c r="V6" s="10">
        <v>440</v>
      </c>
    </row>
    <row r="7" spans="2:22" x14ac:dyDescent="0.25">
      <c r="B7" s="4" t="s">
        <v>20</v>
      </c>
      <c r="C7" s="4" t="str">
        <f>LOOKUP($F7,'BASE DE DATOS'!$B:$B,'BASE DE DATOS'!$C:$C)</f>
        <v>LAURA CRISTINA</v>
      </c>
      <c r="D7" s="4" t="str">
        <f>LOOKUP($F7,'BASE DE DATOS'!$B:$B,'BASE DE DATOS'!$D:$D)</f>
        <v>RESTREPO VASQUEZ</v>
      </c>
      <c r="E7" s="4"/>
      <c r="F7" s="4">
        <v>1142</v>
      </c>
      <c r="G7" s="4">
        <v>1</v>
      </c>
      <c r="H7" s="4">
        <f>LOOKUP($G7,'TABLA DE PUNTOS'!$A$1:$B$10)</f>
        <v>20</v>
      </c>
      <c r="I7" s="4">
        <v>1</v>
      </c>
      <c r="J7" s="4">
        <f>LOOKUP($I7,'TABLA DE PUNTOS'!$A$1:$B$10)</f>
        <v>20</v>
      </c>
      <c r="K7" s="4">
        <v>1</v>
      </c>
      <c r="L7" s="4">
        <f>LOOKUP($I7,'TABLA DE PUNTOS'!$A$1:$B$10)</f>
        <v>20</v>
      </c>
      <c r="M7" s="4">
        <v>1</v>
      </c>
      <c r="N7" s="4">
        <f>LOOKUP($M7,'TABLA DE PUNTOS'!$C$1:$D$10)</f>
        <v>40</v>
      </c>
      <c r="O7" s="4">
        <f t="shared" si="0"/>
        <v>100</v>
      </c>
      <c r="P7" s="230"/>
      <c r="S7" s="12">
        <v>3</v>
      </c>
      <c r="T7" s="13" t="s">
        <v>202</v>
      </c>
      <c r="U7" s="10">
        <v>410</v>
      </c>
      <c r="V7" s="10">
        <v>420</v>
      </c>
    </row>
    <row r="8" spans="2:22" x14ac:dyDescent="0.25">
      <c r="B8" s="4" t="s">
        <v>53</v>
      </c>
      <c r="C8" s="4" t="str">
        <f>LOOKUP($F8,'BASE DE DATOS'!$B:$B,'BASE DE DATOS'!$C:$C)</f>
        <v xml:space="preserve">DAVID </v>
      </c>
      <c r="D8" s="4" t="str">
        <f>LOOKUP($F8,'BASE DE DATOS'!$B:$B,'BASE DE DATOS'!$D:$D)</f>
        <v>PELAEZ GALLEGO</v>
      </c>
      <c r="E8" s="4"/>
      <c r="F8" s="4">
        <v>1169</v>
      </c>
      <c r="G8" s="4">
        <v>1</v>
      </c>
      <c r="H8" s="4">
        <f>LOOKUP($G8,'TABLA DE PUNTOS'!$A$1:$B$10)</f>
        <v>20</v>
      </c>
      <c r="I8" s="4">
        <v>1</v>
      </c>
      <c r="J8" s="4">
        <f>LOOKUP($I8,'TABLA DE PUNTOS'!$A$1:$B$10)</f>
        <v>20</v>
      </c>
      <c r="K8" s="4">
        <v>1</v>
      </c>
      <c r="L8" s="4">
        <f>LOOKUP($I8,'TABLA DE PUNTOS'!$A$1:$B$10)</f>
        <v>20</v>
      </c>
      <c r="M8" s="4">
        <v>0</v>
      </c>
      <c r="N8" s="4">
        <f>LOOKUP($M8,'TABLA DE PUNTOS'!$C$1:$D$10)</f>
        <v>0</v>
      </c>
      <c r="O8" s="4">
        <f t="shared" si="0"/>
        <v>60</v>
      </c>
      <c r="P8" s="231"/>
      <c r="S8" s="12">
        <v>4</v>
      </c>
      <c r="T8" s="13" t="s">
        <v>264</v>
      </c>
      <c r="U8" s="10">
        <v>462</v>
      </c>
      <c r="V8" s="10">
        <v>396</v>
      </c>
    </row>
    <row r="9" spans="2:22" ht="14.45" x14ac:dyDescent="0.35">
      <c r="B9" s="6"/>
      <c r="C9" s="6"/>
      <c r="D9" s="6"/>
      <c r="E9" s="6"/>
      <c r="F9" s="6"/>
      <c r="G9" s="6"/>
      <c r="H9" s="6"/>
      <c r="I9" s="6"/>
      <c r="J9" s="6"/>
      <c r="K9" s="6"/>
      <c r="L9" s="6"/>
      <c r="M9" s="6"/>
      <c r="N9" s="6"/>
      <c r="O9" s="6"/>
      <c r="P9" s="7"/>
      <c r="S9" s="12">
        <v>5</v>
      </c>
      <c r="T9" s="13" t="s">
        <v>54</v>
      </c>
      <c r="U9" s="10">
        <v>300</v>
      </c>
      <c r="V9" s="10">
        <v>386</v>
      </c>
    </row>
    <row r="10" spans="2:22" ht="14.45" x14ac:dyDescent="0.35">
      <c r="B10" s="223" t="s">
        <v>218</v>
      </c>
      <c r="C10" s="223"/>
      <c r="D10" s="223"/>
      <c r="S10" s="12">
        <v>6</v>
      </c>
      <c r="T10" s="13" t="s">
        <v>211</v>
      </c>
      <c r="U10" s="10">
        <v>348</v>
      </c>
      <c r="V10" s="10">
        <v>384</v>
      </c>
    </row>
    <row r="11" spans="2:22" ht="14.45" x14ac:dyDescent="0.35">
      <c r="B11" s="1" t="s">
        <v>1</v>
      </c>
      <c r="C11" s="1" t="s">
        <v>2</v>
      </c>
      <c r="D11" s="1" t="s">
        <v>3</v>
      </c>
      <c r="E11" s="1" t="s">
        <v>4</v>
      </c>
      <c r="F11" s="1" t="s">
        <v>5</v>
      </c>
      <c r="G11" s="1" t="s">
        <v>25</v>
      </c>
      <c r="H11" s="1" t="s">
        <v>27</v>
      </c>
      <c r="I11" s="1" t="s">
        <v>28</v>
      </c>
      <c r="J11" s="1" t="s">
        <v>27</v>
      </c>
      <c r="K11" s="1" t="s">
        <v>26</v>
      </c>
      <c r="L11" s="1" t="s">
        <v>27</v>
      </c>
      <c r="M11" s="1" t="s">
        <v>29</v>
      </c>
      <c r="N11" s="1" t="s">
        <v>27</v>
      </c>
      <c r="O11" s="1" t="s">
        <v>30</v>
      </c>
      <c r="P11" s="5" t="s">
        <v>30</v>
      </c>
      <c r="S11" s="12">
        <v>7</v>
      </c>
      <c r="T11" s="13" t="s">
        <v>141</v>
      </c>
      <c r="U11" s="10">
        <v>210</v>
      </c>
      <c r="V11" s="10">
        <v>372</v>
      </c>
    </row>
    <row r="12" spans="2:22" x14ac:dyDescent="0.25">
      <c r="B12" s="4" t="s">
        <v>8</v>
      </c>
      <c r="C12" s="4" t="str">
        <f>LOOKUP($F12,'BASE DE DATOS'!$B:$B,'BASE DE DATOS'!$C:$C)</f>
        <v>THOMAS</v>
      </c>
      <c r="D12" s="4" t="str">
        <f>LOOKUP($F12,'BASE DE DATOS'!$B:$B,'BASE DE DATOS'!$D:$D)</f>
        <v>AGUDELO GIRALDO</v>
      </c>
      <c r="E12" s="4"/>
      <c r="F12" s="4">
        <v>1468</v>
      </c>
      <c r="G12" s="4">
        <v>1</v>
      </c>
      <c r="H12" s="4">
        <f>LOOKUP($G12,'TABLA DE PUNTOS'!$A$1:$B$10)</f>
        <v>20</v>
      </c>
      <c r="I12" s="4">
        <v>1</v>
      </c>
      <c r="J12" s="4">
        <f>LOOKUP($I12,'TABLA DE PUNTOS'!$A$1:$B$10)</f>
        <v>20</v>
      </c>
      <c r="K12" s="4">
        <v>1</v>
      </c>
      <c r="L12" s="4">
        <f>LOOKUP($K12,'TABLA DE PUNTOS'!$A$1:$B$10)</f>
        <v>20</v>
      </c>
      <c r="M12" s="4">
        <v>3</v>
      </c>
      <c r="N12" s="4">
        <f>LOOKUP($M12,'TABLA DE PUNTOS'!$C$1:$D$10)</f>
        <v>32</v>
      </c>
      <c r="O12" s="4">
        <f t="shared" ref="O12:O16" si="1">SUM(H12,J12,L12,N12)</f>
        <v>92</v>
      </c>
      <c r="P12" s="229">
        <f>SUM(O12:O16)</f>
        <v>440</v>
      </c>
      <c r="S12" s="12">
        <v>8</v>
      </c>
      <c r="T12" s="13" t="s">
        <v>226</v>
      </c>
      <c r="U12" s="10">
        <v>394</v>
      </c>
      <c r="V12" s="10">
        <v>370</v>
      </c>
    </row>
    <row r="13" spans="2:22" x14ac:dyDescent="0.25">
      <c r="B13" s="4" t="s">
        <v>12</v>
      </c>
      <c r="C13" s="4" t="str">
        <f>LOOKUP($F13,'BASE DE DATOS'!$B:$B,'BASE DE DATOS'!$C:$C)</f>
        <v>MATEO</v>
      </c>
      <c r="D13" s="4" t="str">
        <f>LOOKUP($F13,'BASE DE DATOS'!$B:$B,'BASE DE DATOS'!$D:$D)</f>
        <v>GIRALDO LOPEZ</v>
      </c>
      <c r="E13" s="4"/>
      <c r="F13" s="4">
        <v>1172</v>
      </c>
      <c r="G13" s="4">
        <v>1</v>
      </c>
      <c r="H13" s="4">
        <f>LOOKUP($G13,'TABLA DE PUNTOS'!$A$1:$B$10)</f>
        <v>20</v>
      </c>
      <c r="I13" s="4">
        <v>1</v>
      </c>
      <c r="J13" s="4">
        <f>LOOKUP($I13,'TABLA DE PUNTOS'!$A$1:$B$10)</f>
        <v>20</v>
      </c>
      <c r="K13" s="4">
        <v>1</v>
      </c>
      <c r="L13" s="4">
        <f>LOOKUP($I13,'TABLA DE PUNTOS'!$A$1:$B$10)</f>
        <v>20</v>
      </c>
      <c r="M13" s="4">
        <v>1</v>
      </c>
      <c r="N13" s="4">
        <f>LOOKUP($M13,'TABLA DE PUNTOS'!$C$1:$D$10)</f>
        <v>40</v>
      </c>
      <c r="O13" s="4">
        <f t="shared" si="1"/>
        <v>100</v>
      </c>
      <c r="P13" s="230"/>
      <c r="S13" s="12">
        <v>9</v>
      </c>
      <c r="T13" s="13" t="s">
        <v>69</v>
      </c>
      <c r="U13" s="10">
        <v>424</v>
      </c>
      <c r="V13" s="10">
        <v>358</v>
      </c>
    </row>
    <row r="14" spans="2:22" x14ac:dyDescent="0.25">
      <c r="B14" s="4" t="s">
        <v>16</v>
      </c>
      <c r="C14" s="4" t="str">
        <f>LOOKUP($F14,'BASE DE DATOS'!$B:$B,'BASE DE DATOS'!$C:$C)</f>
        <v>MATHIAS</v>
      </c>
      <c r="D14" s="4" t="str">
        <f>LOOKUP($F14,'BASE DE DATOS'!$B:$B,'BASE DE DATOS'!$D:$D)</f>
        <v>SERNA RESTREPO</v>
      </c>
      <c r="E14" s="4"/>
      <c r="F14" s="4">
        <v>1026</v>
      </c>
      <c r="G14" s="4">
        <v>1</v>
      </c>
      <c r="H14" s="4">
        <f>LOOKUP($G14,'TABLA DE PUNTOS'!$A$1:$B$10)</f>
        <v>20</v>
      </c>
      <c r="I14" s="4">
        <v>3</v>
      </c>
      <c r="J14" s="4">
        <f>LOOKUP($I14,'TABLA DE PUNTOS'!$A$1:$B$10)</f>
        <v>16</v>
      </c>
      <c r="K14" s="4">
        <v>2</v>
      </c>
      <c r="L14" s="4">
        <f>LOOKUP($I14,'TABLA DE PUNTOS'!$A$1:$B$10)</f>
        <v>16</v>
      </c>
      <c r="M14" s="4">
        <v>7</v>
      </c>
      <c r="N14" s="4">
        <f>LOOKUP($M14,'TABLA DE PUNTOS'!$C$1:$D$10)</f>
        <v>16</v>
      </c>
      <c r="O14" s="4">
        <f t="shared" si="1"/>
        <v>68</v>
      </c>
      <c r="P14" s="230"/>
      <c r="S14" s="12">
        <v>10</v>
      </c>
      <c r="T14" s="13" t="s">
        <v>273</v>
      </c>
      <c r="U14" s="10">
        <v>398</v>
      </c>
      <c r="V14" s="10">
        <v>354</v>
      </c>
    </row>
    <row r="15" spans="2:22" x14ac:dyDescent="0.25">
      <c r="B15" s="4" t="s">
        <v>20</v>
      </c>
      <c r="C15" s="4" t="str">
        <f>LOOKUP($F15,'BASE DE DATOS'!$B:$B,'BASE DE DATOS'!$C:$C)</f>
        <v>MARIANA</v>
      </c>
      <c r="D15" s="4" t="str">
        <f>LOOKUP($F15,'BASE DE DATOS'!$B:$B,'BASE DE DATOS'!$D:$D)</f>
        <v>AGUDELO MEDINA</v>
      </c>
      <c r="E15" s="4"/>
      <c r="F15" s="4">
        <v>740</v>
      </c>
      <c r="G15" s="4">
        <v>2</v>
      </c>
      <c r="H15" s="4">
        <f>LOOKUP($G15,'TABLA DE PUNTOS'!$A$1:$B$10)</f>
        <v>18</v>
      </c>
      <c r="I15" s="4">
        <v>2</v>
      </c>
      <c r="J15" s="4">
        <f>LOOKUP($I15,'TABLA DE PUNTOS'!$A$1:$B$10)</f>
        <v>18</v>
      </c>
      <c r="K15" s="4">
        <v>1</v>
      </c>
      <c r="L15" s="4">
        <f>LOOKUP($I15,'TABLA DE PUNTOS'!$A$1:$B$10)</f>
        <v>18</v>
      </c>
      <c r="M15" s="4">
        <v>1</v>
      </c>
      <c r="N15" s="4">
        <f>LOOKUP($M15,'TABLA DE PUNTOS'!$C$1:$D$10)</f>
        <v>40</v>
      </c>
      <c r="O15" s="4">
        <f t="shared" si="1"/>
        <v>94</v>
      </c>
      <c r="P15" s="230"/>
      <c r="S15" s="12">
        <v>11</v>
      </c>
      <c r="T15" s="13" t="s">
        <v>55</v>
      </c>
      <c r="U15" s="10">
        <v>308</v>
      </c>
      <c r="V15" s="10">
        <v>354</v>
      </c>
    </row>
    <row r="16" spans="2:22" x14ac:dyDescent="0.25">
      <c r="B16" s="4" t="s">
        <v>53</v>
      </c>
      <c r="C16" s="4" t="str">
        <f>LOOKUP($F16,'BASE DE DATOS'!$B:$B,'BASE DE DATOS'!$C:$C)</f>
        <v>THOMAS</v>
      </c>
      <c r="D16" s="4" t="str">
        <f>LOOKUP($F16,'BASE DE DATOS'!$B:$B,'BASE DE DATOS'!$D:$D)</f>
        <v>MARTINEZ RESTREPO</v>
      </c>
      <c r="E16" s="4"/>
      <c r="F16" s="4">
        <v>705</v>
      </c>
      <c r="G16" s="4">
        <v>2</v>
      </c>
      <c r="H16" s="4">
        <f>LOOKUP($G16,'TABLA DE PUNTOS'!$A$1:$B$10)</f>
        <v>18</v>
      </c>
      <c r="I16" s="4">
        <v>3</v>
      </c>
      <c r="J16" s="4">
        <f>LOOKUP($I16,'TABLA DE PUNTOS'!$A$1:$B$10)</f>
        <v>16</v>
      </c>
      <c r="K16" s="4">
        <v>3</v>
      </c>
      <c r="L16" s="4">
        <f>LOOKUP($I16,'TABLA DE PUNTOS'!$A$1:$B$10)</f>
        <v>16</v>
      </c>
      <c r="M16" s="4">
        <v>2</v>
      </c>
      <c r="N16" s="4">
        <f>LOOKUP($M16,'TABLA DE PUNTOS'!$C$1:$D$10)</f>
        <v>36</v>
      </c>
      <c r="O16" s="4">
        <f t="shared" si="1"/>
        <v>86</v>
      </c>
      <c r="P16" s="231"/>
      <c r="S16" s="12">
        <v>12</v>
      </c>
      <c r="T16" s="13" t="s">
        <v>183</v>
      </c>
      <c r="U16" s="10">
        <v>308</v>
      </c>
      <c r="V16" s="10">
        <v>334</v>
      </c>
    </row>
    <row r="17" spans="2:22" ht="14.45" x14ac:dyDescent="0.35">
      <c r="B17" s="6"/>
      <c r="C17" s="6"/>
      <c r="D17" s="6"/>
      <c r="E17" s="6"/>
      <c r="F17" s="6"/>
      <c r="G17" s="6"/>
      <c r="H17" s="6"/>
      <c r="I17" s="6"/>
      <c r="J17" s="6"/>
      <c r="K17" s="6"/>
      <c r="L17" s="6"/>
      <c r="M17" s="6"/>
      <c r="N17" s="6"/>
      <c r="O17" s="6"/>
      <c r="P17" s="7"/>
      <c r="S17" s="12">
        <v>13</v>
      </c>
      <c r="T17" s="13" t="s">
        <v>256</v>
      </c>
      <c r="U17" s="10">
        <v>346</v>
      </c>
      <c r="V17" s="10">
        <v>326</v>
      </c>
    </row>
    <row r="18" spans="2:22" ht="14.45" x14ac:dyDescent="0.35">
      <c r="B18" s="223" t="s">
        <v>69</v>
      </c>
      <c r="C18" s="223"/>
      <c r="D18" s="223"/>
      <c r="S18" s="12">
        <v>14</v>
      </c>
      <c r="T18" s="13" t="s">
        <v>174</v>
      </c>
      <c r="U18" s="10">
        <v>270</v>
      </c>
      <c r="V18" s="10">
        <v>290</v>
      </c>
    </row>
    <row r="19" spans="2:22" ht="14.45" x14ac:dyDescent="0.35">
      <c r="B19" s="1" t="s">
        <v>1</v>
      </c>
      <c r="C19" s="1" t="s">
        <v>2</v>
      </c>
      <c r="D19" s="1" t="s">
        <v>3</v>
      </c>
      <c r="E19" s="1" t="s">
        <v>4</v>
      </c>
      <c r="F19" s="1" t="s">
        <v>5</v>
      </c>
      <c r="G19" s="1" t="s">
        <v>25</v>
      </c>
      <c r="H19" s="1" t="s">
        <v>27</v>
      </c>
      <c r="I19" s="1" t="s">
        <v>28</v>
      </c>
      <c r="J19" s="1" t="s">
        <v>27</v>
      </c>
      <c r="K19" s="1" t="s">
        <v>26</v>
      </c>
      <c r="L19" s="1" t="s">
        <v>27</v>
      </c>
      <c r="M19" s="1" t="s">
        <v>29</v>
      </c>
      <c r="N19" s="1" t="s">
        <v>27</v>
      </c>
      <c r="O19" s="1" t="s">
        <v>30</v>
      </c>
      <c r="P19" s="5" t="s">
        <v>30</v>
      </c>
      <c r="S19" s="12">
        <v>15</v>
      </c>
      <c r="T19" s="13" t="s">
        <v>33</v>
      </c>
      <c r="U19" s="10">
        <v>222</v>
      </c>
      <c r="V19" s="10">
        <v>286</v>
      </c>
    </row>
    <row r="20" spans="2:22" x14ac:dyDescent="0.25">
      <c r="B20" s="4" t="s">
        <v>8</v>
      </c>
      <c r="C20" s="4" t="str">
        <f>LOOKUP($F20,'BASE DE DATOS'!$B:$B,'BASE DE DATOS'!$C:$C)</f>
        <v xml:space="preserve">JUAN CARLOS </v>
      </c>
      <c r="D20" s="4" t="str">
        <f>LOOKUP($F20,'BASE DE DATOS'!$B:$B,'BASE DE DATOS'!$D:$D)</f>
        <v>SANTA ACOSTA</v>
      </c>
      <c r="E20" s="4"/>
      <c r="F20" s="4">
        <v>541</v>
      </c>
      <c r="G20" s="4">
        <v>1</v>
      </c>
      <c r="H20" s="4">
        <f>LOOKUP($G20,'TABLA DE PUNTOS'!$A$1:$B$10)</f>
        <v>20</v>
      </c>
      <c r="I20" s="4">
        <v>2</v>
      </c>
      <c r="J20" s="4">
        <f>LOOKUP($I20,'TABLA DE PUNTOS'!$A$1:$B$10)</f>
        <v>18</v>
      </c>
      <c r="K20" s="4">
        <v>1</v>
      </c>
      <c r="L20" s="4">
        <f>LOOKUP($K20,'TABLA DE PUNTOS'!$A$1:$B$10)</f>
        <v>20</v>
      </c>
      <c r="M20" s="4">
        <v>3</v>
      </c>
      <c r="N20" s="4">
        <f>LOOKUP($M20,'TABLA DE PUNTOS'!$C$1:$D$10)</f>
        <v>32</v>
      </c>
      <c r="O20" s="4">
        <f t="shared" ref="O20:O24" si="2">SUM(H20,J20,L20,N20)</f>
        <v>90</v>
      </c>
      <c r="P20" s="229">
        <f>SUM(O20:O24)</f>
        <v>358</v>
      </c>
      <c r="S20" s="12">
        <v>16</v>
      </c>
      <c r="T20" s="13" t="s">
        <v>104</v>
      </c>
      <c r="U20" s="10">
        <v>284</v>
      </c>
      <c r="V20" s="10">
        <v>274</v>
      </c>
    </row>
    <row r="21" spans="2:22" x14ac:dyDescent="0.25">
      <c r="B21" s="4" t="s">
        <v>12</v>
      </c>
      <c r="C21" s="4" t="str">
        <f>LOOKUP($F21,'BASE DE DATOS'!$B:$B,'BASE DE DATOS'!$C:$C)</f>
        <v>JUAN FELIPE</v>
      </c>
      <c r="D21" s="4" t="str">
        <f>LOOKUP($F21,'BASE DE DATOS'!$B:$B,'BASE DE DATOS'!$D:$D)</f>
        <v>CORREA GARCIA</v>
      </c>
      <c r="E21" s="4"/>
      <c r="F21" s="4">
        <v>512</v>
      </c>
      <c r="G21" s="4">
        <v>6</v>
      </c>
      <c r="H21" s="4">
        <f>LOOKUP($G21,'TABLA DE PUNTOS'!$A$1:$B$10)</f>
        <v>10</v>
      </c>
      <c r="I21" s="4">
        <v>1</v>
      </c>
      <c r="J21" s="4">
        <f>LOOKUP($I21,'TABLA DE PUNTOS'!$A$1:$B$10)</f>
        <v>20</v>
      </c>
      <c r="K21" s="4">
        <v>1</v>
      </c>
      <c r="L21" s="4">
        <f>LOOKUP($I21,'TABLA DE PUNTOS'!$A$1:$B$10)</f>
        <v>20</v>
      </c>
      <c r="M21" s="4">
        <v>0</v>
      </c>
      <c r="N21" s="4">
        <f>LOOKUP($M21,'TABLA DE PUNTOS'!$C$1:$D$10)</f>
        <v>0</v>
      </c>
      <c r="O21" s="4">
        <f t="shared" si="2"/>
        <v>50</v>
      </c>
      <c r="P21" s="230"/>
      <c r="S21" s="12">
        <v>17</v>
      </c>
      <c r="T21" s="13" t="s">
        <v>152</v>
      </c>
      <c r="U21" s="10">
        <v>312</v>
      </c>
      <c r="V21" s="10">
        <v>260</v>
      </c>
    </row>
    <row r="22" spans="2:22" x14ac:dyDescent="0.25">
      <c r="B22" s="4" t="s">
        <v>16</v>
      </c>
      <c r="C22" s="4" t="str">
        <f>LOOKUP($F22,'BASE DE DATOS'!$B:$B,'BASE DE DATOS'!$C:$C)</f>
        <v>NICOLAS</v>
      </c>
      <c r="D22" s="4" t="str">
        <f>LOOKUP($F22,'BASE DE DATOS'!$B:$B,'BASE DE DATOS'!$D:$D)</f>
        <v>NICAN BETANCUR</v>
      </c>
      <c r="E22" s="4"/>
      <c r="F22" s="4">
        <v>1392</v>
      </c>
      <c r="G22" s="4">
        <v>4</v>
      </c>
      <c r="H22" s="4">
        <f>LOOKUP($G22,'TABLA DE PUNTOS'!$A$1:$B$10)</f>
        <v>14</v>
      </c>
      <c r="I22" s="4">
        <v>1</v>
      </c>
      <c r="J22" s="4">
        <f>LOOKUP($I22,'TABLA DE PUNTOS'!$A$1:$B$10)</f>
        <v>20</v>
      </c>
      <c r="K22" s="4">
        <v>3</v>
      </c>
      <c r="L22" s="4">
        <f>LOOKUP($I22,'TABLA DE PUNTOS'!$A$1:$B$10)</f>
        <v>20</v>
      </c>
      <c r="M22" s="4">
        <v>2</v>
      </c>
      <c r="N22" s="4">
        <f>LOOKUP($M22,'TABLA DE PUNTOS'!$C$1:$D$10)</f>
        <v>36</v>
      </c>
      <c r="O22" s="4">
        <f t="shared" si="2"/>
        <v>90</v>
      </c>
      <c r="P22" s="230"/>
      <c r="S22" s="12">
        <v>18</v>
      </c>
      <c r="T22" s="13" t="s">
        <v>162</v>
      </c>
      <c r="U22" s="10">
        <v>210</v>
      </c>
      <c r="V22" s="10">
        <v>222</v>
      </c>
    </row>
    <row r="23" spans="2:22" x14ac:dyDescent="0.25">
      <c r="B23" s="4" t="s">
        <v>20</v>
      </c>
      <c r="C23" s="4" t="str">
        <f>LOOKUP($F23,'BASE DE DATOS'!$B:$B,'BASE DE DATOS'!$C:$C)</f>
        <v>LAURA</v>
      </c>
      <c r="D23" s="4" t="str">
        <f>LOOKUP($F23,'BASE DE DATOS'!$B:$B,'BASE DE DATOS'!$D:$D)</f>
        <v>RODRIGUEZ SUAREZ</v>
      </c>
      <c r="E23" s="4"/>
      <c r="F23" s="4">
        <v>961</v>
      </c>
      <c r="G23" s="4">
        <v>1</v>
      </c>
      <c r="H23" s="4">
        <f>LOOKUP($G23,'TABLA DE PUNTOS'!$A$1:$B$10)</f>
        <v>20</v>
      </c>
      <c r="I23" s="4">
        <v>1</v>
      </c>
      <c r="J23" s="4">
        <f>LOOKUP($I23,'TABLA DE PUNTOS'!$A$1:$B$10)</f>
        <v>20</v>
      </c>
      <c r="K23" s="4">
        <v>1</v>
      </c>
      <c r="L23" s="4">
        <f>LOOKUP($I23,'TABLA DE PUNTOS'!$A$1:$B$10)</f>
        <v>20</v>
      </c>
      <c r="M23" s="4">
        <v>5</v>
      </c>
      <c r="N23" s="4">
        <f>LOOKUP($M23,'TABLA DE PUNTOS'!$C$1:$D$10)</f>
        <v>24</v>
      </c>
      <c r="O23" s="4">
        <f t="shared" si="2"/>
        <v>84</v>
      </c>
      <c r="P23" s="230"/>
      <c r="S23" s="12">
        <v>19</v>
      </c>
      <c r="T23" s="13" t="s">
        <v>82</v>
      </c>
      <c r="U23" s="10">
        <v>280</v>
      </c>
      <c r="V23" s="10">
        <v>216</v>
      </c>
    </row>
    <row r="24" spans="2:22" x14ac:dyDescent="0.25">
      <c r="B24" s="4" t="s">
        <v>53</v>
      </c>
      <c r="C24" s="4" t="str">
        <f>LOOKUP($F24,'BASE DE DATOS'!$B:$B,'BASE DE DATOS'!$C:$C)</f>
        <v>MARCO ANTONIO</v>
      </c>
      <c r="D24" s="4" t="str">
        <f>LOOKUP($F24,'BASE DE DATOS'!$B:$B,'BASE DE DATOS'!$D:$D)</f>
        <v>PEREZ RIVILLAS</v>
      </c>
      <c r="E24" s="4"/>
      <c r="F24" s="4">
        <v>694</v>
      </c>
      <c r="G24" s="4">
        <v>1</v>
      </c>
      <c r="H24" s="4">
        <f>LOOKUP($G24,'TABLA DE PUNTOS'!$A$1:$B$10)</f>
        <v>20</v>
      </c>
      <c r="I24" s="4">
        <v>5</v>
      </c>
      <c r="J24" s="4">
        <f>LOOKUP($I24,'TABLA DE PUNTOS'!$A$1:$B$10)</f>
        <v>12</v>
      </c>
      <c r="K24" s="4">
        <v>3</v>
      </c>
      <c r="L24" s="4">
        <f>LOOKUP($I24,'TABLA DE PUNTOS'!$A$1:$B$10)</f>
        <v>12</v>
      </c>
      <c r="M24" s="4">
        <v>0</v>
      </c>
      <c r="N24" s="4">
        <f>LOOKUP($M24,'TABLA DE PUNTOS'!$C$1:$D$10)</f>
        <v>0</v>
      </c>
      <c r="O24" s="4">
        <f t="shared" si="2"/>
        <v>44</v>
      </c>
      <c r="P24" s="231"/>
      <c r="S24" s="12">
        <v>20</v>
      </c>
      <c r="T24" s="13" t="s">
        <v>242</v>
      </c>
      <c r="U24" s="10">
        <v>324</v>
      </c>
      <c r="V24" s="10">
        <v>174</v>
      </c>
    </row>
    <row r="25" spans="2:22" x14ac:dyDescent="0.25">
      <c r="S25" s="12">
        <v>21</v>
      </c>
      <c r="T25" s="13" t="s">
        <v>301</v>
      </c>
      <c r="U25" s="10">
        <v>274</v>
      </c>
      <c r="V25" s="10">
        <v>174</v>
      </c>
    </row>
    <row r="26" spans="2:22" x14ac:dyDescent="0.25">
      <c r="B26" s="224" t="s">
        <v>249</v>
      </c>
      <c r="C26" s="224"/>
      <c r="D26" s="224"/>
      <c r="S26" s="12">
        <v>22</v>
      </c>
      <c r="T26" s="13" t="s">
        <v>114</v>
      </c>
      <c r="U26" s="10">
        <v>310</v>
      </c>
      <c r="V26" s="10">
        <v>0</v>
      </c>
    </row>
    <row r="27" spans="2:22" x14ac:dyDescent="0.25">
      <c r="B27" s="1" t="s">
        <v>1</v>
      </c>
      <c r="C27" s="1" t="s">
        <v>2</v>
      </c>
      <c r="D27" s="1" t="s">
        <v>3</v>
      </c>
      <c r="E27" s="1" t="s">
        <v>4</v>
      </c>
      <c r="F27" s="1" t="s">
        <v>5</v>
      </c>
      <c r="G27" s="1" t="s">
        <v>25</v>
      </c>
      <c r="H27" s="1" t="s">
        <v>27</v>
      </c>
      <c r="I27" s="1" t="s">
        <v>28</v>
      </c>
      <c r="J27" s="1" t="s">
        <v>27</v>
      </c>
      <c r="K27" s="1" t="s">
        <v>26</v>
      </c>
      <c r="L27" s="1" t="s">
        <v>27</v>
      </c>
      <c r="M27" s="1" t="s">
        <v>29</v>
      </c>
      <c r="N27" s="1" t="s">
        <v>27</v>
      </c>
      <c r="O27" s="1" t="s">
        <v>30</v>
      </c>
      <c r="P27" s="5" t="s">
        <v>30</v>
      </c>
      <c r="S27" s="12">
        <v>23</v>
      </c>
      <c r="T27" s="13" t="s">
        <v>133</v>
      </c>
      <c r="U27" s="10">
        <v>272</v>
      </c>
      <c r="V27" s="10">
        <v>0</v>
      </c>
    </row>
    <row r="28" spans="2:22" x14ac:dyDescent="0.25">
      <c r="B28" s="4" t="s">
        <v>8</v>
      </c>
      <c r="C28" s="4" t="str">
        <f>LOOKUP($F28,'BASE DE DATOS'!$B:$B,'BASE DE DATOS'!$C:$C)</f>
        <v>MATIAS</v>
      </c>
      <c r="D28" s="4" t="str">
        <f>LOOKUP($F28,'BASE DE DATOS'!$B:$B,'BASE DE DATOS'!$D:$D)</f>
        <v>ZAPATA OCHOA</v>
      </c>
      <c r="E28" s="4"/>
      <c r="F28" s="4">
        <v>738</v>
      </c>
      <c r="G28" s="4">
        <v>1</v>
      </c>
      <c r="H28" s="4">
        <f>LOOKUP($G28,'TABLA DE PUNTOS'!$A$1:$B$10)</f>
        <v>20</v>
      </c>
      <c r="I28" s="4">
        <v>1</v>
      </c>
      <c r="J28" s="4">
        <f>LOOKUP($I28,'TABLA DE PUNTOS'!$A$1:$B$10)</f>
        <v>20</v>
      </c>
      <c r="K28" s="4">
        <v>1</v>
      </c>
      <c r="L28" s="4">
        <f>LOOKUP($K28,'TABLA DE PUNTOS'!$A$1:$B$10)</f>
        <v>20</v>
      </c>
      <c r="M28" s="4">
        <v>1</v>
      </c>
      <c r="N28" s="4">
        <f>LOOKUP($M28,'TABLA DE PUNTOS'!$C$1:$D$10)</f>
        <v>40</v>
      </c>
      <c r="O28" s="4">
        <f t="shared" ref="O28:O32" si="3">SUM(H28,J28,L28,N28)</f>
        <v>100</v>
      </c>
      <c r="P28" s="229">
        <f>SUM(O28:O32)</f>
        <v>460</v>
      </c>
      <c r="S28" s="12">
        <v>24</v>
      </c>
      <c r="T28" s="13" t="s">
        <v>0</v>
      </c>
      <c r="U28" s="10">
        <v>264</v>
      </c>
      <c r="V28" s="10">
        <v>0</v>
      </c>
    </row>
    <row r="29" spans="2:22" x14ac:dyDescent="0.25">
      <c r="B29" s="4" t="s">
        <v>12</v>
      </c>
      <c r="C29" s="4" t="str">
        <f>LOOKUP($F29,'BASE DE DATOS'!$B:$B,'BASE DE DATOS'!$C:$C)</f>
        <v>OSTYN DAVID</v>
      </c>
      <c r="D29" s="4" t="str">
        <f>LOOKUP($F29,'BASE DE DATOS'!$B:$B,'BASE DE DATOS'!$D:$D)</f>
        <v>CASTAÑEDA FAJARDO</v>
      </c>
      <c r="E29" s="4"/>
      <c r="F29" s="4">
        <v>840</v>
      </c>
      <c r="G29" s="4">
        <v>1</v>
      </c>
      <c r="H29" s="4">
        <f>LOOKUP($G29,'TABLA DE PUNTOS'!$A$1:$B$10)</f>
        <v>20</v>
      </c>
      <c r="I29" s="4">
        <v>1</v>
      </c>
      <c r="J29" s="4">
        <f>LOOKUP($I29,'TABLA DE PUNTOS'!$A$1:$B$10)</f>
        <v>20</v>
      </c>
      <c r="K29" s="4">
        <v>1</v>
      </c>
      <c r="L29" s="4">
        <f>LOOKUP($I29,'TABLA DE PUNTOS'!$A$1:$B$10)</f>
        <v>20</v>
      </c>
      <c r="M29" s="4">
        <v>4</v>
      </c>
      <c r="N29" s="4">
        <f>LOOKUP($M29,'TABLA DE PUNTOS'!$C$1:$D$10)</f>
        <v>28</v>
      </c>
      <c r="O29" s="4">
        <f t="shared" si="3"/>
        <v>88</v>
      </c>
      <c r="P29" s="230"/>
      <c r="S29" s="12">
        <v>25</v>
      </c>
      <c r="T29" s="13" t="s">
        <v>282</v>
      </c>
      <c r="U29" s="10">
        <v>202</v>
      </c>
      <c r="V29" s="10">
        <v>0</v>
      </c>
    </row>
    <row r="30" spans="2:22" x14ac:dyDescent="0.25">
      <c r="B30" s="4" t="s">
        <v>16</v>
      </c>
      <c r="C30" s="4" t="str">
        <f>LOOKUP($F30,'BASE DE DATOS'!$B:$B,'BASE DE DATOS'!$C:$C)</f>
        <v>SANTIAGO</v>
      </c>
      <c r="D30" s="4" t="str">
        <f>LOOKUP($F30,'BASE DE DATOS'!$B:$B,'BASE DE DATOS'!$D:$D)</f>
        <v>CARRANZA LOPEZ</v>
      </c>
      <c r="E30" s="4"/>
      <c r="F30" s="4">
        <v>974</v>
      </c>
      <c r="G30" s="4">
        <v>1</v>
      </c>
      <c r="H30" s="4">
        <f>LOOKUP($G30,'TABLA DE PUNTOS'!$A$1:$B$10)</f>
        <v>20</v>
      </c>
      <c r="I30" s="4">
        <v>1</v>
      </c>
      <c r="J30" s="4">
        <f>LOOKUP($I30,'TABLA DE PUNTOS'!$A$1:$B$10)</f>
        <v>20</v>
      </c>
      <c r="K30" s="4">
        <v>2</v>
      </c>
      <c r="L30" s="4">
        <f>LOOKUP($I30,'TABLA DE PUNTOS'!$A$1:$B$10)</f>
        <v>20</v>
      </c>
      <c r="M30" s="4">
        <v>7</v>
      </c>
      <c r="N30" s="4">
        <f>LOOKUP($M30,'TABLA DE PUNTOS'!$C$1:$D$10)</f>
        <v>16</v>
      </c>
      <c r="O30" s="4">
        <f t="shared" si="3"/>
        <v>76</v>
      </c>
      <c r="P30" s="230"/>
      <c r="S30" s="12">
        <v>26</v>
      </c>
      <c r="T30" s="13" t="s">
        <v>93</v>
      </c>
      <c r="U30" s="10">
        <v>194</v>
      </c>
      <c r="V30" s="10">
        <v>0</v>
      </c>
    </row>
    <row r="31" spans="2:22" x14ac:dyDescent="0.25">
      <c r="B31" s="4" t="s">
        <v>20</v>
      </c>
      <c r="C31" s="4" t="str">
        <f>LOOKUP($F31,'BASE DE DATOS'!$B:$B,'BASE DE DATOS'!$C:$C)</f>
        <v>MARIA JOSE</v>
      </c>
      <c r="D31" s="4" t="str">
        <f>LOOKUP($F31,'BASE DE DATOS'!$B:$B,'BASE DE DATOS'!$D:$D)</f>
        <v>VERANO VELEZ</v>
      </c>
      <c r="E31" s="4"/>
      <c r="F31" s="4">
        <v>736</v>
      </c>
      <c r="G31" s="4">
        <v>1</v>
      </c>
      <c r="H31" s="4">
        <f>LOOKUP($G31,'TABLA DE PUNTOS'!$A$1:$B$10)</f>
        <v>20</v>
      </c>
      <c r="I31" s="4">
        <v>1</v>
      </c>
      <c r="J31" s="4">
        <f>LOOKUP($I31,'TABLA DE PUNTOS'!$A$1:$B$10)</f>
        <v>20</v>
      </c>
      <c r="K31" s="4">
        <v>1</v>
      </c>
      <c r="L31" s="4">
        <f>LOOKUP($I31,'TABLA DE PUNTOS'!$A$1:$B$10)</f>
        <v>20</v>
      </c>
      <c r="M31" s="4">
        <v>1</v>
      </c>
      <c r="N31" s="4">
        <f>LOOKUP($M31,'TABLA DE PUNTOS'!$C$1:$D$10)</f>
        <v>40</v>
      </c>
      <c r="O31" s="4">
        <f t="shared" si="3"/>
        <v>100</v>
      </c>
      <c r="P31" s="230"/>
      <c r="S31" s="12">
        <v>27</v>
      </c>
      <c r="T31" s="13" t="s">
        <v>126</v>
      </c>
      <c r="U31" s="10">
        <v>164</v>
      </c>
      <c r="V31" s="10">
        <v>0</v>
      </c>
    </row>
    <row r="32" spans="2:22" x14ac:dyDescent="0.25">
      <c r="B32" s="4" t="s">
        <v>53</v>
      </c>
      <c r="C32" s="4" t="str">
        <f>LOOKUP($F32,'BASE DE DATOS'!$B:$B,'BASE DE DATOS'!$C:$C)</f>
        <v>SAMUEL</v>
      </c>
      <c r="D32" s="4" t="str">
        <f>LOOKUP($F32,'BASE DE DATOS'!$B:$B,'BASE DE DATOS'!$D:$D)</f>
        <v>BENITEZ GUZMAN</v>
      </c>
      <c r="E32" s="4"/>
      <c r="F32" s="4">
        <v>540</v>
      </c>
      <c r="G32" s="4">
        <v>1</v>
      </c>
      <c r="H32" s="4">
        <f>LOOKUP($G32,'TABLA DE PUNTOS'!$A$1:$B$10)</f>
        <v>20</v>
      </c>
      <c r="I32" s="4">
        <v>1</v>
      </c>
      <c r="J32" s="4">
        <f>LOOKUP($I32,'TABLA DE PUNTOS'!$A$1:$B$10)</f>
        <v>20</v>
      </c>
      <c r="K32" s="4">
        <v>1</v>
      </c>
      <c r="L32" s="4">
        <f>LOOKUP($I32,'TABLA DE PUNTOS'!$A$1:$B$10)</f>
        <v>20</v>
      </c>
      <c r="M32" s="4">
        <v>2</v>
      </c>
      <c r="N32" s="4">
        <f>LOOKUP($M32,'TABLA DE PUNTOS'!$C$1:$D$10)</f>
        <v>36</v>
      </c>
      <c r="O32" s="4">
        <f t="shared" si="3"/>
        <v>96</v>
      </c>
      <c r="P32" s="231"/>
      <c r="S32" s="12">
        <v>28</v>
      </c>
      <c r="T32" s="13" t="s">
        <v>236</v>
      </c>
      <c r="U32" s="10">
        <v>144</v>
      </c>
      <c r="V32" s="10">
        <v>0</v>
      </c>
    </row>
    <row r="34" spans="2:16" x14ac:dyDescent="0.25">
      <c r="B34" s="223" t="s">
        <v>273</v>
      </c>
      <c r="C34" s="223"/>
      <c r="D34" s="223"/>
    </row>
    <row r="35" spans="2:16" x14ac:dyDescent="0.25">
      <c r="B35" s="1" t="s">
        <v>1</v>
      </c>
      <c r="C35" s="1" t="s">
        <v>2</v>
      </c>
      <c r="D35" s="1" t="s">
        <v>3</v>
      </c>
      <c r="E35" s="1" t="s">
        <v>4</v>
      </c>
      <c r="F35" s="1" t="s">
        <v>5</v>
      </c>
      <c r="G35" s="1" t="s">
        <v>25</v>
      </c>
      <c r="H35" s="1" t="s">
        <v>27</v>
      </c>
      <c r="I35" s="1" t="s">
        <v>28</v>
      </c>
      <c r="J35" s="1" t="s">
        <v>27</v>
      </c>
      <c r="K35" s="1" t="s">
        <v>26</v>
      </c>
      <c r="L35" s="1" t="s">
        <v>27</v>
      </c>
      <c r="M35" s="1" t="s">
        <v>29</v>
      </c>
      <c r="N35" s="1" t="s">
        <v>27</v>
      </c>
      <c r="O35" s="1" t="s">
        <v>30</v>
      </c>
      <c r="P35" s="5" t="s">
        <v>30</v>
      </c>
    </row>
    <row r="36" spans="2:16" x14ac:dyDescent="0.25">
      <c r="B36" s="4" t="s">
        <v>8</v>
      </c>
      <c r="C36" s="4" t="str">
        <f>LOOKUP($F36,'BASE DE DATOS'!$B:$B,'BASE DE DATOS'!$C:$C)</f>
        <v>SIMON</v>
      </c>
      <c r="D36" s="4" t="str">
        <f>LOOKUP($F36,'BASE DE DATOS'!$B:$B,'BASE DE DATOS'!$D:$D)</f>
        <v>SALDARRIAGA NUTTIN</v>
      </c>
      <c r="E36" s="4"/>
      <c r="F36" s="4">
        <v>1228</v>
      </c>
      <c r="G36" s="4">
        <v>3</v>
      </c>
      <c r="H36" s="4">
        <f>LOOKUP($G36,'TABLA DE PUNTOS'!$A$1:$B$10)</f>
        <v>16</v>
      </c>
      <c r="I36" s="4">
        <v>3</v>
      </c>
      <c r="J36" s="4">
        <f>LOOKUP($I36,'TABLA DE PUNTOS'!$A$1:$B$10)</f>
        <v>16</v>
      </c>
      <c r="K36" s="4">
        <v>4</v>
      </c>
      <c r="L36" s="4">
        <f>LOOKUP($K36,'TABLA DE PUNTOS'!$A$1:$B$10)</f>
        <v>14</v>
      </c>
      <c r="M36" s="4">
        <v>0</v>
      </c>
      <c r="N36" s="4">
        <f>LOOKUP($M36,'TABLA DE PUNTOS'!$C$1:$D$10)</f>
        <v>0</v>
      </c>
      <c r="O36" s="4">
        <f t="shared" ref="O36:O40" si="4">SUM(H36,J36,L36,N36)</f>
        <v>46</v>
      </c>
      <c r="P36" s="229">
        <f>SUM(O36:O40)</f>
        <v>354</v>
      </c>
    </row>
    <row r="37" spans="2:16" x14ac:dyDescent="0.25">
      <c r="B37" s="4" t="s">
        <v>12</v>
      </c>
      <c r="C37" s="4" t="str">
        <f>LOOKUP($F37,'BASE DE DATOS'!$B:$B,'BASE DE DATOS'!$C:$C)</f>
        <v xml:space="preserve">MARTIN </v>
      </c>
      <c r="D37" s="4" t="str">
        <f>LOOKUP($F37,'BASE DE DATOS'!$B:$B,'BASE DE DATOS'!$D:$D)</f>
        <v>CANO GALLEGO</v>
      </c>
      <c r="E37" s="4"/>
      <c r="F37" s="4">
        <v>31</v>
      </c>
      <c r="G37" s="4">
        <v>1</v>
      </c>
      <c r="H37" s="4">
        <f>LOOKUP($G37,'TABLA DE PUNTOS'!$A$1:$B$10)</f>
        <v>20</v>
      </c>
      <c r="I37" s="4">
        <v>1</v>
      </c>
      <c r="J37" s="4">
        <f>LOOKUP($I37,'TABLA DE PUNTOS'!$A$1:$B$10)</f>
        <v>20</v>
      </c>
      <c r="K37" s="4">
        <v>1</v>
      </c>
      <c r="L37" s="4">
        <f>LOOKUP($I37,'TABLA DE PUNTOS'!$A$1:$B$10)</f>
        <v>20</v>
      </c>
      <c r="M37" s="4">
        <v>1</v>
      </c>
      <c r="N37" s="4">
        <f>LOOKUP($M37,'TABLA DE PUNTOS'!$C$1:$D$10)</f>
        <v>40</v>
      </c>
      <c r="O37" s="4">
        <f t="shared" si="4"/>
        <v>100</v>
      </c>
      <c r="P37" s="230"/>
    </row>
    <row r="38" spans="2:16" x14ac:dyDescent="0.25">
      <c r="B38" s="4" t="s">
        <v>16</v>
      </c>
      <c r="C38" s="4" t="str">
        <f>LOOKUP($F38,'BASE DE DATOS'!$B:$B,'BASE DE DATOS'!$C:$C)</f>
        <v>MATIAS</v>
      </c>
      <c r="D38" s="4" t="str">
        <f>LOOKUP($F38,'BASE DE DATOS'!$B:$B,'BASE DE DATOS'!$D:$D)</f>
        <v>ESTEVEZ GONZALEZ</v>
      </c>
      <c r="E38" s="4"/>
      <c r="F38" s="4">
        <v>503</v>
      </c>
      <c r="G38" s="4">
        <v>2</v>
      </c>
      <c r="H38" s="4">
        <f>LOOKUP($G38,'TABLA DE PUNTOS'!$A$1:$B$10)</f>
        <v>18</v>
      </c>
      <c r="I38" s="4">
        <v>2</v>
      </c>
      <c r="J38" s="4">
        <f>LOOKUP($I38,'TABLA DE PUNTOS'!$A$1:$B$10)</f>
        <v>18</v>
      </c>
      <c r="K38" s="4">
        <v>4</v>
      </c>
      <c r="L38" s="4">
        <f>LOOKUP($I38,'TABLA DE PUNTOS'!$A$1:$B$10)</f>
        <v>18</v>
      </c>
      <c r="M38" s="4">
        <v>1</v>
      </c>
      <c r="N38" s="4">
        <f>LOOKUP($M38,'TABLA DE PUNTOS'!$C$1:$D$10)</f>
        <v>40</v>
      </c>
      <c r="O38" s="4">
        <f t="shared" si="4"/>
        <v>94</v>
      </c>
      <c r="P38" s="230"/>
    </row>
    <row r="39" spans="2:16" x14ac:dyDescent="0.25">
      <c r="B39" s="4" t="s">
        <v>20</v>
      </c>
      <c r="C39" s="4" t="str">
        <f>LOOKUP($F39,'BASE DE DATOS'!$B:$B,'BASE DE DATOS'!$C:$C)</f>
        <v>SUSANA</v>
      </c>
      <c r="D39" s="4" t="str">
        <f>LOOKUP($F39,'BASE DE DATOS'!$B:$B,'BASE DE DATOS'!$D:$D)</f>
        <v>CARDONA MUÑOZ</v>
      </c>
      <c r="E39" s="4"/>
      <c r="F39" s="4">
        <v>1436</v>
      </c>
      <c r="G39" s="4">
        <v>4</v>
      </c>
      <c r="H39" s="4">
        <f>LOOKUP($G39,'TABLA DE PUNTOS'!$A$1:$B$10)</f>
        <v>14</v>
      </c>
      <c r="I39" s="4">
        <v>4</v>
      </c>
      <c r="J39" s="4">
        <f>LOOKUP($I39,'TABLA DE PUNTOS'!$A$1:$B$10)</f>
        <v>14</v>
      </c>
      <c r="K39" s="4">
        <v>3</v>
      </c>
      <c r="L39" s="4">
        <f>LOOKUP($I39,'TABLA DE PUNTOS'!$A$1:$B$10)</f>
        <v>14</v>
      </c>
      <c r="M39" s="4">
        <v>5</v>
      </c>
      <c r="N39" s="4">
        <f>LOOKUP($M39,'TABLA DE PUNTOS'!$C$1:$D$10)</f>
        <v>24</v>
      </c>
      <c r="O39" s="4">
        <f t="shared" si="4"/>
        <v>66</v>
      </c>
      <c r="P39" s="230"/>
    </row>
    <row r="40" spans="2:16" x14ac:dyDescent="0.25">
      <c r="B40" s="4" t="s">
        <v>53</v>
      </c>
      <c r="C40" s="4" t="str">
        <f>LOOKUP($F40,'BASE DE DATOS'!$B:$B,'BASE DE DATOS'!$C:$C)</f>
        <v>JUAN FELIPE</v>
      </c>
      <c r="D40" s="4" t="str">
        <f>LOOKUP($F40,'BASE DE DATOS'!$B:$B,'BASE DE DATOS'!$D:$D)</f>
        <v>ESTEVEZ HERRERA</v>
      </c>
      <c r="E40" s="4"/>
      <c r="F40" s="4">
        <v>25</v>
      </c>
      <c r="G40" s="4">
        <v>3</v>
      </c>
      <c r="H40" s="4">
        <f>LOOKUP($G40,'TABLA DE PUNTOS'!$A$1:$B$10)</f>
        <v>16</v>
      </c>
      <c r="I40" s="4">
        <v>6</v>
      </c>
      <c r="J40" s="4">
        <f>LOOKUP($I40,'TABLA DE PUNTOS'!$A$1:$B$10)</f>
        <v>10</v>
      </c>
      <c r="K40" s="4">
        <v>3</v>
      </c>
      <c r="L40" s="4">
        <f>LOOKUP($I40,'TABLA DE PUNTOS'!$A$1:$B$10)</f>
        <v>10</v>
      </c>
      <c r="M40" s="4">
        <v>8</v>
      </c>
      <c r="N40" s="4">
        <f>LOOKUP($M40,'TABLA DE PUNTOS'!$C$1:$D$10)</f>
        <v>12</v>
      </c>
      <c r="O40" s="4">
        <f t="shared" si="4"/>
        <v>48</v>
      </c>
      <c r="P40" s="231"/>
    </row>
    <row r="42" spans="2:16" x14ac:dyDescent="0.25">
      <c r="B42" s="223" t="s">
        <v>226</v>
      </c>
      <c r="C42" s="223"/>
      <c r="D42" s="223"/>
    </row>
    <row r="43" spans="2:16" x14ac:dyDescent="0.25">
      <c r="B43" s="1" t="s">
        <v>1</v>
      </c>
      <c r="C43" s="1" t="s">
        <v>2</v>
      </c>
      <c r="D43" s="1" t="s">
        <v>3</v>
      </c>
      <c r="E43" s="1" t="s">
        <v>4</v>
      </c>
      <c r="F43" s="1" t="s">
        <v>5</v>
      </c>
      <c r="G43" s="1" t="s">
        <v>25</v>
      </c>
      <c r="H43" s="1" t="s">
        <v>27</v>
      </c>
      <c r="I43" s="1" t="s">
        <v>28</v>
      </c>
      <c r="J43" s="1" t="s">
        <v>27</v>
      </c>
      <c r="K43" s="1" t="s">
        <v>26</v>
      </c>
      <c r="L43" s="1" t="s">
        <v>27</v>
      </c>
      <c r="M43" s="1" t="s">
        <v>29</v>
      </c>
      <c r="N43" s="1" t="s">
        <v>27</v>
      </c>
      <c r="O43" s="1" t="s">
        <v>30</v>
      </c>
      <c r="P43" s="5" t="s">
        <v>30</v>
      </c>
    </row>
    <row r="44" spans="2:16" x14ac:dyDescent="0.25">
      <c r="B44" s="4" t="s">
        <v>8</v>
      </c>
      <c r="C44" s="4" t="str">
        <f>LOOKUP($F44,'BASE DE DATOS'!$B:$B,'BASE DE DATOS'!$C:$C)</f>
        <v>THOMAS</v>
      </c>
      <c r="D44" s="4" t="str">
        <f>LOOKUP($F44,'BASE DE DATOS'!$B:$B,'BASE DE DATOS'!$D:$D)</f>
        <v>AGUIRRE ESTRADA</v>
      </c>
      <c r="E44" s="4"/>
      <c r="F44" s="4">
        <v>1948</v>
      </c>
      <c r="G44" s="4">
        <v>1</v>
      </c>
      <c r="H44" s="4">
        <f>LOOKUP($G44,'TABLA DE PUNTOS'!$A$1:$B$10)</f>
        <v>20</v>
      </c>
      <c r="I44" s="4">
        <v>1</v>
      </c>
      <c r="J44" s="4">
        <f>LOOKUP($I44,'TABLA DE PUNTOS'!$A$1:$B$10)</f>
        <v>20</v>
      </c>
      <c r="K44" s="4">
        <v>1</v>
      </c>
      <c r="L44" s="4">
        <f>LOOKUP($K44,'TABLA DE PUNTOS'!$A$1:$B$10)</f>
        <v>20</v>
      </c>
      <c r="M44" s="4">
        <v>1</v>
      </c>
      <c r="N44" s="4">
        <f>LOOKUP($M44,'TABLA DE PUNTOS'!$C$1:$D$10)</f>
        <v>40</v>
      </c>
      <c r="O44" s="4">
        <f t="shared" ref="O44:O48" si="5">SUM(H44,J44,L44,N44)</f>
        <v>100</v>
      </c>
      <c r="P44" s="229">
        <f>SUM(O44:O48)</f>
        <v>370</v>
      </c>
    </row>
    <row r="45" spans="2:16" x14ac:dyDescent="0.25">
      <c r="B45" s="4" t="s">
        <v>12</v>
      </c>
      <c r="C45" s="4" t="str">
        <f>LOOKUP($F45,'BASE DE DATOS'!$B:$B,'BASE DE DATOS'!$C:$C)</f>
        <v>SANTIAGO</v>
      </c>
      <c r="D45" s="4" t="str">
        <f>LOOKUP($F45,'BASE DE DATOS'!$B:$B,'BASE DE DATOS'!$D:$D)</f>
        <v>HERNANDEZ MURILLO</v>
      </c>
      <c r="E45" s="4"/>
      <c r="F45" s="4">
        <v>1955</v>
      </c>
      <c r="G45" s="4">
        <v>1</v>
      </c>
      <c r="H45" s="4">
        <f>LOOKUP($G45,'TABLA DE PUNTOS'!$A$1:$B$10)</f>
        <v>20</v>
      </c>
      <c r="I45" s="4">
        <v>1</v>
      </c>
      <c r="J45" s="4">
        <f>LOOKUP($I45,'TABLA DE PUNTOS'!$A$1:$B$10)</f>
        <v>20</v>
      </c>
      <c r="K45" s="4">
        <v>1</v>
      </c>
      <c r="L45" s="4">
        <f>LOOKUP($I45,'TABLA DE PUNTOS'!$A$1:$B$10)</f>
        <v>20</v>
      </c>
      <c r="M45" s="4">
        <v>1</v>
      </c>
      <c r="N45" s="4">
        <f>LOOKUP($M45,'TABLA DE PUNTOS'!$C$1:$D$10)</f>
        <v>40</v>
      </c>
      <c r="O45" s="4">
        <f t="shared" si="5"/>
        <v>100</v>
      </c>
      <c r="P45" s="230"/>
    </row>
    <row r="46" spans="2:16" x14ac:dyDescent="0.25">
      <c r="B46" s="4" t="s">
        <v>16</v>
      </c>
      <c r="C46" s="4" t="e">
        <f>LOOKUP($F46,'BASE DE DATOS'!$B:$B,'BASE DE DATOS'!$C:$C)</f>
        <v>#N/A</v>
      </c>
      <c r="D46" s="4" t="e">
        <f>LOOKUP($F46,'BASE DE DATOS'!$B:$B,'BASE DE DATOS'!$D:$D)</f>
        <v>#N/A</v>
      </c>
      <c r="E46" s="4"/>
      <c r="G46" s="4"/>
      <c r="H46" s="4">
        <f>LOOKUP($G46,'TABLA DE PUNTOS'!$A$1:$B$10)</f>
        <v>0</v>
      </c>
      <c r="I46" s="4"/>
      <c r="J46" s="4">
        <f>LOOKUP($I46,'TABLA DE PUNTOS'!$A$1:$B$10)</f>
        <v>0</v>
      </c>
      <c r="K46" s="4"/>
      <c r="L46" s="4">
        <f>LOOKUP($I46,'TABLA DE PUNTOS'!$A$1:$B$10)</f>
        <v>0</v>
      </c>
      <c r="M46" s="4"/>
      <c r="N46" s="4">
        <f>LOOKUP($M46,'TABLA DE PUNTOS'!$C$1:$D$10)</f>
        <v>0</v>
      </c>
      <c r="O46" s="4">
        <f t="shared" si="5"/>
        <v>0</v>
      </c>
      <c r="P46" s="230"/>
    </row>
    <row r="47" spans="2:16" x14ac:dyDescent="0.25">
      <c r="B47" s="4" t="s">
        <v>20</v>
      </c>
      <c r="C47" s="4" t="str">
        <f>LOOKUP($F47,'BASE DE DATOS'!$B:$B,'BASE DE DATOS'!$C:$C)</f>
        <v>ANABELLA</v>
      </c>
      <c r="D47" s="4" t="str">
        <f>LOOKUP($F47,'BASE DE DATOS'!$B:$B,'BASE DE DATOS'!$D:$D)</f>
        <v>ORREGO MAZO</v>
      </c>
      <c r="E47" s="4"/>
      <c r="F47" s="4">
        <v>1347</v>
      </c>
      <c r="G47" s="4">
        <v>4</v>
      </c>
      <c r="H47" s="4">
        <f>LOOKUP($G47,'TABLA DE PUNTOS'!$A$1:$B$10)</f>
        <v>14</v>
      </c>
      <c r="I47" s="4">
        <v>3</v>
      </c>
      <c r="J47" s="4">
        <f>LOOKUP($I47,'TABLA DE PUNTOS'!$A$1:$B$10)</f>
        <v>16</v>
      </c>
      <c r="K47" s="4">
        <v>3</v>
      </c>
      <c r="L47" s="4">
        <f>LOOKUP($I47,'TABLA DE PUNTOS'!$A$1:$B$10)</f>
        <v>16</v>
      </c>
      <c r="M47" s="4">
        <v>3</v>
      </c>
      <c r="N47" s="4">
        <f>LOOKUP($M47,'TABLA DE PUNTOS'!$C$1:$D$10)</f>
        <v>32</v>
      </c>
      <c r="O47" s="4">
        <f t="shared" si="5"/>
        <v>78</v>
      </c>
      <c r="P47" s="230"/>
    </row>
    <row r="48" spans="2:16" x14ac:dyDescent="0.25">
      <c r="B48" s="4" t="s">
        <v>53</v>
      </c>
      <c r="C48" s="4" t="str">
        <f>LOOKUP($F48,'BASE DE DATOS'!$B:$B,'BASE DE DATOS'!$C:$C)</f>
        <v>LUIS DAVID</v>
      </c>
      <c r="D48" s="4" t="str">
        <f>LOOKUP($F48,'BASE DE DATOS'!$B:$B,'BASE DE DATOS'!$D:$D)</f>
        <v>ADARVE MUÑOZ</v>
      </c>
      <c r="E48" s="4"/>
      <c r="F48" s="4">
        <v>1412</v>
      </c>
      <c r="G48" s="4">
        <v>1</v>
      </c>
      <c r="H48" s="4">
        <f>LOOKUP($G48,'TABLA DE PUNTOS'!$A$1:$B$10)</f>
        <v>20</v>
      </c>
      <c r="I48" s="4">
        <v>1</v>
      </c>
      <c r="J48" s="4">
        <f>LOOKUP($I48,'TABLA DE PUNTOS'!$A$1:$B$10)</f>
        <v>20</v>
      </c>
      <c r="K48" s="4">
        <v>1</v>
      </c>
      <c r="L48" s="4">
        <f>LOOKUP($I48,'TABLA DE PUNTOS'!$A$1:$B$10)</f>
        <v>20</v>
      </c>
      <c r="M48" s="4">
        <v>3</v>
      </c>
      <c r="N48" s="4">
        <f>LOOKUP($M48,'TABLA DE PUNTOS'!$C$1:$D$10)</f>
        <v>32</v>
      </c>
      <c r="O48" s="4">
        <f t="shared" si="5"/>
        <v>92</v>
      </c>
      <c r="P48" s="231"/>
    </row>
    <row r="49" spans="2:16" x14ac:dyDescent="0.25">
      <c r="B49" s="6"/>
      <c r="C49" s="6"/>
      <c r="D49" s="6"/>
      <c r="E49" s="6"/>
      <c r="F49" s="6"/>
      <c r="G49" s="6"/>
      <c r="H49" s="6"/>
      <c r="I49" s="6"/>
      <c r="J49" s="6"/>
      <c r="K49" s="6"/>
      <c r="L49" s="6"/>
      <c r="M49" s="6"/>
      <c r="N49" s="6"/>
      <c r="O49" s="6"/>
      <c r="P49" s="7"/>
    </row>
    <row r="50" spans="2:16" x14ac:dyDescent="0.25">
      <c r="B50" s="223" t="s">
        <v>202</v>
      </c>
      <c r="C50" s="223"/>
      <c r="D50" s="223"/>
    </row>
    <row r="51" spans="2:16" x14ac:dyDescent="0.25">
      <c r="B51" s="1" t="s">
        <v>1</v>
      </c>
      <c r="C51" s="1" t="s">
        <v>2</v>
      </c>
      <c r="D51" s="1" t="s">
        <v>3</v>
      </c>
      <c r="E51" s="1" t="s">
        <v>4</v>
      </c>
      <c r="F51" s="1" t="s">
        <v>5</v>
      </c>
      <c r="G51" s="1" t="s">
        <v>25</v>
      </c>
      <c r="H51" s="1" t="s">
        <v>27</v>
      </c>
      <c r="I51" s="1" t="s">
        <v>28</v>
      </c>
      <c r="J51" s="1" t="s">
        <v>27</v>
      </c>
      <c r="K51" s="1" t="s">
        <v>26</v>
      </c>
      <c r="L51" s="1" t="s">
        <v>27</v>
      </c>
      <c r="M51" s="1" t="s">
        <v>29</v>
      </c>
      <c r="N51" s="1" t="s">
        <v>27</v>
      </c>
      <c r="O51" s="1" t="s">
        <v>30</v>
      </c>
      <c r="P51" s="5" t="s">
        <v>30</v>
      </c>
    </row>
    <row r="52" spans="2:16" x14ac:dyDescent="0.25">
      <c r="B52" s="4" t="s">
        <v>8</v>
      </c>
      <c r="C52" s="4" t="str">
        <f>LOOKUP($F52,'BASE DE DATOS'!$B:$B,'BASE DE DATOS'!$C:$C)</f>
        <v>JHOJAN ESNEIDER</v>
      </c>
      <c r="D52" s="4" t="str">
        <f>LOOKUP($F52,'BASE DE DATOS'!$B:$B,'BASE DE DATOS'!$D:$D)</f>
        <v>HENAO JIMENEZ</v>
      </c>
      <c r="E52" s="4"/>
      <c r="F52" s="4">
        <v>1776</v>
      </c>
      <c r="G52" s="4">
        <v>3</v>
      </c>
      <c r="H52" s="4">
        <f>LOOKUP($G52,'TABLA DE PUNTOS'!$A$1:$B$10)</f>
        <v>16</v>
      </c>
      <c r="I52" s="4">
        <v>4</v>
      </c>
      <c r="J52" s="4">
        <f>LOOKUP($I52,'TABLA DE PUNTOS'!$A$1:$B$10)</f>
        <v>14</v>
      </c>
      <c r="K52" s="4">
        <v>2</v>
      </c>
      <c r="L52" s="4">
        <f>LOOKUP($K52,'TABLA DE PUNTOS'!$A$1:$B$10)</f>
        <v>18</v>
      </c>
      <c r="M52" s="4"/>
      <c r="N52" s="4">
        <f>LOOKUP($M52,'TABLA DE PUNTOS'!$C$1:$D$10)</f>
        <v>0</v>
      </c>
      <c r="O52" s="4">
        <f t="shared" ref="O52:O56" si="6">SUM(H52,J52,L52,N52)</f>
        <v>48</v>
      </c>
      <c r="P52" s="229">
        <f>SUM(O52:O56)</f>
        <v>420</v>
      </c>
    </row>
    <row r="53" spans="2:16" x14ac:dyDescent="0.25">
      <c r="B53" s="4" t="s">
        <v>12</v>
      </c>
      <c r="C53" s="4" t="str">
        <f>LOOKUP($F53,'BASE DE DATOS'!$B:$B,'BASE DE DATOS'!$C:$C)</f>
        <v>ELIAN SNADER</v>
      </c>
      <c r="D53" s="4" t="str">
        <f>LOOKUP($F53,'BASE DE DATOS'!$B:$B,'BASE DE DATOS'!$D:$D)</f>
        <v>SUAREZ USMA</v>
      </c>
      <c r="E53" s="4"/>
      <c r="F53" s="4">
        <v>1949</v>
      </c>
      <c r="G53" s="4">
        <v>2</v>
      </c>
      <c r="H53" s="4">
        <f>LOOKUP($G53,'TABLA DE PUNTOS'!$A$1:$B$10)</f>
        <v>18</v>
      </c>
      <c r="I53" s="4">
        <v>1</v>
      </c>
      <c r="J53" s="4">
        <f>LOOKUP($I53,'TABLA DE PUNTOS'!$A$1:$B$10)</f>
        <v>20</v>
      </c>
      <c r="K53" s="4">
        <v>1</v>
      </c>
      <c r="L53" s="4">
        <f>LOOKUP($I53,'TABLA DE PUNTOS'!$A$1:$B$10)</f>
        <v>20</v>
      </c>
      <c r="M53" s="4">
        <v>1</v>
      </c>
      <c r="N53" s="4">
        <f>LOOKUP($M53,'TABLA DE PUNTOS'!$C$1:$D$10)</f>
        <v>40</v>
      </c>
      <c r="O53" s="4">
        <f t="shared" si="6"/>
        <v>98</v>
      </c>
      <c r="P53" s="230"/>
    </row>
    <row r="54" spans="2:16" x14ac:dyDescent="0.25">
      <c r="B54" s="4" t="s">
        <v>16</v>
      </c>
      <c r="C54" s="4" t="str">
        <f>LOOKUP($F54,'BASE DE DATOS'!$B:$B,'BASE DE DATOS'!$C:$C)</f>
        <v>JUAN JOSE</v>
      </c>
      <c r="D54" s="4" t="str">
        <f>LOOKUP($F54,'BASE DE DATOS'!$B:$B,'BASE DE DATOS'!$D:$D)</f>
        <v>ARANGO PATIÑO</v>
      </c>
      <c r="E54" s="4"/>
      <c r="F54" s="4">
        <v>691</v>
      </c>
      <c r="G54" s="4">
        <v>2</v>
      </c>
      <c r="H54" s="4">
        <f>LOOKUP($G54,'TABLA DE PUNTOS'!$A$1:$B$10)</f>
        <v>18</v>
      </c>
      <c r="I54" s="4">
        <v>2</v>
      </c>
      <c r="J54" s="4">
        <f>LOOKUP($I54,'TABLA DE PUNTOS'!$A$1:$B$10)</f>
        <v>18</v>
      </c>
      <c r="K54" s="4">
        <v>2</v>
      </c>
      <c r="L54" s="4">
        <f>LOOKUP($I54,'TABLA DE PUNTOS'!$A$1:$B$10)</f>
        <v>18</v>
      </c>
      <c r="M54" s="4">
        <v>2</v>
      </c>
      <c r="N54" s="4">
        <f>LOOKUP($M54,'TABLA DE PUNTOS'!$C$1:$D$10)</f>
        <v>36</v>
      </c>
      <c r="O54" s="4">
        <f t="shared" si="6"/>
        <v>90</v>
      </c>
      <c r="P54" s="230"/>
    </row>
    <row r="55" spans="2:16" x14ac:dyDescent="0.25">
      <c r="B55" s="4" t="s">
        <v>20</v>
      </c>
      <c r="C55" s="4" t="str">
        <f>LOOKUP($F55,'BASE DE DATOS'!$B:$B,'BASE DE DATOS'!$C:$C)</f>
        <v>CELESTE</v>
      </c>
      <c r="D55" s="4" t="str">
        <f>LOOKUP($F55,'BASE DE DATOS'!$B:$B,'BASE DE DATOS'!$D:$D)</f>
        <v>TABORDA MUÑOZ</v>
      </c>
      <c r="E55" s="4"/>
      <c r="F55" s="4">
        <v>689</v>
      </c>
      <c r="G55" s="4">
        <v>2</v>
      </c>
      <c r="H55" s="4">
        <f>LOOKUP($G55,'TABLA DE PUNTOS'!$A$1:$B$10)</f>
        <v>18</v>
      </c>
      <c r="I55" s="4">
        <v>2</v>
      </c>
      <c r="J55" s="4">
        <f>LOOKUP($I55,'TABLA DE PUNTOS'!$A$1:$B$10)</f>
        <v>18</v>
      </c>
      <c r="K55" s="4">
        <v>2</v>
      </c>
      <c r="L55" s="4">
        <f>LOOKUP($I55,'TABLA DE PUNTOS'!$A$1:$B$10)</f>
        <v>18</v>
      </c>
      <c r="M55" s="4">
        <v>2</v>
      </c>
      <c r="N55" s="4">
        <f>LOOKUP($M55,'TABLA DE PUNTOS'!$C$1:$D$10)</f>
        <v>36</v>
      </c>
      <c r="O55" s="4">
        <f t="shared" si="6"/>
        <v>90</v>
      </c>
      <c r="P55" s="230"/>
    </row>
    <row r="56" spans="2:16" x14ac:dyDescent="0.25">
      <c r="B56" s="4" t="s">
        <v>53</v>
      </c>
      <c r="C56" s="4" t="str">
        <f>LOOKUP($F56,'BASE DE DATOS'!$B:$B,'BASE DE DATOS'!$C:$C)</f>
        <v>VALENTINA</v>
      </c>
      <c r="D56" s="4" t="str">
        <f>LOOKUP($F56,'BASE DE DATOS'!$B:$B,'BASE DE DATOS'!$D:$D)</f>
        <v>JIMENEZ RAMIREZ</v>
      </c>
      <c r="E56" s="4"/>
      <c r="F56" s="4">
        <v>1160</v>
      </c>
      <c r="G56" s="4">
        <v>2</v>
      </c>
      <c r="H56" s="4">
        <f>LOOKUP($G56,'TABLA DE PUNTOS'!$A$1:$B$10)</f>
        <v>18</v>
      </c>
      <c r="I56" s="4">
        <v>2</v>
      </c>
      <c r="J56" s="4">
        <f>LOOKUP($I56,'TABLA DE PUNTOS'!$A$1:$B$10)</f>
        <v>18</v>
      </c>
      <c r="K56" s="4">
        <v>2</v>
      </c>
      <c r="L56" s="4">
        <f>LOOKUP($I56,'TABLA DE PUNTOS'!$A$1:$B$10)</f>
        <v>18</v>
      </c>
      <c r="M56" s="4">
        <v>1</v>
      </c>
      <c r="N56" s="4">
        <f>LOOKUP($M56,'TABLA DE PUNTOS'!$C$1:$D$10)</f>
        <v>40</v>
      </c>
      <c r="O56" s="4">
        <f t="shared" si="6"/>
        <v>94</v>
      </c>
      <c r="P56" s="231"/>
    </row>
    <row r="58" spans="2:16" x14ac:dyDescent="0.25">
      <c r="B58" s="223" t="s">
        <v>211</v>
      </c>
      <c r="C58" s="223"/>
      <c r="D58" s="223"/>
    </row>
    <row r="59" spans="2:16" x14ac:dyDescent="0.25">
      <c r="B59" s="1" t="s">
        <v>1</v>
      </c>
      <c r="C59" s="1" t="s">
        <v>2</v>
      </c>
      <c r="D59" s="1" t="s">
        <v>3</v>
      </c>
      <c r="E59" s="1" t="s">
        <v>4</v>
      </c>
      <c r="F59" s="1" t="s">
        <v>5</v>
      </c>
      <c r="G59" s="1" t="s">
        <v>25</v>
      </c>
      <c r="H59" s="1" t="s">
        <v>27</v>
      </c>
      <c r="I59" s="1" t="s">
        <v>28</v>
      </c>
      <c r="J59" s="1" t="s">
        <v>27</v>
      </c>
      <c r="K59" s="1" t="s">
        <v>26</v>
      </c>
      <c r="L59" s="1" t="s">
        <v>27</v>
      </c>
      <c r="M59" s="1" t="s">
        <v>29</v>
      </c>
      <c r="N59" s="1" t="s">
        <v>27</v>
      </c>
      <c r="O59" s="1" t="s">
        <v>30</v>
      </c>
      <c r="P59" s="5" t="s">
        <v>30</v>
      </c>
    </row>
    <row r="60" spans="2:16" x14ac:dyDescent="0.25">
      <c r="B60" s="4" t="s">
        <v>8</v>
      </c>
      <c r="C60" s="4" t="e">
        <f>LOOKUP($F60,'BASE DE DATOS'!$B:$B,'BASE DE DATOS'!$C:$C)</f>
        <v>#N/A</v>
      </c>
      <c r="D60" s="4" t="e">
        <f>LOOKUP($F60,'BASE DE DATOS'!$B:$B,'BASE DE DATOS'!$D:$D)</f>
        <v>#N/A</v>
      </c>
      <c r="E60" s="4"/>
      <c r="F60" s="4"/>
      <c r="G60" s="4"/>
      <c r="H60" s="4">
        <f>LOOKUP($G60,'TABLA DE PUNTOS'!$A$1:$B$10)</f>
        <v>0</v>
      </c>
      <c r="I60" s="4"/>
      <c r="J60" s="4">
        <f>LOOKUP($I60,'TABLA DE PUNTOS'!$A$1:$B$10)</f>
        <v>0</v>
      </c>
      <c r="K60" s="4"/>
      <c r="L60" s="4">
        <f>LOOKUP($K60,'TABLA DE PUNTOS'!$A$1:$B$10)</f>
        <v>0</v>
      </c>
      <c r="M60" s="4"/>
      <c r="N60" s="4">
        <f>LOOKUP($M60,'TABLA DE PUNTOS'!$C$1:$D$10)</f>
        <v>0</v>
      </c>
      <c r="O60" s="4">
        <f t="shared" ref="O60:O64" si="7">SUM(H60,J60,L60,N60)</f>
        <v>0</v>
      </c>
      <c r="P60" s="229">
        <f>SUM(O60:O64)</f>
        <v>384</v>
      </c>
    </row>
    <row r="61" spans="2:16" x14ac:dyDescent="0.25">
      <c r="B61" s="4" t="s">
        <v>12</v>
      </c>
      <c r="C61" s="4" t="str">
        <f>LOOKUP($F61,'BASE DE DATOS'!$B:$B,'BASE DE DATOS'!$C:$C)</f>
        <v>ANDRES FELIPE</v>
      </c>
      <c r="D61" s="4" t="str">
        <f>LOOKUP($F61,'BASE DE DATOS'!$B:$B,'BASE DE DATOS'!$D:$D)</f>
        <v>ZAPATA CHAVARRIA</v>
      </c>
      <c r="E61" s="4"/>
      <c r="F61" s="4">
        <v>1797</v>
      </c>
      <c r="G61" s="4">
        <v>1</v>
      </c>
      <c r="H61" s="4">
        <f>LOOKUP($G61,'TABLA DE PUNTOS'!$A$1:$B$10)</f>
        <v>20</v>
      </c>
      <c r="I61" s="4">
        <v>1</v>
      </c>
      <c r="J61" s="4">
        <f>LOOKUP($I61,'TABLA DE PUNTOS'!$A$1:$B$10)</f>
        <v>20</v>
      </c>
      <c r="K61" s="4">
        <v>1</v>
      </c>
      <c r="L61" s="4">
        <f>LOOKUP($I61,'TABLA DE PUNTOS'!$A$1:$B$10)</f>
        <v>20</v>
      </c>
      <c r="M61" s="4">
        <v>1</v>
      </c>
      <c r="N61" s="4">
        <f>LOOKUP($M61,'TABLA DE PUNTOS'!$C$1:$D$10)</f>
        <v>40</v>
      </c>
      <c r="O61" s="4">
        <f t="shared" si="7"/>
        <v>100</v>
      </c>
      <c r="P61" s="230"/>
    </row>
    <row r="62" spans="2:16" x14ac:dyDescent="0.25">
      <c r="B62" s="4" t="s">
        <v>16</v>
      </c>
      <c r="C62" s="4" t="str">
        <f>LOOKUP($F62,'BASE DE DATOS'!$B:$B,'BASE DE DATOS'!$C:$C)</f>
        <v>SAMUEL</v>
      </c>
      <c r="D62" s="4" t="str">
        <f>LOOKUP($F62,'BASE DE DATOS'!$B:$B,'BASE DE DATOS'!$D:$D)</f>
        <v>TRUJILLO MURILLO</v>
      </c>
      <c r="E62" s="4"/>
      <c r="F62" s="4">
        <v>524</v>
      </c>
      <c r="G62" s="4">
        <v>1</v>
      </c>
      <c r="H62" s="4">
        <f>LOOKUP($G62,'TABLA DE PUNTOS'!$A$1:$B$10)</f>
        <v>20</v>
      </c>
      <c r="I62" s="4">
        <v>1</v>
      </c>
      <c r="J62" s="4">
        <f>LOOKUP($I62,'TABLA DE PUNTOS'!$A$1:$B$10)</f>
        <v>20</v>
      </c>
      <c r="K62" s="4">
        <v>1</v>
      </c>
      <c r="L62" s="4">
        <f>LOOKUP($I62,'TABLA DE PUNTOS'!$A$1:$B$10)</f>
        <v>20</v>
      </c>
      <c r="M62" s="4">
        <v>3</v>
      </c>
      <c r="N62" s="4">
        <f>LOOKUP($M62,'TABLA DE PUNTOS'!$C$1:$D$10)</f>
        <v>32</v>
      </c>
      <c r="O62" s="4">
        <f t="shared" si="7"/>
        <v>92</v>
      </c>
      <c r="P62" s="230"/>
    </row>
    <row r="63" spans="2:16" x14ac:dyDescent="0.25">
      <c r="B63" s="4" t="s">
        <v>20</v>
      </c>
      <c r="C63" s="4" t="str">
        <f>LOOKUP($F63,'BASE DE DATOS'!$B:$B,'BASE DE DATOS'!$C:$C)</f>
        <v>SHARON NICOL</v>
      </c>
      <c r="D63" s="4" t="str">
        <f>LOOKUP($F63,'BASE DE DATOS'!$B:$B,'BASE DE DATOS'!$D:$D)</f>
        <v>GARCIA AHUMADA</v>
      </c>
      <c r="E63" s="4"/>
      <c r="F63" s="4">
        <v>648</v>
      </c>
      <c r="G63" s="4">
        <v>1</v>
      </c>
      <c r="H63" s="4">
        <f>LOOKUP($G63,'TABLA DE PUNTOS'!$A$1:$B$10)</f>
        <v>20</v>
      </c>
      <c r="I63" s="4">
        <v>2</v>
      </c>
      <c r="J63" s="4">
        <f>LOOKUP($I63,'TABLA DE PUNTOS'!$A$1:$B$10)</f>
        <v>18</v>
      </c>
      <c r="K63" s="4">
        <v>2</v>
      </c>
      <c r="L63" s="4">
        <f>LOOKUP($I63,'TABLA DE PUNTOS'!$A$1:$B$10)</f>
        <v>18</v>
      </c>
      <c r="M63" s="4">
        <v>2</v>
      </c>
      <c r="N63" s="4">
        <f>LOOKUP($M63,'TABLA DE PUNTOS'!$C$1:$D$10)</f>
        <v>36</v>
      </c>
      <c r="O63" s="4">
        <f t="shared" si="7"/>
        <v>92</v>
      </c>
      <c r="P63" s="230"/>
    </row>
    <row r="64" spans="2:16" x14ac:dyDescent="0.25">
      <c r="B64" s="4" t="s">
        <v>53</v>
      </c>
      <c r="C64" s="4" t="str">
        <f>LOOKUP($F64,'BASE DE DATOS'!$B:$B,'BASE DE DATOS'!$C:$C)</f>
        <v>NICOLAS</v>
      </c>
      <c r="D64" s="4" t="str">
        <f>LOOKUP($F64,'BASE DE DATOS'!$B:$B,'BASE DE DATOS'!$D:$D)</f>
        <v xml:space="preserve">GUZMAN CORREA </v>
      </c>
      <c r="E64" s="4"/>
      <c r="F64" s="4">
        <v>507</v>
      </c>
      <c r="G64" s="4">
        <v>1</v>
      </c>
      <c r="H64" s="4">
        <f>LOOKUP($G64,'TABLA DE PUNTOS'!$A$1:$B$10)</f>
        <v>20</v>
      </c>
      <c r="I64" s="4">
        <v>1</v>
      </c>
      <c r="J64" s="4">
        <f>LOOKUP($I64,'TABLA DE PUNTOS'!$A$1:$B$10)</f>
        <v>20</v>
      </c>
      <c r="K64" s="4">
        <v>2</v>
      </c>
      <c r="L64" s="4">
        <f>LOOKUP($I64,'TABLA DE PUNTOS'!$A$1:$B$10)</f>
        <v>20</v>
      </c>
      <c r="M64" s="4">
        <v>1</v>
      </c>
      <c r="N64" s="4">
        <f>LOOKUP($M64,'TABLA DE PUNTOS'!$C$1:$D$10)</f>
        <v>40</v>
      </c>
      <c r="O64" s="4">
        <f t="shared" si="7"/>
        <v>100</v>
      </c>
      <c r="P64" s="231"/>
    </row>
    <row r="66" spans="2:16" x14ac:dyDescent="0.25">
      <c r="B66" s="223" t="s">
        <v>256</v>
      </c>
      <c r="C66" s="223"/>
      <c r="D66" s="223"/>
    </row>
    <row r="67" spans="2:16" x14ac:dyDescent="0.25">
      <c r="B67" s="1" t="s">
        <v>1</v>
      </c>
      <c r="C67" s="1" t="s">
        <v>2</v>
      </c>
      <c r="D67" s="1" t="s">
        <v>3</v>
      </c>
      <c r="E67" s="1" t="s">
        <v>4</v>
      </c>
      <c r="F67" s="1" t="s">
        <v>5</v>
      </c>
      <c r="G67" s="1" t="s">
        <v>25</v>
      </c>
      <c r="H67" s="1" t="s">
        <v>27</v>
      </c>
      <c r="I67" s="1" t="s">
        <v>28</v>
      </c>
      <c r="J67" s="1" t="s">
        <v>27</v>
      </c>
      <c r="K67" s="1" t="s">
        <v>26</v>
      </c>
      <c r="L67" s="1" t="s">
        <v>27</v>
      </c>
      <c r="M67" s="1" t="s">
        <v>29</v>
      </c>
      <c r="N67" s="1" t="s">
        <v>27</v>
      </c>
      <c r="O67" s="1" t="s">
        <v>30</v>
      </c>
      <c r="P67" s="5" t="s">
        <v>30</v>
      </c>
    </row>
    <row r="68" spans="2:16" x14ac:dyDescent="0.25">
      <c r="B68" s="4" t="s">
        <v>8</v>
      </c>
      <c r="C68" s="4" t="str">
        <f>LOOKUP($F68,'BASE DE DATOS'!$B:$B,'BASE DE DATOS'!$C:$C)</f>
        <v xml:space="preserve">MARTIN </v>
      </c>
      <c r="D68" s="4" t="str">
        <f>LOOKUP($F68,'BASE DE DATOS'!$B:$B,'BASE DE DATOS'!$D:$D)</f>
        <v>PAREJA ZULUAGA</v>
      </c>
      <c r="E68" s="4"/>
      <c r="F68" s="4">
        <v>1334</v>
      </c>
      <c r="G68" s="4">
        <v>3</v>
      </c>
      <c r="H68" s="4">
        <f>LOOKUP($G68,'TABLA DE PUNTOS'!$A$1:$B$10)</f>
        <v>16</v>
      </c>
      <c r="I68" s="4">
        <v>3</v>
      </c>
      <c r="J68" s="4">
        <f>LOOKUP($I68,'TABLA DE PUNTOS'!$A$1:$B$10)</f>
        <v>16</v>
      </c>
      <c r="K68" s="4">
        <v>2</v>
      </c>
      <c r="L68" s="4">
        <f>LOOKUP($K68,'TABLA DE PUNTOS'!$A$1:$B$10)</f>
        <v>18</v>
      </c>
      <c r="M68" s="4">
        <v>5</v>
      </c>
      <c r="N68" s="4">
        <f>LOOKUP($M68,'TABLA DE PUNTOS'!$C$1:$D$10)</f>
        <v>24</v>
      </c>
      <c r="O68" s="4">
        <f t="shared" ref="O68:O72" si="8">SUM(H68,J68,L68,N68)</f>
        <v>74</v>
      </c>
      <c r="P68" s="229">
        <f>SUM(O68:O72)</f>
        <v>326</v>
      </c>
    </row>
    <row r="69" spans="2:16" x14ac:dyDescent="0.25">
      <c r="B69" s="4" t="s">
        <v>12</v>
      </c>
      <c r="C69" s="4" t="str">
        <f>LOOKUP($F69,'BASE DE DATOS'!$B:$B,'BASE DE DATOS'!$C:$C)</f>
        <v>CRISTOBAL</v>
      </c>
      <c r="D69" s="4" t="str">
        <f>LOOKUP($F69,'BASE DE DATOS'!$B:$B,'BASE DE DATOS'!$D:$D)</f>
        <v>PAREJA ZULUAGA</v>
      </c>
      <c r="E69" s="4"/>
      <c r="F69" s="4">
        <v>1151</v>
      </c>
      <c r="G69" s="4">
        <v>5</v>
      </c>
      <c r="H69" s="4">
        <f>LOOKUP($G69,'TABLA DE PUNTOS'!$A$1:$B$10)</f>
        <v>12</v>
      </c>
      <c r="I69" s="4">
        <v>3</v>
      </c>
      <c r="J69" s="4">
        <f>LOOKUP($I69,'TABLA DE PUNTOS'!$A$1:$B$10)</f>
        <v>16</v>
      </c>
      <c r="K69" s="4">
        <v>4</v>
      </c>
      <c r="L69" s="4">
        <f>LOOKUP($I69,'TABLA DE PUNTOS'!$A$1:$B$10)</f>
        <v>16</v>
      </c>
      <c r="M69" s="4">
        <v>8</v>
      </c>
      <c r="N69" s="4">
        <f>LOOKUP($M69,'TABLA DE PUNTOS'!$C$1:$D$10)</f>
        <v>12</v>
      </c>
      <c r="O69" s="4">
        <f t="shared" si="8"/>
        <v>56</v>
      </c>
      <c r="P69" s="230"/>
    </row>
    <row r="70" spans="2:16" x14ac:dyDescent="0.25">
      <c r="B70" s="4" t="s">
        <v>16</v>
      </c>
      <c r="C70" s="4" t="str">
        <f>LOOKUP($F70,'BASE DE DATOS'!$B:$B,'BASE DE DATOS'!$C:$C)</f>
        <v>JUAN JOSE</v>
      </c>
      <c r="D70" s="4" t="str">
        <f>LOOKUP($F70,'BASE DE DATOS'!$B:$B,'BASE DE DATOS'!$D:$D)</f>
        <v>RESTREPO CORREA</v>
      </c>
      <c r="E70" s="4"/>
      <c r="F70" s="4">
        <v>632</v>
      </c>
      <c r="G70" s="4">
        <v>4</v>
      </c>
      <c r="H70" s="4">
        <f>LOOKUP($G70,'TABLA DE PUNTOS'!$A$1:$B$10)</f>
        <v>14</v>
      </c>
      <c r="I70" s="4">
        <v>2</v>
      </c>
      <c r="J70" s="4">
        <f>LOOKUP($I70,'TABLA DE PUNTOS'!$A$1:$B$10)</f>
        <v>18</v>
      </c>
      <c r="K70" s="4">
        <v>2</v>
      </c>
      <c r="L70" s="4">
        <f>LOOKUP($I70,'TABLA DE PUNTOS'!$A$1:$B$10)</f>
        <v>18</v>
      </c>
      <c r="M70" s="4">
        <v>5</v>
      </c>
      <c r="N70" s="4">
        <f>LOOKUP($M70,'TABLA DE PUNTOS'!$C$1:$D$10)</f>
        <v>24</v>
      </c>
      <c r="O70" s="4">
        <f t="shared" si="8"/>
        <v>74</v>
      </c>
      <c r="P70" s="230"/>
    </row>
    <row r="71" spans="2:16" x14ac:dyDescent="0.25">
      <c r="B71" s="4" t="s">
        <v>20</v>
      </c>
      <c r="C71" s="4" t="str">
        <f>LOOKUP($F71,'BASE DE DATOS'!$B:$B,'BASE DE DATOS'!$C:$C)</f>
        <v>JUANITA</v>
      </c>
      <c r="D71" s="4" t="str">
        <f>LOOKUP($F71,'BASE DE DATOS'!$B:$B,'BASE DE DATOS'!$D:$D)</f>
        <v>CASTAÑEDA BOLAÑO</v>
      </c>
      <c r="E71" s="4"/>
      <c r="F71" s="4">
        <v>1309</v>
      </c>
      <c r="G71" s="4">
        <v>2</v>
      </c>
      <c r="H71" s="4">
        <f>LOOKUP($G71,'TABLA DE PUNTOS'!$A$1:$B$10)</f>
        <v>18</v>
      </c>
      <c r="I71" s="4">
        <v>2</v>
      </c>
      <c r="J71" s="4">
        <f>LOOKUP($I71,'TABLA DE PUNTOS'!$A$1:$B$10)</f>
        <v>18</v>
      </c>
      <c r="K71" s="4">
        <v>2</v>
      </c>
      <c r="L71" s="4">
        <f>LOOKUP($I71,'TABLA DE PUNTOS'!$A$1:$B$10)</f>
        <v>18</v>
      </c>
      <c r="M71" s="4">
        <v>7</v>
      </c>
      <c r="N71" s="4">
        <f>LOOKUP($M71,'TABLA DE PUNTOS'!$C$1:$D$10)</f>
        <v>16</v>
      </c>
      <c r="O71" s="4">
        <f t="shared" si="8"/>
        <v>70</v>
      </c>
      <c r="P71" s="230"/>
    </row>
    <row r="72" spans="2:16" x14ac:dyDescent="0.25">
      <c r="B72" s="4" t="s">
        <v>53</v>
      </c>
      <c r="C72" s="4" t="str">
        <f>LOOKUP($F72,'BASE DE DATOS'!$B:$B,'BASE DE DATOS'!$C:$C)</f>
        <v>MAXIMILIANO</v>
      </c>
      <c r="D72" s="4" t="str">
        <f>LOOKUP($F72,'BASE DE DATOS'!$B:$B,'BASE DE DATOS'!$D:$D)</f>
        <v>TAFUR GIRALDO</v>
      </c>
      <c r="E72" s="4"/>
      <c r="F72" s="4">
        <v>1311</v>
      </c>
      <c r="G72" s="4">
        <v>3</v>
      </c>
      <c r="H72" s="4">
        <f>LOOKUP($G72,'TABLA DE PUNTOS'!$A$1:$B$10)</f>
        <v>16</v>
      </c>
      <c r="I72" s="4">
        <v>2</v>
      </c>
      <c r="J72" s="4">
        <f>LOOKUP($I72,'TABLA DE PUNTOS'!$A$1:$B$10)</f>
        <v>18</v>
      </c>
      <c r="K72" s="4">
        <v>2</v>
      </c>
      <c r="L72" s="4">
        <f>LOOKUP($I72,'TABLA DE PUNTOS'!$A$1:$B$10)</f>
        <v>18</v>
      </c>
      <c r="M72" s="4">
        <v>0</v>
      </c>
      <c r="N72" s="4">
        <f>LOOKUP($M72,'TABLA DE PUNTOS'!$C$1:$D$10)</f>
        <v>0</v>
      </c>
      <c r="O72" s="4">
        <f t="shared" si="8"/>
        <v>52</v>
      </c>
      <c r="P72" s="231"/>
    </row>
    <row r="73" spans="2:16" x14ac:dyDescent="0.25">
      <c r="B73" s="6"/>
      <c r="C73" s="6"/>
      <c r="D73" s="6"/>
      <c r="E73" s="6"/>
      <c r="F73" s="6"/>
      <c r="G73" s="6"/>
      <c r="H73" s="6"/>
      <c r="I73" s="6"/>
      <c r="J73" s="6"/>
      <c r="K73" s="6"/>
      <c r="L73" s="6"/>
      <c r="M73" s="6"/>
      <c r="N73" s="6"/>
      <c r="O73" s="6"/>
      <c r="P73" s="7"/>
    </row>
    <row r="74" spans="2:16" x14ac:dyDescent="0.25">
      <c r="B74" s="223" t="s">
        <v>242</v>
      </c>
      <c r="C74" s="223"/>
      <c r="D74" s="223"/>
    </row>
    <row r="75" spans="2:16" x14ac:dyDescent="0.25">
      <c r="B75" s="1" t="s">
        <v>1</v>
      </c>
      <c r="C75" s="1" t="s">
        <v>2</v>
      </c>
      <c r="D75" s="1" t="s">
        <v>3</v>
      </c>
      <c r="E75" s="1" t="s">
        <v>4</v>
      </c>
      <c r="F75" s="1" t="s">
        <v>5</v>
      </c>
      <c r="G75" s="1" t="s">
        <v>25</v>
      </c>
      <c r="H75" s="1" t="s">
        <v>27</v>
      </c>
      <c r="I75" s="1" t="s">
        <v>28</v>
      </c>
      <c r="J75" s="1" t="s">
        <v>27</v>
      </c>
      <c r="K75" s="1" t="s">
        <v>26</v>
      </c>
      <c r="L75" s="1" t="s">
        <v>27</v>
      </c>
      <c r="M75" s="1" t="s">
        <v>29</v>
      </c>
      <c r="N75" s="1" t="s">
        <v>27</v>
      </c>
      <c r="O75" s="1" t="s">
        <v>30</v>
      </c>
      <c r="P75" s="5" t="s">
        <v>30</v>
      </c>
    </row>
    <row r="76" spans="2:16" x14ac:dyDescent="0.25">
      <c r="B76" s="4" t="s">
        <v>8</v>
      </c>
      <c r="C76" s="4" t="str">
        <f>LOOKUP($F76,'BASE DE DATOS'!$B:$B,'BASE DE DATOS'!$C:$C)</f>
        <v>SAMUEL</v>
      </c>
      <c r="D76" s="4" t="str">
        <f>LOOKUP($F76,'BASE DE DATOS'!$B:$B,'BASE DE DATOS'!$D:$D)</f>
        <v>OCAMPO HENAO</v>
      </c>
      <c r="E76" s="4"/>
      <c r="F76" s="4">
        <v>1108</v>
      </c>
      <c r="G76" s="4">
        <v>1</v>
      </c>
      <c r="H76" s="4">
        <f>LOOKUP($G76,'TABLA DE PUNTOS'!$A$1:$B$10)</f>
        <v>20</v>
      </c>
      <c r="I76" s="4">
        <v>1</v>
      </c>
      <c r="J76" s="4">
        <f>LOOKUP($I76,'TABLA DE PUNTOS'!$A$1:$B$10)</f>
        <v>20</v>
      </c>
      <c r="K76" s="4">
        <v>1</v>
      </c>
      <c r="L76" s="4">
        <f>LOOKUP($K76,'TABLA DE PUNTOS'!$A$1:$B$10)</f>
        <v>20</v>
      </c>
      <c r="M76" s="4">
        <v>2</v>
      </c>
      <c r="N76" s="4">
        <f>LOOKUP($M76,'TABLA DE PUNTOS'!$C$1:$D$10)</f>
        <v>36</v>
      </c>
      <c r="O76" s="4">
        <f t="shared" ref="O76:O80" si="9">SUM(H76,J76,L76,N76)</f>
        <v>96</v>
      </c>
      <c r="P76" s="229">
        <f>SUM(O76:O80)</f>
        <v>174</v>
      </c>
    </row>
    <row r="77" spans="2:16" x14ac:dyDescent="0.25">
      <c r="B77" s="4" t="s">
        <v>12</v>
      </c>
      <c r="C77" s="4" t="e">
        <f>LOOKUP($F77,'BASE DE DATOS'!$B:$B,'BASE DE DATOS'!$C:$C)</f>
        <v>#N/A</v>
      </c>
      <c r="D77" s="4" t="e">
        <f>LOOKUP($F77,'BASE DE DATOS'!$B:$B,'BASE DE DATOS'!$D:$D)</f>
        <v>#N/A</v>
      </c>
      <c r="E77" s="4"/>
      <c r="F77" s="4"/>
      <c r="G77" s="4"/>
      <c r="H77" s="4">
        <f>LOOKUP($G77,'TABLA DE PUNTOS'!$A$1:$B$10)</f>
        <v>0</v>
      </c>
      <c r="I77" s="4"/>
      <c r="J77" s="4">
        <f>LOOKUP($I77,'TABLA DE PUNTOS'!$A$1:$B$10)</f>
        <v>0</v>
      </c>
      <c r="K77" s="4"/>
      <c r="L77" s="4">
        <f>LOOKUP($I77,'TABLA DE PUNTOS'!$A$1:$B$10)</f>
        <v>0</v>
      </c>
      <c r="M77" s="4"/>
      <c r="N77" s="4">
        <f>LOOKUP($M77,'TABLA DE PUNTOS'!$C$1:$D$10)</f>
        <v>0</v>
      </c>
      <c r="O77" s="4">
        <f t="shared" si="9"/>
        <v>0</v>
      </c>
      <c r="P77" s="230"/>
    </row>
    <row r="78" spans="2:16" x14ac:dyDescent="0.25">
      <c r="B78" s="4" t="s">
        <v>16</v>
      </c>
      <c r="C78" s="4" t="str">
        <f>LOOKUP($F78,'BASE DE DATOS'!$B:$B,'BASE DE DATOS'!$C:$C)</f>
        <v>KEVIN SANTIAGO</v>
      </c>
      <c r="D78" s="4" t="str">
        <f>LOOKUP($F78,'BASE DE DATOS'!$B:$B,'BASE DE DATOS'!$D:$D)</f>
        <v>CARDONA GOMEZ</v>
      </c>
      <c r="E78" s="4"/>
      <c r="F78" s="4">
        <v>1859</v>
      </c>
      <c r="G78" s="4">
        <v>7</v>
      </c>
      <c r="H78" s="4">
        <f>LOOKUP($G78,'TABLA DE PUNTOS'!$A$1:$B$10)</f>
        <v>8</v>
      </c>
      <c r="I78" s="4">
        <v>7</v>
      </c>
      <c r="J78" s="4">
        <f>LOOKUP($I78,'TABLA DE PUNTOS'!$A$1:$B$10)</f>
        <v>8</v>
      </c>
      <c r="K78" s="4">
        <v>6</v>
      </c>
      <c r="L78" s="4">
        <f>LOOKUP($I78,'TABLA DE PUNTOS'!$A$1:$B$10)</f>
        <v>8</v>
      </c>
      <c r="M78" s="4">
        <v>0</v>
      </c>
      <c r="N78" s="4">
        <f>LOOKUP($M78,'TABLA DE PUNTOS'!$C$1:$D$10)</f>
        <v>0</v>
      </c>
      <c r="O78" s="4">
        <f t="shared" si="9"/>
        <v>24</v>
      </c>
      <c r="P78" s="230"/>
    </row>
    <row r="79" spans="2:16" x14ac:dyDescent="0.25">
      <c r="B79" s="4" t="s">
        <v>20</v>
      </c>
      <c r="C79" s="4" t="e">
        <f>LOOKUP($F79,'BASE DE DATOS'!$B:$B,'BASE DE DATOS'!$C:$C)</f>
        <v>#N/A</v>
      </c>
      <c r="D79" s="4" t="e">
        <f>LOOKUP($F79,'BASE DE DATOS'!$B:$B,'BASE DE DATOS'!$D:$D)</f>
        <v>#N/A</v>
      </c>
      <c r="E79" s="4"/>
      <c r="F79" s="4"/>
      <c r="G79" s="4"/>
      <c r="H79" s="4">
        <f>LOOKUP($G79,'TABLA DE PUNTOS'!$A$1:$B$10)</f>
        <v>0</v>
      </c>
      <c r="I79" s="4"/>
      <c r="J79" s="4">
        <f>LOOKUP($I79,'TABLA DE PUNTOS'!$A$1:$B$10)</f>
        <v>0</v>
      </c>
      <c r="K79" s="4"/>
      <c r="L79" s="4">
        <f>LOOKUP($I79,'TABLA DE PUNTOS'!$A$1:$B$10)</f>
        <v>0</v>
      </c>
      <c r="M79" s="4"/>
      <c r="N79" s="4">
        <f>LOOKUP($M79,'TABLA DE PUNTOS'!$C$1:$D$10)</f>
        <v>0</v>
      </c>
      <c r="O79" s="4">
        <f t="shared" si="9"/>
        <v>0</v>
      </c>
      <c r="P79" s="230"/>
    </row>
    <row r="80" spans="2:16" x14ac:dyDescent="0.25">
      <c r="B80" s="4" t="s">
        <v>53</v>
      </c>
      <c r="C80" s="4" t="str">
        <f>LOOKUP($F80,'BASE DE DATOS'!$B:$B,'BASE DE DATOS'!$C:$C)</f>
        <v>MIKE</v>
      </c>
      <c r="D80" s="4" t="str">
        <f>LOOKUP($F80,'BASE DE DATOS'!$B:$B,'BASE DE DATOS'!$D:$D)</f>
        <v>ALZATE AGUDELO</v>
      </c>
      <c r="E80" s="4"/>
      <c r="F80" s="4">
        <v>1919</v>
      </c>
      <c r="G80" s="4">
        <v>4</v>
      </c>
      <c r="H80" s="4">
        <f>LOOKUP($G80,'TABLA DE PUNTOS'!$A$1:$B$10)</f>
        <v>14</v>
      </c>
      <c r="I80" s="4">
        <v>1</v>
      </c>
      <c r="J80" s="4">
        <f>LOOKUP($I80,'TABLA DE PUNTOS'!$A$1:$B$10)</f>
        <v>20</v>
      </c>
      <c r="K80" s="4">
        <v>1</v>
      </c>
      <c r="L80" s="4">
        <f>LOOKUP($I80,'TABLA DE PUNTOS'!$A$1:$B$10)</f>
        <v>20</v>
      </c>
      <c r="M80" s="4">
        <v>0</v>
      </c>
      <c r="N80" s="4">
        <f>LOOKUP($M80,'TABLA DE PUNTOS'!$C$1:$D$10)</f>
        <v>0</v>
      </c>
      <c r="O80" s="4">
        <f t="shared" si="9"/>
        <v>54</v>
      </c>
      <c r="P80" s="231"/>
    </row>
    <row r="81" spans="2:16" x14ac:dyDescent="0.25">
      <c r="B81" s="6"/>
      <c r="C81" s="6"/>
      <c r="D81" s="6"/>
      <c r="E81" s="6"/>
      <c r="F81" s="6"/>
      <c r="G81" s="6"/>
      <c r="H81" s="6"/>
      <c r="I81" s="6"/>
      <c r="J81" s="6"/>
      <c r="K81" s="6"/>
      <c r="L81" s="6"/>
      <c r="M81" s="6"/>
      <c r="N81" s="6"/>
      <c r="O81" s="6"/>
      <c r="P81" s="7"/>
    </row>
    <row r="82" spans="2:16" x14ac:dyDescent="0.25">
      <c r="B82" s="223" t="s">
        <v>152</v>
      </c>
      <c r="C82" s="223"/>
      <c r="D82" s="223"/>
    </row>
    <row r="83" spans="2:16" x14ac:dyDescent="0.25">
      <c r="B83" s="1" t="s">
        <v>1</v>
      </c>
      <c r="C83" s="1" t="s">
        <v>2</v>
      </c>
      <c r="D83" s="1" t="s">
        <v>3</v>
      </c>
      <c r="E83" s="1" t="s">
        <v>4</v>
      </c>
      <c r="F83" s="1" t="s">
        <v>5</v>
      </c>
      <c r="G83" s="1" t="s">
        <v>25</v>
      </c>
      <c r="H83" s="1" t="s">
        <v>27</v>
      </c>
      <c r="I83" s="1" t="s">
        <v>28</v>
      </c>
      <c r="J83" s="1" t="s">
        <v>27</v>
      </c>
      <c r="K83" s="1" t="s">
        <v>26</v>
      </c>
      <c r="L83" s="1" t="s">
        <v>27</v>
      </c>
      <c r="M83" s="1" t="s">
        <v>29</v>
      </c>
      <c r="N83" s="1" t="s">
        <v>27</v>
      </c>
      <c r="O83" s="1" t="s">
        <v>30</v>
      </c>
      <c r="P83" s="5" t="s">
        <v>30</v>
      </c>
    </row>
    <row r="84" spans="2:16" x14ac:dyDescent="0.25">
      <c r="B84" s="4" t="s">
        <v>8</v>
      </c>
      <c r="C84" s="4" t="str">
        <f>LOOKUP($F84,'BASE DE DATOS'!$B:$B,'BASE DE DATOS'!$C:$C)</f>
        <v>MIGUEL ANGEL</v>
      </c>
      <c r="D84" s="4" t="str">
        <f>LOOKUP($F84,'BASE DE DATOS'!$B:$B,'BASE DE DATOS'!$D:$D)</f>
        <v>DEOSSA HENAO</v>
      </c>
      <c r="E84" s="4"/>
      <c r="F84" s="4">
        <v>790</v>
      </c>
      <c r="G84" s="4">
        <v>4</v>
      </c>
      <c r="H84" s="4">
        <f>LOOKUP($G84,'TABLA DE PUNTOS'!$A$1:$B$10)</f>
        <v>14</v>
      </c>
      <c r="I84" s="4">
        <v>4</v>
      </c>
      <c r="J84" s="4">
        <f>LOOKUP($I84,'TABLA DE PUNTOS'!$A$1:$B$10)</f>
        <v>14</v>
      </c>
      <c r="K84" s="4">
        <v>5</v>
      </c>
      <c r="L84" s="4">
        <f>LOOKUP($K84,'TABLA DE PUNTOS'!$A$1:$B$10)</f>
        <v>12</v>
      </c>
      <c r="M84" s="4">
        <v>0</v>
      </c>
      <c r="N84" s="4">
        <f>LOOKUP($M84,'TABLA DE PUNTOS'!$C$1:$D$10)</f>
        <v>0</v>
      </c>
      <c r="O84" s="4">
        <f t="shared" ref="O84:O88" si="10">SUM(H84,J84,L84,N84)</f>
        <v>40</v>
      </c>
      <c r="P84" s="229">
        <f>SUM(O84:O88)</f>
        <v>260</v>
      </c>
    </row>
    <row r="85" spans="2:16" x14ac:dyDescent="0.25">
      <c r="B85" s="4" t="s">
        <v>12</v>
      </c>
      <c r="C85" s="4" t="str">
        <f>LOOKUP($F85,'BASE DE DATOS'!$B:$B,'BASE DE DATOS'!$C:$C)</f>
        <v>JUAN JOSE</v>
      </c>
      <c r="D85" s="4" t="str">
        <f>LOOKUP($F85,'BASE DE DATOS'!$B:$B,'BASE DE DATOS'!$D:$D)</f>
        <v>BARRIENTOS ISAZA</v>
      </c>
      <c r="E85" s="4"/>
      <c r="F85" s="4">
        <v>1528</v>
      </c>
      <c r="G85" s="4">
        <v>4</v>
      </c>
      <c r="H85" s="4">
        <f>LOOKUP($G85,'TABLA DE PUNTOS'!$A$1:$B$10)</f>
        <v>14</v>
      </c>
      <c r="I85" s="4">
        <v>6</v>
      </c>
      <c r="J85" s="4">
        <f>LOOKUP($I85,'TABLA DE PUNTOS'!$A$1:$B$10)</f>
        <v>10</v>
      </c>
      <c r="K85" s="4">
        <v>6</v>
      </c>
      <c r="L85" s="4">
        <f>LOOKUP($I85,'TABLA DE PUNTOS'!$A$1:$B$10)</f>
        <v>10</v>
      </c>
      <c r="M85" s="4">
        <v>0</v>
      </c>
      <c r="N85" s="4">
        <f>LOOKUP($M85,'TABLA DE PUNTOS'!$C$1:$D$10)</f>
        <v>0</v>
      </c>
      <c r="O85" s="4">
        <f t="shared" si="10"/>
        <v>34</v>
      </c>
      <c r="P85" s="230"/>
    </row>
    <row r="86" spans="2:16" x14ac:dyDescent="0.25">
      <c r="B86" s="4" t="s">
        <v>16</v>
      </c>
      <c r="C86" s="4" t="str">
        <f>LOOKUP($F86,'BASE DE DATOS'!$B:$B,'BASE DE DATOS'!$C:$C)</f>
        <v>JOSE EMILIANO</v>
      </c>
      <c r="D86" s="4" t="str">
        <f>LOOKUP($F86,'BASE DE DATOS'!$B:$B,'BASE DE DATOS'!$D:$D)</f>
        <v>BARRIENTOS ARBOLEDA</v>
      </c>
      <c r="E86" s="4"/>
      <c r="F86" s="4">
        <v>1526</v>
      </c>
      <c r="G86" s="4">
        <v>5</v>
      </c>
      <c r="H86" s="4">
        <f>LOOKUP($G86,'TABLA DE PUNTOS'!$A$1:$B$10)</f>
        <v>12</v>
      </c>
      <c r="I86" s="4">
        <v>6</v>
      </c>
      <c r="J86" s="4">
        <f>LOOKUP($I86,'TABLA DE PUNTOS'!$A$1:$B$10)</f>
        <v>10</v>
      </c>
      <c r="K86" s="4">
        <v>0</v>
      </c>
      <c r="L86" s="4">
        <f>LOOKUP($I86,'TABLA DE PUNTOS'!$A$1:$B$10)</f>
        <v>10</v>
      </c>
      <c r="M86" s="4">
        <v>0</v>
      </c>
      <c r="N86" s="4">
        <f>LOOKUP($M86,'TABLA DE PUNTOS'!$C$1:$D$10)</f>
        <v>0</v>
      </c>
      <c r="O86" s="4">
        <f t="shared" si="10"/>
        <v>32</v>
      </c>
      <c r="P86" s="230"/>
    </row>
    <row r="87" spans="2:16" x14ac:dyDescent="0.25">
      <c r="B87" s="4" t="s">
        <v>20</v>
      </c>
      <c r="C87" s="4" t="str">
        <f>LOOKUP($F87,'BASE DE DATOS'!$B:$B,'BASE DE DATOS'!$C:$C)</f>
        <v>ISABELLA</v>
      </c>
      <c r="D87" s="4" t="str">
        <f>LOOKUP($F87,'BASE DE DATOS'!$B:$B,'BASE DE DATOS'!$D:$D)</f>
        <v>OSORIO DURAN</v>
      </c>
      <c r="E87" s="4"/>
      <c r="F87" s="4">
        <v>1088</v>
      </c>
      <c r="G87" s="4">
        <v>3</v>
      </c>
      <c r="H87" s="4">
        <f>LOOKUP($G87,'TABLA DE PUNTOS'!$A$1:$B$10)</f>
        <v>16</v>
      </c>
      <c r="I87" s="4">
        <v>3</v>
      </c>
      <c r="J87" s="4">
        <f>LOOKUP($I87,'TABLA DE PUNTOS'!$A$1:$B$10)</f>
        <v>16</v>
      </c>
      <c r="K87" s="4">
        <v>3</v>
      </c>
      <c r="L87" s="4">
        <f>LOOKUP($I87,'TABLA DE PUNTOS'!$A$1:$B$10)</f>
        <v>16</v>
      </c>
      <c r="M87" s="4">
        <v>6</v>
      </c>
      <c r="N87" s="4">
        <f>LOOKUP($M87,'TABLA DE PUNTOS'!$C$1:$D$10)</f>
        <v>20</v>
      </c>
      <c r="O87" s="4">
        <f t="shared" si="10"/>
        <v>68</v>
      </c>
      <c r="P87" s="230"/>
    </row>
    <row r="88" spans="2:16" x14ac:dyDescent="0.25">
      <c r="B88" s="4" t="s">
        <v>53</v>
      </c>
      <c r="C88" s="4" t="str">
        <f>LOOKUP($F88,'BASE DE DATOS'!$B:$B,'BASE DE DATOS'!$C:$C)</f>
        <v>GUSTAVO ADOLFO</v>
      </c>
      <c r="D88" s="4" t="str">
        <f>LOOKUP($F88,'BASE DE DATOS'!$B:$B,'BASE DE DATOS'!$D:$D)</f>
        <v>GARCIA GOMEZ</v>
      </c>
      <c r="E88" s="4"/>
      <c r="F88" s="4">
        <v>1525</v>
      </c>
      <c r="G88" s="4">
        <v>2</v>
      </c>
      <c r="H88" s="4">
        <f>LOOKUP($G88,'TABLA DE PUNTOS'!$A$1:$B$10)</f>
        <v>18</v>
      </c>
      <c r="I88" s="4">
        <v>2</v>
      </c>
      <c r="J88" s="4">
        <f>LOOKUP($I88,'TABLA DE PUNTOS'!$A$1:$B$10)</f>
        <v>18</v>
      </c>
      <c r="K88" s="4">
        <v>2</v>
      </c>
      <c r="L88" s="4">
        <f>LOOKUP($I88,'TABLA DE PUNTOS'!$A$1:$B$10)</f>
        <v>18</v>
      </c>
      <c r="M88" s="4">
        <v>3</v>
      </c>
      <c r="N88" s="4">
        <f>LOOKUP($M88,'TABLA DE PUNTOS'!$C$1:$D$10)</f>
        <v>32</v>
      </c>
      <c r="O88" s="4">
        <f t="shared" si="10"/>
        <v>86</v>
      </c>
      <c r="P88" s="231"/>
    </row>
    <row r="89" spans="2:16" x14ac:dyDescent="0.25">
      <c r="B89" s="6"/>
      <c r="C89" s="6"/>
      <c r="D89" s="6"/>
      <c r="E89" s="6"/>
      <c r="F89" s="6"/>
      <c r="G89" s="6"/>
      <c r="H89" s="6"/>
      <c r="I89" s="6"/>
      <c r="J89" s="6"/>
      <c r="K89" s="6"/>
      <c r="L89" s="6"/>
      <c r="M89" s="6"/>
      <c r="N89" s="6"/>
      <c r="O89" s="6"/>
      <c r="P89" s="7"/>
    </row>
    <row r="90" spans="2:16" x14ac:dyDescent="0.25">
      <c r="B90" s="223" t="s">
        <v>114</v>
      </c>
      <c r="C90" s="223"/>
      <c r="D90" s="223"/>
    </row>
    <row r="91" spans="2:16" x14ac:dyDescent="0.25">
      <c r="B91" s="1" t="s">
        <v>1</v>
      </c>
      <c r="C91" s="1" t="s">
        <v>2</v>
      </c>
      <c r="D91" s="1" t="s">
        <v>3</v>
      </c>
      <c r="E91" s="1" t="s">
        <v>4</v>
      </c>
      <c r="F91" s="1" t="s">
        <v>5</v>
      </c>
      <c r="G91" s="1" t="s">
        <v>25</v>
      </c>
      <c r="H91" s="1" t="s">
        <v>27</v>
      </c>
      <c r="I91" s="1" t="s">
        <v>28</v>
      </c>
      <c r="J91" s="1" t="s">
        <v>27</v>
      </c>
      <c r="K91" s="1" t="s">
        <v>26</v>
      </c>
      <c r="L91" s="1" t="s">
        <v>27</v>
      </c>
      <c r="M91" s="1" t="s">
        <v>29</v>
      </c>
      <c r="N91" s="1" t="s">
        <v>27</v>
      </c>
      <c r="O91" s="1" t="s">
        <v>30</v>
      </c>
      <c r="P91" s="5" t="s">
        <v>30</v>
      </c>
    </row>
    <row r="92" spans="2:16" x14ac:dyDescent="0.25">
      <c r="B92" s="4" t="s">
        <v>8</v>
      </c>
      <c r="C92" s="4" t="e">
        <f>LOOKUP($F92,'BASE DE DATOS'!$B:$B,'BASE DE DATOS'!$C:$C)</f>
        <v>#N/A</v>
      </c>
      <c r="D92" s="4" t="e">
        <f>LOOKUP($F92,'BASE DE DATOS'!$B:$B,'BASE DE DATOS'!$D:$D)</f>
        <v>#N/A</v>
      </c>
      <c r="E92" s="4"/>
      <c r="F92" s="4"/>
      <c r="G92" s="4"/>
      <c r="H92" s="4">
        <f>LOOKUP($G92,'TABLA DE PUNTOS'!$A$1:$B$10)</f>
        <v>0</v>
      </c>
      <c r="I92" s="4"/>
      <c r="J92" s="4">
        <f>LOOKUP($I92,'TABLA DE PUNTOS'!$A$1:$B$10)</f>
        <v>0</v>
      </c>
      <c r="K92" s="4"/>
      <c r="L92" s="4">
        <f>LOOKUP($K92,'TABLA DE PUNTOS'!$A$1:$B$10)</f>
        <v>0</v>
      </c>
      <c r="M92" s="4"/>
      <c r="N92" s="4">
        <f>LOOKUP($M92,'TABLA DE PUNTOS'!$C$1:$D$10)</f>
        <v>0</v>
      </c>
      <c r="O92" s="4">
        <f t="shared" ref="O92:O96" si="11">SUM(H92,J92,L92,N92)</f>
        <v>0</v>
      </c>
      <c r="P92" s="220">
        <f>SUM(O92:O96)</f>
        <v>0</v>
      </c>
    </row>
    <row r="93" spans="2:16" x14ac:dyDescent="0.25">
      <c r="B93" s="4" t="s">
        <v>12</v>
      </c>
      <c r="C93" s="4" t="e">
        <f>LOOKUP($F93,'BASE DE DATOS'!$B:$B,'BASE DE DATOS'!$C:$C)</f>
        <v>#N/A</v>
      </c>
      <c r="D93" s="4" t="e">
        <f>LOOKUP($F93,'BASE DE DATOS'!$B:$B,'BASE DE DATOS'!$D:$D)</f>
        <v>#N/A</v>
      </c>
      <c r="E93" s="4"/>
      <c r="F93" s="4"/>
      <c r="G93" s="4"/>
      <c r="H93" s="4">
        <f>LOOKUP($G93,'TABLA DE PUNTOS'!$A$1:$B$10)</f>
        <v>0</v>
      </c>
      <c r="I93" s="4"/>
      <c r="J93" s="4">
        <f>LOOKUP($I93,'TABLA DE PUNTOS'!$A$1:$B$10)</f>
        <v>0</v>
      </c>
      <c r="K93" s="4"/>
      <c r="L93" s="4">
        <f>LOOKUP($I93,'TABLA DE PUNTOS'!$A$1:$B$10)</f>
        <v>0</v>
      </c>
      <c r="M93" s="4"/>
      <c r="N93" s="4">
        <f>LOOKUP($M93,'TABLA DE PUNTOS'!$C$1:$D$10)</f>
        <v>0</v>
      </c>
      <c r="O93" s="4">
        <f t="shared" si="11"/>
        <v>0</v>
      </c>
      <c r="P93" s="221"/>
    </row>
    <row r="94" spans="2:16" x14ac:dyDescent="0.25">
      <c r="B94" s="4" t="s">
        <v>16</v>
      </c>
      <c r="C94" s="4" t="e">
        <f>LOOKUP($F94,'BASE DE DATOS'!$B:$B,'BASE DE DATOS'!$C:$C)</f>
        <v>#N/A</v>
      </c>
      <c r="D94" s="4" t="e">
        <f>LOOKUP($F94,'BASE DE DATOS'!$B:$B,'BASE DE DATOS'!$D:$D)</f>
        <v>#N/A</v>
      </c>
      <c r="E94" s="4"/>
      <c r="F94" s="4"/>
      <c r="G94" s="4"/>
      <c r="H94" s="4">
        <f>LOOKUP($G94,'TABLA DE PUNTOS'!$A$1:$B$10)</f>
        <v>0</v>
      </c>
      <c r="I94" s="4"/>
      <c r="J94" s="4">
        <f>LOOKUP($I94,'TABLA DE PUNTOS'!$A$1:$B$10)</f>
        <v>0</v>
      </c>
      <c r="K94" s="4"/>
      <c r="L94" s="4">
        <f>LOOKUP($I94,'TABLA DE PUNTOS'!$A$1:$B$10)</f>
        <v>0</v>
      </c>
      <c r="M94" s="4"/>
      <c r="N94" s="4">
        <f>LOOKUP($M94,'TABLA DE PUNTOS'!$C$1:$D$10)</f>
        <v>0</v>
      </c>
      <c r="O94" s="4">
        <f t="shared" si="11"/>
        <v>0</v>
      </c>
      <c r="P94" s="221"/>
    </row>
    <row r="95" spans="2:16" x14ac:dyDescent="0.25">
      <c r="B95" s="4" t="s">
        <v>20</v>
      </c>
      <c r="C95" s="4" t="e">
        <f>LOOKUP($F95,'BASE DE DATOS'!$B:$B,'BASE DE DATOS'!$C:$C)</f>
        <v>#N/A</v>
      </c>
      <c r="D95" s="4" t="e">
        <f>LOOKUP($F95,'BASE DE DATOS'!$B:$B,'BASE DE DATOS'!$D:$D)</f>
        <v>#N/A</v>
      </c>
      <c r="E95" s="4"/>
      <c r="F95" s="4"/>
      <c r="G95" s="4"/>
      <c r="H95" s="4">
        <f>LOOKUP($G95,'TABLA DE PUNTOS'!$A$1:$B$10)</f>
        <v>0</v>
      </c>
      <c r="I95" s="4"/>
      <c r="J95" s="4">
        <f>LOOKUP($I95,'TABLA DE PUNTOS'!$A$1:$B$10)</f>
        <v>0</v>
      </c>
      <c r="K95" s="4"/>
      <c r="L95" s="4">
        <f>LOOKUP($I95,'TABLA DE PUNTOS'!$A$1:$B$10)</f>
        <v>0</v>
      </c>
      <c r="M95" s="4"/>
      <c r="N95" s="4">
        <f>LOOKUP($M95,'TABLA DE PUNTOS'!$C$1:$D$10)</f>
        <v>0</v>
      </c>
      <c r="O95" s="4">
        <f t="shared" si="11"/>
        <v>0</v>
      </c>
      <c r="P95" s="221"/>
    </row>
    <row r="96" spans="2:16" x14ac:dyDescent="0.25">
      <c r="B96" s="4" t="s">
        <v>53</v>
      </c>
      <c r="C96" s="4" t="e">
        <f>LOOKUP($F96,'BASE DE DATOS'!$B:$B,'BASE DE DATOS'!$C:$C)</f>
        <v>#N/A</v>
      </c>
      <c r="D96" s="4" t="e">
        <f>LOOKUP($F96,'BASE DE DATOS'!$B:$B,'BASE DE DATOS'!$D:$D)</f>
        <v>#N/A</v>
      </c>
      <c r="E96" s="4"/>
      <c r="F96" s="4"/>
      <c r="G96" s="4"/>
      <c r="H96" s="4">
        <f>LOOKUP($G96,'TABLA DE PUNTOS'!$A$1:$B$10)</f>
        <v>0</v>
      </c>
      <c r="I96" s="4"/>
      <c r="J96" s="4">
        <f>LOOKUP($I96,'TABLA DE PUNTOS'!$A$1:$B$10)</f>
        <v>0</v>
      </c>
      <c r="K96" s="4"/>
      <c r="L96" s="4">
        <f>LOOKUP($I96,'TABLA DE PUNTOS'!$A$1:$B$10)</f>
        <v>0</v>
      </c>
      <c r="M96" s="4"/>
      <c r="N96" s="4">
        <f>LOOKUP($M96,'TABLA DE PUNTOS'!$C$1:$D$10)</f>
        <v>0</v>
      </c>
      <c r="O96" s="4">
        <f t="shared" si="11"/>
        <v>0</v>
      </c>
      <c r="P96" s="222"/>
    </row>
    <row r="98" spans="2:16" x14ac:dyDescent="0.25">
      <c r="B98" s="223" t="s">
        <v>55</v>
      </c>
      <c r="C98" s="223"/>
      <c r="D98" s="223"/>
    </row>
    <row r="99" spans="2:16" x14ac:dyDescent="0.25">
      <c r="B99" s="1" t="s">
        <v>1</v>
      </c>
      <c r="C99" s="1" t="s">
        <v>2</v>
      </c>
      <c r="D99" s="1" t="s">
        <v>3</v>
      </c>
      <c r="E99" s="1" t="s">
        <v>4</v>
      </c>
      <c r="F99" s="1" t="s">
        <v>5</v>
      </c>
      <c r="G99" s="1" t="s">
        <v>25</v>
      </c>
      <c r="H99" s="1" t="s">
        <v>27</v>
      </c>
      <c r="I99" s="1" t="s">
        <v>28</v>
      </c>
      <c r="J99" s="1" t="s">
        <v>27</v>
      </c>
      <c r="K99" s="1" t="s">
        <v>26</v>
      </c>
      <c r="L99" s="1" t="s">
        <v>27</v>
      </c>
      <c r="M99" s="1" t="s">
        <v>29</v>
      </c>
      <c r="N99" s="1" t="s">
        <v>27</v>
      </c>
      <c r="O99" s="1" t="s">
        <v>30</v>
      </c>
      <c r="P99" s="5" t="s">
        <v>30</v>
      </c>
    </row>
    <row r="100" spans="2:16" x14ac:dyDescent="0.25">
      <c r="B100" s="4" t="s">
        <v>8</v>
      </c>
      <c r="C100" s="4" t="e">
        <f>LOOKUP($F100,'BASE DE DATOS'!$B:$B,'BASE DE DATOS'!$C:$C)</f>
        <v>#N/A</v>
      </c>
      <c r="D100" s="4" t="e">
        <f>LOOKUP($F100,'BASE DE DATOS'!$B:$B,'BASE DE DATOS'!$D:$D)</f>
        <v>#N/A</v>
      </c>
      <c r="E100" s="4"/>
      <c r="F100" s="4"/>
      <c r="G100" s="4"/>
      <c r="H100" s="4">
        <f>LOOKUP($G100,'TABLA DE PUNTOS'!$A$1:$B$10)</f>
        <v>0</v>
      </c>
      <c r="I100" s="4"/>
      <c r="J100" s="4">
        <f>LOOKUP($I100,'TABLA DE PUNTOS'!$A$1:$B$10)</f>
        <v>0</v>
      </c>
      <c r="K100" s="4"/>
      <c r="L100" s="4">
        <f>LOOKUP($K100,'TABLA DE PUNTOS'!$A$1:$B$10)</f>
        <v>0</v>
      </c>
      <c r="M100" s="4"/>
      <c r="N100" s="4">
        <f>LOOKUP($M100,'TABLA DE PUNTOS'!$C$1:$D$10)</f>
        <v>0</v>
      </c>
      <c r="O100" s="4">
        <f t="shared" ref="O100:O104" si="12">SUM(H100,J100,L100,N100)</f>
        <v>0</v>
      </c>
      <c r="P100" s="229">
        <f>SUM(O100:O104)</f>
        <v>354</v>
      </c>
    </row>
    <row r="101" spans="2:16" x14ac:dyDescent="0.25">
      <c r="B101" s="4" t="s">
        <v>12</v>
      </c>
      <c r="C101" s="4" t="str">
        <f>LOOKUP($F101,'BASE DE DATOS'!$B:$B,'BASE DE DATOS'!$C:$C)</f>
        <v>MATIAS</v>
      </c>
      <c r="D101" s="4" t="str">
        <f>LOOKUP($F101,'BASE DE DATOS'!$B:$B,'BASE DE DATOS'!$D:$D)</f>
        <v>SALAZAR AREIZA</v>
      </c>
      <c r="E101" s="4"/>
      <c r="F101" s="4">
        <v>649</v>
      </c>
      <c r="G101" s="4">
        <v>2</v>
      </c>
      <c r="H101" s="4">
        <f>LOOKUP($G101,'TABLA DE PUNTOS'!$A$1:$B$10)</f>
        <v>18</v>
      </c>
      <c r="I101" s="4">
        <v>1</v>
      </c>
      <c r="J101" s="4">
        <f>LOOKUP($I101,'TABLA DE PUNTOS'!$A$1:$B$10)</f>
        <v>20</v>
      </c>
      <c r="K101" s="4">
        <v>5</v>
      </c>
      <c r="L101" s="4">
        <f>LOOKUP($I101,'TABLA DE PUNTOS'!$A$1:$B$10)</f>
        <v>20</v>
      </c>
      <c r="M101" s="4">
        <v>0</v>
      </c>
      <c r="N101" s="4">
        <f>LOOKUP($M101,'TABLA DE PUNTOS'!$C$1:$D$10)</f>
        <v>0</v>
      </c>
      <c r="O101" s="4">
        <f t="shared" si="12"/>
        <v>58</v>
      </c>
      <c r="P101" s="230"/>
    </row>
    <row r="102" spans="2:16" x14ac:dyDescent="0.25">
      <c r="B102" s="4" t="s">
        <v>16</v>
      </c>
      <c r="C102" s="4" t="str">
        <f>LOOKUP($F102,'BASE DE DATOS'!$B:$B,'BASE DE DATOS'!$C:$C)</f>
        <v>LORENZO</v>
      </c>
      <c r="D102" s="4" t="str">
        <f>LOOKUP($F102,'BASE DE DATOS'!$B:$B,'BASE DE DATOS'!$D:$D)</f>
        <v>IDARRAGA CELIS</v>
      </c>
      <c r="E102" s="4"/>
      <c r="F102" s="4">
        <v>34</v>
      </c>
      <c r="G102" s="4">
        <v>1</v>
      </c>
      <c r="H102" s="4">
        <f>LOOKUP($G102,'TABLA DE PUNTOS'!$A$1:$B$10)</f>
        <v>20</v>
      </c>
      <c r="I102" s="4">
        <v>2</v>
      </c>
      <c r="J102" s="4">
        <f>LOOKUP($I102,'TABLA DE PUNTOS'!$A$1:$B$10)</f>
        <v>18</v>
      </c>
      <c r="K102" s="4">
        <v>3</v>
      </c>
      <c r="L102" s="4">
        <f>LOOKUP($I102,'TABLA DE PUNTOS'!$A$1:$B$10)</f>
        <v>18</v>
      </c>
      <c r="M102" s="4">
        <v>1</v>
      </c>
      <c r="N102" s="4">
        <f>LOOKUP($M102,'TABLA DE PUNTOS'!$C$1:$D$10)</f>
        <v>40</v>
      </c>
      <c r="O102" s="4">
        <f t="shared" si="12"/>
        <v>96</v>
      </c>
      <c r="P102" s="230"/>
    </row>
    <row r="103" spans="2:16" x14ac:dyDescent="0.25">
      <c r="B103" s="4" t="s">
        <v>20</v>
      </c>
      <c r="C103" s="4" t="str">
        <f>LOOKUP($F103,'BASE DE DATOS'!$B:$B,'BASE DE DATOS'!$C:$C)</f>
        <v>LUNA LICETH</v>
      </c>
      <c r="D103" s="4" t="str">
        <f>LOOKUP($F103,'BASE DE DATOS'!$B:$B,'BASE DE DATOS'!$D:$D)</f>
        <v>DIAZ RINCON</v>
      </c>
      <c r="E103" s="4"/>
      <c r="F103" s="4">
        <v>1343</v>
      </c>
      <c r="G103" s="4">
        <v>1</v>
      </c>
      <c r="H103" s="4">
        <f>LOOKUP($G103,'TABLA DE PUNTOS'!$A$1:$B$10)</f>
        <v>20</v>
      </c>
      <c r="I103" s="4">
        <v>1</v>
      </c>
      <c r="J103" s="4">
        <f>LOOKUP($I103,'TABLA DE PUNTOS'!$A$1:$B$10)</f>
        <v>20</v>
      </c>
      <c r="K103" s="4">
        <v>1</v>
      </c>
      <c r="L103" s="4">
        <f>LOOKUP($I103,'TABLA DE PUNTOS'!$A$1:$B$10)</f>
        <v>20</v>
      </c>
      <c r="M103" s="4">
        <v>1</v>
      </c>
      <c r="N103" s="4">
        <f>LOOKUP($M103,'TABLA DE PUNTOS'!$C$1:$D$10)</f>
        <v>40</v>
      </c>
      <c r="O103" s="4">
        <f t="shared" si="12"/>
        <v>100</v>
      </c>
      <c r="P103" s="230"/>
    </row>
    <row r="104" spans="2:16" x14ac:dyDescent="0.25">
      <c r="B104" s="4" t="s">
        <v>53</v>
      </c>
      <c r="C104" s="4" t="str">
        <f>LOOKUP($F104,'BASE DE DATOS'!$B:$B,'BASE DE DATOS'!$C:$C)</f>
        <v>SERGIO IGNACIO</v>
      </c>
      <c r="D104" s="4" t="str">
        <f>LOOKUP($F104,'BASE DE DATOS'!$B:$B,'BASE DE DATOS'!$D:$D)</f>
        <v>SALAZAR LOPEZ</v>
      </c>
      <c r="E104" s="4"/>
      <c r="F104" s="4">
        <v>56</v>
      </c>
      <c r="G104" s="4">
        <v>1</v>
      </c>
      <c r="H104" s="4">
        <f>LOOKUP($G104,'TABLA DE PUNTOS'!$A$1:$B$10)</f>
        <v>20</v>
      </c>
      <c r="I104" s="4">
        <v>1</v>
      </c>
      <c r="J104" s="4">
        <f>LOOKUP($I104,'TABLA DE PUNTOS'!$A$1:$B$10)</f>
        <v>20</v>
      </c>
      <c r="K104" s="4">
        <v>1</v>
      </c>
      <c r="L104" s="4">
        <f>LOOKUP($I104,'TABLA DE PUNTOS'!$A$1:$B$10)</f>
        <v>20</v>
      </c>
      <c r="M104" s="4">
        <v>1</v>
      </c>
      <c r="N104" s="4">
        <f>LOOKUP($M104,'TABLA DE PUNTOS'!$C$1:$D$10)</f>
        <v>40</v>
      </c>
      <c r="O104" s="4">
        <f t="shared" si="12"/>
        <v>100</v>
      </c>
      <c r="P104" s="231"/>
    </row>
    <row r="105" spans="2:16" x14ac:dyDescent="0.25">
      <c r="B105" s="6"/>
      <c r="C105" s="6"/>
      <c r="D105" s="6"/>
      <c r="E105" s="6"/>
      <c r="F105" s="6"/>
      <c r="G105" s="6"/>
      <c r="H105" s="6"/>
      <c r="I105" s="6"/>
      <c r="J105" s="6"/>
      <c r="K105" s="6"/>
      <c r="L105" s="6"/>
      <c r="M105" s="6"/>
      <c r="N105" s="6"/>
      <c r="O105" s="6"/>
      <c r="P105" s="7"/>
    </row>
    <row r="106" spans="2:16" x14ac:dyDescent="0.25">
      <c r="B106" s="223" t="s">
        <v>183</v>
      </c>
      <c r="C106" s="223"/>
      <c r="D106" s="223"/>
    </row>
    <row r="107" spans="2:16" x14ac:dyDescent="0.25">
      <c r="B107" s="1" t="s">
        <v>1</v>
      </c>
      <c r="C107" s="1" t="s">
        <v>2</v>
      </c>
      <c r="D107" s="1" t="s">
        <v>3</v>
      </c>
      <c r="E107" s="1" t="s">
        <v>4</v>
      </c>
      <c r="F107" s="1" t="s">
        <v>5</v>
      </c>
      <c r="G107" s="1" t="s">
        <v>25</v>
      </c>
      <c r="H107" s="1" t="s">
        <v>27</v>
      </c>
      <c r="I107" s="1" t="s">
        <v>28</v>
      </c>
      <c r="J107" s="1" t="s">
        <v>27</v>
      </c>
      <c r="K107" s="1" t="s">
        <v>26</v>
      </c>
      <c r="L107" s="1" t="s">
        <v>27</v>
      </c>
      <c r="M107" s="1" t="s">
        <v>29</v>
      </c>
      <c r="N107" s="1" t="s">
        <v>27</v>
      </c>
      <c r="O107" s="1" t="s">
        <v>30</v>
      </c>
      <c r="P107" s="5" t="s">
        <v>30</v>
      </c>
    </row>
    <row r="108" spans="2:16" x14ac:dyDescent="0.25">
      <c r="B108" s="4" t="s">
        <v>8</v>
      </c>
      <c r="C108" s="4" t="str">
        <f>LOOKUP($F108,'BASE DE DATOS'!$B:$B,'BASE DE DATOS'!$C:$C)</f>
        <v>EMANUEL</v>
      </c>
      <c r="D108" s="4" t="str">
        <f>LOOKUP($F108,'BASE DE DATOS'!$B:$B,'BASE DE DATOS'!$D:$D)</f>
        <v>GONZALEZ ALVAREZ</v>
      </c>
      <c r="E108" s="4"/>
      <c r="F108" s="4">
        <v>538</v>
      </c>
      <c r="G108" s="4">
        <v>2</v>
      </c>
      <c r="H108" s="4">
        <f>LOOKUP($G108,'TABLA DE PUNTOS'!$A$1:$B$10)</f>
        <v>18</v>
      </c>
      <c r="I108" s="4">
        <v>2</v>
      </c>
      <c r="J108" s="4">
        <f>LOOKUP($I108,'TABLA DE PUNTOS'!$A$1:$B$10)</f>
        <v>18</v>
      </c>
      <c r="K108" s="4">
        <v>2</v>
      </c>
      <c r="L108" s="4">
        <f>LOOKUP($K108,'TABLA DE PUNTOS'!$A$1:$B$10)</f>
        <v>18</v>
      </c>
      <c r="M108" s="4">
        <v>0</v>
      </c>
      <c r="N108" s="4">
        <f>LOOKUP($M108,'TABLA DE PUNTOS'!$C$1:$D$10)</f>
        <v>0</v>
      </c>
      <c r="O108" s="4">
        <f t="shared" ref="O108:O112" si="13">SUM(H108,J108,L108,N108)</f>
        <v>54</v>
      </c>
      <c r="P108" s="229">
        <f>SUM(O108:O112)</f>
        <v>334</v>
      </c>
    </row>
    <row r="109" spans="2:16" x14ac:dyDescent="0.25">
      <c r="B109" s="4" t="s">
        <v>12</v>
      </c>
      <c r="C109" s="4" t="str">
        <f>LOOKUP($F109,'BASE DE DATOS'!$B:$B,'BASE DE DATOS'!$C:$C)</f>
        <v>MATIAS</v>
      </c>
      <c r="D109" s="4" t="str">
        <f>LOOKUP($F109,'BASE DE DATOS'!$B:$B,'BASE DE DATOS'!$D:$D)</f>
        <v>BARRIENTOS CARMONA</v>
      </c>
      <c r="E109" s="4"/>
      <c r="F109" s="4">
        <v>554</v>
      </c>
      <c r="G109" s="4">
        <v>3</v>
      </c>
      <c r="H109" s="4">
        <f>LOOKUP($G109,'TABLA DE PUNTOS'!$A$1:$B$10)</f>
        <v>16</v>
      </c>
      <c r="I109" s="4">
        <v>3</v>
      </c>
      <c r="J109" s="4">
        <f>LOOKUP($I109,'TABLA DE PUNTOS'!$A$1:$B$10)</f>
        <v>16</v>
      </c>
      <c r="K109" s="4">
        <v>3</v>
      </c>
      <c r="L109" s="4">
        <f>LOOKUP($I109,'TABLA DE PUNTOS'!$A$1:$B$10)</f>
        <v>16</v>
      </c>
      <c r="M109" s="4">
        <v>6</v>
      </c>
      <c r="N109" s="4">
        <f>LOOKUP($M109,'TABLA DE PUNTOS'!$C$1:$D$10)</f>
        <v>20</v>
      </c>
      <c r="O109" s="4">
        <f t="shared" si="13"/>
        <v>68</v>
      </c>
      <c r="P109" s="230"/>
    </row>
    <row r="110" spans="2:16" x14ac:dyDescent="0.25">
      <c r="B110" s="4" t="s">
        <v>16</v>
      </c>
      <c r="C110" s="4" t="str">
        <f>LOOKUP($F110,'BASE DE DATOS'!$B:$B,'BASE DE DATOS'!$C:$C)</f>
        <v>KEVIN ANDRES</v>
      </c>
      <c r="D110" s="4" t="str">
        <f>LOOKUP($F110,'BASE DE DATOS'!$B:$B,'BASE DE DATOS'!$D:$D)</f>
        <v>RUEDA BRAVO</v>
      </c>
      <c r="E110" s="4"/>
      <c r="F110" s="4">
        <v>514</v>
      </c>
      <c r="G110" s="4">
        <v>2</v>
      </c>
      <c r="H110" s="4">
        <f>LOOKUP($G110,'TABLA DE PUNTOS'!$A$1:$B$10)</f>
        <v>18</v>
      </c>
      <c r="I110" s="4">
        <v>2</v>
      </c>
      <c r="J110" s="4">
        <f>LOOKUP($I110,'TABLA DE PUNTOS'!$A$1:$B$10)</f>
        <v>18</v>
      </c>
      <c r="K110" s="4">
        <v>3</v>
      </c>
      <c r="L110" s="4">
        <f>LOOKUP($I110,'TABLA DE PUNTOS'!$A$1:$B$10)</f>
        <v>18</v>
      </c>
      <c r="M110" s="4">
        <v>0</v>
      </c>
      <c r="N110" s="4">
        <f>LOOKUP($M110,'TABLA DE PUNTOS'!$C$1:$D$10)</f>
        <v>0</v>
      </c>
      <c r="O110" s="4">
        <f t="shared" si="13"/>
        <v>54</v>
      </c>
      <c r="P110" s="230"/>
    </row>
    <row r="111" spans="2:16" x14ac:dyDescent="0.25">
      <c r="B111" s="4" t="s">
        <v>20</v>
      </c>
      <c r="C111" s="4" t="str">
        <f>LOOKUP($F111,'BASE DE DATOS'!$B:$B,'BASE DE DATOS'!$C:$C)</f>
        <v>MARIA FERNANDA</v>
      </c>
      <c r="D111" s="4" t="str">
        <f>LOOKUP($F111,'BASE DE DATOS'!$B:$B,'BASE DE DATOS'!$D:$D)</f>
        <v>GOEZ RESTREPO</v>
      </c>
      <c r="E111" s="4"/>
      <c r="F111" s="4">
        <v>1043</v>
      </c>
      <c r="G111" s="4">
        <v>3</v>
      </c>
      <c r="H111" s="4">
        <f>LOOKUP($G111,'TABLA DE PUNTOS'!$A$1:$B$10)</f>
        <v>16</v>
      </c>
      <c r="I111" s="4">
        <v>3</v>
      </c>
      <c r="J111" s="4">
        <f>LOOKUP($I111,'TABLA DE PUNTOS'!$A$1:$B$10)</f>
        <v>16</v>
      </c>
      <c r="K111" s="4">
        <v>3</v>
      </c>
      <c r="L111" s="4">
        <f>LOOKUP($I111,'TABLA DE PUNTOS'!$A$1:$B$10)</f>
        <v>16</v>
      </c>
      <c r="M111" s="4">
        <v>3</v>
      </c>
      <c r="N111" s="4">
        <f>LOOKUP($M111,'TABLA DE PUNTOS'!$C$1:$D$10)</f>
        <v>32</v>
      </c>
      <c r="O111" s="4">
        <f t="shared" si="13"/>
        <v>80</v>
      </c>
      <c r="P111" s="230"/>
    </row>
    <row r="112" spans="2:16" x14ac:dyDescent="0.25">
      <c r="B112" s="4" t="s">
        <v>53</v>
      </c>
      <c r="C112" s="4" t="str">
        <f>LOOKUP($F112,'BASE DE DATOS'!$B:$B,'BASE DE DATOS'!$C:$C)</f>
        <v>JUAN PABLO</v>
      </c>
      <c r="D112" s="4" t="str">
        <f>LOOKUP($F112,'BASE DE DATOS'!$B:$B,'BASE DE DATOS'!$D:$D)</f>
        <v>MONTOYA RUA</v>
      </c>
      <c r="E112" s="4"/>
      <c r="F112" s="4">
        <v>595</v>
      </c>
      <c r="G112" s="4">
        <v>4</v>
      </c>
      <c r="H112" s="4">
        <f>LOOKUP($G112,'TABLA DE PUNTOS'!$A$1:$B$10)</f>
        <v>14</v>
      </c>
      <c r="I112" s="4">
        <v>2</v>
      </c>
      <c r="J112" s="4">
        <f>LOOKUP($I112,'TABLA DE PUNTOS'!$A$1:$B$10)</f>
        <v>18</v>
      </c>
      <c r="K112" s="4">
        <v>1</v>
      </c>
      <c r="L112" s="4">
        <f>LOOKUP($I112,'TABLA DE PUNTOS'!$A$1:$B$10)</f>
        <v>18</v>
      </c>
      <c r="M112" s="4">
        <v>4</v>
      </c>
      <c r="N112" s="4">
        <f>LOOKUP($M112,'TABLA DE PUNTOS'!$C$1:$D$10)</f>
        <v>28</v>
      </c>
      <c r="O112" s="4">
        <f t="shared" si="13"/>
        <v>78</v>
      </c>
      <c r="P112" s="231"/>
    </row>
    <row r="113" spans="2:16" x14ac:dyDescent="0.25">
      <c r="B113" s="6"/>
      <c r="C113" s="6"/>
      <c r="D113" s="6"/>
      <c r="E113" s="6"/>
      <c r="F113" s="6"/>
      <c r="G113" s="6"/>
      <c r="H113" s="6"/>
      <c r="I113" s="6"/>
      <c r="J113" s="6"/>
      <c r="K113" s="6"/>
      <c r="L113" s="6"/>
      <c r="M113" s="6"/>
      <c r="N113" s="6"/>
      <c r="O113" s="6"/>
      <c r="P113" s="7"/>
    </row>
    <row r="114" spans="2:16" x14ac:dyDescent="0.25">
      <c r="B114" s="223" t="s">
        <v>54</v>
      </c>
      <c r="C114" s="223"/>
      <c r="D114" s="223"/>
    </row>
    <row r="115" spans="2:16" x14ac:dyDescent="0.25">
      <c r="B115" s="1" t="s">
        <v>1</v>
      </c>
      <c r="C115" s="1" t="s">
        <v>2</v>
      </c>
      <c r="D115" s="1" t="s">
        <v>3</v>
      </c>
      <c r="E115" s="1" t="s">
        <v>4</v>
      </c>
      <c r="F115" s="1" t="s">
        <v>5</v>
      </c>
      <c r="G115" s="1" t="s">
        <v>25</v>
      </c>
      <c r="H115" s="1" t="s">
        <v>27</v>
      </c>
      <c r="I115" s="1" t="s">
        <v>28</v>
      </c>
      <c r="J115" s="1" t="s">
        <v>27</v>
      </c>
      <c r="K115" s="1" t="s">
        <v>26</v>
      </c>
      <c r="L115" s="1" t="s">
        <v>27</v>
      </c>
      <c r="M115" s="1" t="s">
        <v>29</v>
      </c>
      <c r="N115" s="1" t="s">
        <v>27</v>
      </c>
      <c r="O115" s="1" t="s">
        <v>30</v>
      </c>
      <c r="P115" s="5" t="s">
        <v>30</v>
      </c>
    </row>
    <row r="116" spans="2:16" x14ac:dyDescent="0.25">
      <c r="B116" s="4" t="s">
        <v>8</v>
      </c>
      <c r="C116" s="4" t="str">
        <f>LOOKUP($F116,'BASE DE DATOS'!$B:$B,'BASE DE DATOS'!$C:$C)</f>
        <v>SAMUEL ALEXANDER</v>
      </c>
      <c r="D116" s="4" t="str">
        <f>LOOKUP($F116,'BASE DE DATOS'!$B:$B,'BASE DE DATOS'!$D:$D)</f>
        <v>RODRIGUEZ OROZCO</v>
      </c>
      <c r="E116" s="4"/>
      <c r="F116" s="4">
        <v>789</v>
      </c>
      <c r="G116" s="4">
        <v>3</v>
      </c>
      <c r="H116" s="4">
        <f>LOOKUP($G116,'TABLA DE PUNTOS'!$A$1:$B$10)</f>
        <v>16</v>
      </c>
      <c r="I116" s="4">
        <v>5</v>
      </c>
      <c r="J116" s="4">
        <f>LOOKUP($I116,'TABLA DE PUNTOS'!$A$1:$B$10)</f>
        <v>12</v>
      </c>
      <c r="K116" s="4">
        <v>5</v>
      </c>
      <c r="L116" s="4">
        <f>LOOKUP($K116,'TABLA DE PUNTOS'!$A$1:$B$10)</f>
        <v>12</v>
      </c>
      <c r="M116" s="4">
        <v>0</v>
      </c>
      <c r="N116" s="4">
        <f>LOOKUP($M116,'TABLA DE PUNTOS'!$C$1:$D$10)</f>
        <v>0</v>
      </c>
      <c r="O116" s="4">
        <f t="shared" ref="O116:O120" si="14">SUM(H116,J116,L116,N116)</f>
        <v>40</v>
      </c>
      <c r="P116" s="229">
        <f>SUM(O116:O120)</f>
        <v>386</v>
      </c>
    </row>
    <row r="117" spans="2:16" x14ac:dyDescent="0.25">
      <c r="B117" s="4" t="s">
        <v>12</v>
      </c>
      <c r="C117" s="4" t="str">
        <f>LOOKUP($F117,'BASE DE DATOS'!$B:$B,'BASE DE DATOS'!$C:$C)</f>
        <v>SAMUEL</v>
      </c>
      <c r="D117" s="4" t="str">
        <f>LOOKUP($F117,'BASE DE DATOS'!$B:$B,'BASE DE DATOS'!$D:$D)</f>
        <v>GONZALEZ RUA</v>
      </c>
      <c r="E117" s="4"/>
      <c r="F117" s="4">
        <v>1219</v>
      </c>
      <c r="G117" s="4">
        <v>1</v>
      </c>
      <c r="H117" s="4">
        <f>LOOKUP($G117,'TABLA DE PUNTOS'!$A$1:$B$10)</f>
        <v>20</v>
      </c>
      <c r="I117" s="4">
        <v>1</v>
      </c>
      <c r="J117" s="4">
        <f>LOOKUP($I117,'TABLA DE PUNTOS'!$A$1:$B$10)</f>
        <v>20</v>
      </c>
      <c r="K117" s="4">
        <v>1</v>
      </c>
      <c r="L117" s="4">
        <f>LOOKUP($I117,'TABLA DE PUNTOS'!$A$1:$B$10)</f>
        <v>20</v>
      </c>
      <c r="M117" s="4">
        <v>1</v>
      </c>
      <c r="N117" s="4">
        <f>LOOKUP($M117,'TABLA DE PUNTOS'!$C$1:$D$10)</f>
        <v>40</v>
      </c>
      <c r="O117" s="4">
        <f t="shared" si="14"/>
        <v>100</v>
      </c>
      <c r="P117" s="230"/>
    </row>
    <row r="118" spans="2:16" x14ac:dyDescent="0.25">
      <c r="B118" s="4" t="s">
        <v>16</v>
      </c>
      <c r="C118" s="4" t="str">
        <f>LOOKUP($F118,'BASE DE DATOS'!$B:$B,'BASE DE DATOS'!$C:$C)</f>
        <v>SAMUEL</v>
      </c>
      <c r="D118" s="4" t="str">
        <f>LOOKUP($F118,'BASE DE DATOS'!$B:$B,'BASE DE DATOS'!$D:$D)</f>
        <v>CADAVID CANO</v>
      </c>
      <c r="E118" s="4"/>
      <c r="F118" s="4">
        <v>953</v>
      </c>
      <c r="G118" s="4">
        <v>3</v>
      </c>
      <c r="H118" s="4">
        <f>LOOKUP($G118,'TABLA DE PUNTOS'!$A$1:$B$10)</f>
        <v>16</v>
      </c>
      <c r="I118" s="4">
        <v>4</v>
      </c>
      <c r="J118" s="4">
        <f>LOOKUP($I118,'TABLA DE PUNTOS'!$A$1:$B$10)</f>
        <v>14</v>
      </c>
      <c r="K118" s="4">
        <v>1</v>
      </c>
      <c r="L118" s="4">
        <f>LOOKUP($I118,'TABLA DE PUNTOS'!$A$1:$B$10)</f>
        <v>14</v>
      </c>
      <c r="M118" s="4">
        <v>6</v>
      </c>
      <c r="N118" s="4">
        <f>LOOKUP($M118,'TABLA DE PUNTOS'!$C$1:$D$10)</f>
        <v>20</v>
      </c>
      <c r="O118" s="4">
        <f t="shared" si="14"/>
        <v>64</v>
      </c>
      <c r="P118" s="230"/>
    </row>
    <row r="119" spans="2:16" x14ac:dyDescent="0.25">
      <c r="B119" s="4" t="s">
        <v>20</v>
      </c>
      <c r="C119" s="4" t="str">
        <f>LOOKUP($F119,'BASE DE DATOS'!$B:$B,'BASE DE DATOS'!$C:$C)</f>
        <v>SARA</v>
      </c>
      <c r="D119" s="4" t="str">
        <f>LOOKUP($F119,'BASE DE DATOS'!$B:$B,'BASE DE DATOS'!$D:$D)</f>
        <v>GOMEZ BOLIVAR</v>
      </c>
      <c r="E119" s="4"/>
      <c r="F119" s="4">
        <v>1022</v>
      </c>
      <c r="G119" s="4">
        <v>1</v>
      </c>
      <c r="H119" s="4">
        <f>LOOKUP($G119,'TABLA DE PUNTOS'!$A$1:$B$10)</f>
        <v>20</v>
      </c>
      <c r="I119" s="4">
        <v>1</v>
      </c>
      <c r="J119" s="4">
        <f>LOOKUP($I119,'TABLA DE PUNTOS'!$A$1:$B$10)</f>
        <v>20</v>
      </c>
      <c r="K119" s="4">
        <v>1</v>
      </c>
      <c r="L119" s="4">
        <f>LOOKUP($I119,'TABLA DE PUNTOS'!$A$1:$B$10)</f>
        <v>20</v>
      </c>
      <c r="M119" s="4">
        <v>3</v>
      </c>
      <c r="N119" s="4">
        <f>LOOKUP($M119,'TABLA DE PUNTOS'!$C$1:$D$10)</f>
        <v>32</v>
      </c>
      <c r="O119" s="4">
        <f t="shared" si="14"/>
        <v>92</v>
      </c>
      <c r="P119" s="230"/>
    </row>
    <row r="120" spans="2:16" x14ac:dyDescent="0.25">
      <c r="B120" s="4" t="s">
        <v>53</v>
      </c>
      <c r="C120" s="4" t="str">
        <f>LOOKUP($F120,'BASE DE DATOS'!$B:$B,'BASE DE DATOS'!$C:$C)</f>
        <v>VALENTINA</v>
      </c>
      <c r="D120" s="4" t="str">
        <f>LOOKUP($F120,'BASE DE DATOS'!$B:$B,'BASE DE DATOS'!$D:$D)</f>
        <v>CORREA MONSALVE</v>
      </c>
      <c r="E120" s="4"/>
      <c r="F120" s="4">
        <v>976</v>
      </c>
      <c r="G120" s="4">
        <v>2</v>
      </c>
      <c r="H120" s="4">
        <f>LOOKUP($G120,'TABLA DE PUNTOS'!$A$1:$B$10)</f>
        <v>18</v>
      </c>
      <c r="I120" s="4">
        <v>2</v>
      </c>
      <c r="J120" s="4">
        <f>LOOKUP($I120,'TABLA DE PUNTOS'!$A$1:$B$10)</f>
        <v>18</v>
      </c>
      <c r="K120" s="4">
        <v>2</v>
      </c>
      <c r="L120" s="4">
        <f>LOOKUP($I120,'TABLA DE PUNTOS'!$A$1:$B$10)</f>
        <v>18</v>
      </c>
      <c r="M120" s="4">
        <v>2</v>
      </c>
      <c r="N120" s="4">
        <f>LOOKUP($M120,'TABLA DE PUNTOS'!$C$1:$D$10)</f>
        <v>36</v>
      </c>
      <c r="O120" s="4">
        <f t="shared" si="14"/>
        <v>90</v>
      </c>
      <c r="P120" s="231"/>
    </row>
    <row r="121" spans="2:16" x14ac:dyDescent="0.25">
      <c r="B121" s="6"/>
      <c r="C121" s="6"/>
      <c r="D121" s="6"/>
      <c r="E121" s="6"/>
      <c r="F121" s="6"/>
      <c r="G121" s="6"/>
      <c r="H121" s="6"/>
      <c r="I121" s="6"/>
      <c r="J121" s="6"/>
      <c r="K121" s="6"/>
      <c r="L121" s="6"/>
      <c r="M121" s="6"/>
      <c r="N121" s="6"/>
      <c r="O121" s="6"/>
      <c r="P121" s="7"/>
    </row>
    <row r="122" spans="2:16" x14ac:dyDescent="0.25">
      <c r="B122" s="223" t="s">
        <v>104</v>
      </c>
      <c r="C122" s="223"/>
      <c r="D122" s="223"/>
    </row>
    <row r="123" spans="2:16" x14ac:dyDescent="0.25">
      <c r="B123" s="1" t="s">
        <v>1</v>
      </c>
      <c r="C123" s="1" t="s">
        <v>2</v>
      </c>
      <c r="D123" s="1" t="s">
        <v>3</v>
      </c>
      <c r="E123" s="1" t="s">
        <v>4</v>
      </c>
      <c r="F123" s="1" t="s">
        <v>5</v>
      </c>
      <c r="G123" s="1" t="s">
        <v>25</v>
      </c>
      <c r="H123" s="1" t="s">
        <v>27</v>
      </c>
      <c r="I123" s="1" t="s">
        <v>28</v>
      </c>
      <c r="J123" s="1" t="s">
        <v>27</v>
      </c>
      <c r="K123" s="1" t="s">
        <v>26</v>
      </c>
      <c r="L123" s="1" t="s">
        <v>27</v>
      </c>
      <c r="M123" s="1" t="s">
        <v>29</v>
      </c>
      <c r="N123" s="1" t="s">
        <v>27</v>
      </c>
      <c r="O123" s="1" t="s">
        <v>30</v>
      </c>
      <c r="P123" s="5" t="s">
        <v>30</v>
      </c>
    </row>
    <row r="124" spans="2:16" x14ac:dyDescent="0.25">
      <c r="B124" s="4" t="s">
        <v>8</v>
      </c>
      <c r="C124" s="4" t="str">
        <f>LOOKUP($F124,'BASE DE DATOS'!$B:$B,'BASE DE DATOS'!$C:$C)</f>
        <v>JERONIMO</v>
      </c>
      <c r="D124" s="4" t="str">
        <f>LOOKUP($F124,'BASE DE DATOS'!$B:$B,'BASE DE DATOS'!$D:$D)</f>
        <v>RUEDA QUINTERO</v>
      </c>
      <c r="E124" s="4"/>
      <c r="F124" s="4">
        <v>933</v>
      </c>
      <c r="G124" s="4">
        <v>1</v>
      </c>
      <c r="H124" s="4">
        <f>LOOKUP($G124,'TABLA DE PUNTOS'!$A$1:$B$10)</f>
        <v>20</v>
      </c>
      <c r="I124" s="4">
        <v>1</v>
      </c>
      <c r="J124" s="4">
        <f>LOOKUP($I124,'TABLA DE PUNTOS'!$A$1:$B$10)</f>
        <v>20</v>
      </c>
      <c r="K124" s="4">
        <v>1</v>
      </c>
      <c r="L124" s="4">
        <f>LOOKUP($K124,'TABLA DE PUNTOS'!$A$1:$B$10)</f>
        <v>20</v>
      </c>
      <c r="M124" s="4">
        <v>4</v>
      </c>
      <c r="N124" s="4">
        <f>LOOKUP($M124,'TABLA DE PUNTOS'!$C$1:$D$10)</f>
        <v>28</v>
      </c>
      <c r="O124" s="4">
        <f t="shared" ref="O124:O128" si="15">SUM(H124,J124,L124,N124)</f>
        <v>88</v>
      </c>
      <c r="P124" s="229">
        <f>SUM(O124:O128)</f>
        <v>274</v>
      </c>
    </row>
    <row r="125" spans="2:16" x14ac:dyDescent="0.25">
      <c r="B125" s="4" t="s">
        <v>12</v>
      </c>
      <c r="C125" s="4" t="str">
        <f>LOOKUP($F125,'BASE DE DATOS'!$B:$B,'BASE DE DATOS'!$C:$C)</f>
        <v>JERONIMO</v>
      </c>
      <c r="D125" s="4" t="str">
        <f>LOOKUP($F125,'BASE DE DATOS'!$B:$B,'BASE DE DATOS'!$D:$D)</f>
        <v>MARIN BOHORQUEZ</v>
      </c>
      <c r="E125" s="4"/>
      <c r="F125" s="4">
        <v>924</v>
      </c>
      <c r="G125" s="4">
        <v>3</v>
      </c>
      <c r="H125" s="4">
        <f>LOOKUP($G125,'TABLA DE PUNTOS'!$A$1:$B$10)</f>
        <v>16</v>
      </c>
      <c r="I125" s="4">
        <v>7</v>
      </c>
      <c r="J125" s="4">
        <f>LOOKUP($I125,'TABLA DE PUNTOS'!$A$1:$B$10)</f>
        <v>8</v>
      </c>
      <c r="K125" s="4">
        <v>0</v>
      </c>
      <c r="L125" s="4">
        <f>LOOKUP($I125,'TABLA DE PUNTOS'!$A$1:$B$10)</f>
        <v>8</v>
      </c>
      <c r="M125" s="4">
        <v>0</v>
      </c>
      <c r="N125" s="4">
        <f>LOOKUP($M125,'TABLA DE PUNTOS'!$C$1:$D$10)</f>
        <v>0</v>
      </c>
      <c r="O125" s="4">
        <f t="shared" si="15"/>
        <v>32</v>
      </c>
      <c r="P125" s="230"/>
    </row>
    <row r="126" spans="2:16" x14ac:dyDescent="0.25">
      <c r="B126" s="4" t="s">
        <v>16</v>
      </c>
      <c r="C126" s="4" t="str">
        <f>LOOKUP($F126,'BASE DE DATOS'!$B:$B,'BASE DE DATOS'!$C:$C)</f>
        <v>JUAN JOSE</v>
      </c>
      <c r="D126" s="4" t="str">
        <f>LOOKUP($F126,'BASE DE DATOS'!$B:$B,'BASE DE DATOS'!$D:$D)</f>
        <v>ECHAVARRIA SOTO</v>
      </c>
      <c r="E126" s="4"/>
      <c r="F126" s="4">
        <v>565</v>
      </c>
      <c r="G126" s="4">
        <v>3</v>
      </c>
      <c r="H126" s="4">
        <f>LOOKUP($G126,'TABLA DE PUNTOS'!$A$1:$B$10)</f>
        <v>16</v>
      </c>
      <c r="I126" s="4">
        <v>4</v>
      </c>
      <c r="J126" s="4">
        <f>LOOKUP($I126,'TABLA DE PUNTOS'!$A$1:$B$10)</f>
        <v>14</v>
      </c>
      <c r="K126" s="4">
        <v>4</v>
      </c>
      <c r="L126" s="4">
        <f>LOOKUP($I126,'TABLA DE PUNTOS'!$A$1:$B$10)</f>
        <v>14</v>
      </c>
      <c r="M126" s="4">
        <v>8</v>
      </c>
      <c r="N126" s="4">
        <f>LOOKUP($M126,'TABLA DE PUNTOS'!$C$1:$D$10)</f>
        <v>12</v>
      </c>
      <c r="O126" s="4">
        <f t="shared" si="15"/>
        <v>56</v>
      </c>
      <c r="P126" s="230"/>
    </row>
    <row r="127" spans="2:16" x14ac:dyDescent="0.25">
      <c r="B127" s="4" t="s">
        <v>20</v>
      </c>
      <c r="C127" s="4" t="str">
        <f>LOOKUP($F127,'BASE DE DATOS'!$B:$B,'BASE DE DATOS'!$C:$C)</f>
        <v>SALOME</v>
      </c>
      <c r="D127" s="4" t="str">
        <f>LOOKUP($F127,'BASE DE DATOS'!$B:$B,'BASE DE DATOS'!$D:$D)</f>
        <v>QUINTERO ARANGO</v>
      </c>
      <c r="E127" s="4"/>
      <c r="F127" s="4">
        <v>1665</v>
      </c>
      <c r="G127" s="4">
        <v>5</v>
      </c>
      <c r="H127" s="4">
        <f>LOOKUP($G127,'TABLA DE PUNTOS'!$A$1:$B$10)</f>
        <v>12</v>
      </c>
      <c r="I127" s="4">
        <v>3</v>
      </c>
      <c r="J127" s="4">
        <f>LOOKUP($I127,'TABLA DE PUNTOS'!$A$1:$B$10)</f>
        <v>16</v>
      </c>
      <c r="K127" s="4">
        <v>3</v>
      </c>
      <c r="L127" s="4">
        <f>LOOKUP($I127,'TABLA DE PUNTOS'!$A$1:$B$10)</f>
        <v>16</v>
      </c>
      <c r="M127" s="4">
        <v>8</v>
      </c>
      <c r="N127" s="4">
        <f>LOOKUP($M127,'TABLA DE PUNTOS'!$C$1:$D$10)</f>
        <v>12</v>
      </c>
      <c r="O127" s="4">
        <f t="shared" si="15"/>
        <v>56</v>
      </c>
      <c r="P127" s="230"/>
    </row>
    <row r="128" spans="2:16" x14ac:dyDescent="0.25">
      <c r="B128" s="4" t="s">
        <v>53</v>
      </c>
      <c r="C128" s="4" t="str">
        <f>LOOKUP($F128,'BASE DE DATOS'!$B:$B,'BASE DE DATOS'!$C:$C)</f>
        <v xml:space="preserve">CRISTIAN  </v>
      </c>
      <c r="D128" s="4" t="str">
        <f>LOOKUP($F128,'BASE DE DATOS'!$B:$B,'BASE DE DATOS'!$D:$D)</f>
        <v>MACEAS RESTREPO</v>
      </c>
      <c r="E128" s="4"/>
      <c r="F128" s="4">
        <v>1444</v>
      </c>
      <c r="G128" s="4">
        <v>2</v>
      </c>
      <c r="H128" s="4">
        <f>LOOKUP($G128,'TABLA DE PUNTOS'!$A$1:$B$10)</f>
        <v>18</v>
      </c>
      <c r="I128" s="4">
        <v>5</v>
      </c>
      <c r="J128" s="4">
        <f>LOOKUP($I128,'TABLA DE PUNTOS'!$A$1:$B$10)</f>
        <v>12</v>
      </c>
      <c r="K128" s="4">
        <v>5</v>
      </c>
      <c r="L128" s="4">
        <f>LOOKUP($I128,'TABLA DE PUNTOS'!$A$1:$B$10)</f>
        <v>12</v>
      </c>
      <c r="M128" s="4">
        <v>0</v>
      </c>
      <c r="N128" s="4">
        <f>LOOKUP($M128,'TABLA DE PUNTOS'!$C$1:$D$10)</f>
        <v>0</v>
      </c>
      <c r="O128" s="4">
        <f t="shared" si="15"/>
        <v>42</v>
      </c>
      <c r="P128" s="231"/>
    </row>
    <row r="129" spans="2:16" x14ac:dyDescent="0.25">
      <c r="B129" s="6"/>
      <c r="C129" s="6"/>
      <c r="D129" s="6"/>
      <c r="E129" s="6"/>
      <c r="F129" s="6"/>
      <c r="G129" s="6"/>
      <c r="H129" s="6"/>
      <c r="I129" s="6"/>
      <c r="J129" s="6"/>
      <c r="K129" s="6"/>
      <c r="L129" s="6"/>
      <c r="M129" s="6"/>
      <c r="N129" s="6"/>
      <c r="O129" s="6"/>
      <c r="P129" s="7"/>
    </row>
    <row r="130" spans="2:16" x14ac:dyDescent="0.25">
      <c r="B130" s="223" t="s">
        <v>82</v>
      </c>
      <c r="C130" s="223"/>
      <c r="D130" s="223"/>
    </row>
    <row r="131" spans="2:16" x14ac:dyDescent="0.25">
      <c r="B131" s="1" t="s">
        <v>1</v>
      </c>
      <c r="C131" s="1" t="s">
        <v>2</v>
      </c>
      <c r="D131" s="1" t="s">
        <v>3</v>
      </c>
      <c r="E131" s="1" t="s">
        <v>4</v>
      </c>
      <c r="F131" s="1" t="s">
        <v>5</v>
      </c>
      <c r="G131" s="1" t="s">
        <v>25</v>
      </c>
      <c r="H131" s="1" t="s">
        <v>27</v>
      </c>
      <c r="I131" s="1" t="s">
        <v>28</v>
      </c>
      <c r="J131" s="1" t="s">
        <v>27</v>
      </c>
      <c r="K131" s="1" t="s">
        <v>26</v>
      </c>
      <c r="L131" s="1" t="s">
        <v>27</v>
      </c>
      <c r="M131" s="1" t="s">
        <v>29</v>
      </c>
      <c r="N131" s="1" t="s">
        <v>27</v>
      </c>
      <c r="O131" s="1" t="s">
        <v>30</v>
      </c>
      <c r="P131" s="5" t="s">
        <v>30</v>
      </c>
    </row>
    <row r="132" spans="2:16" x14ac:dyDescent="0.25">
      <c r="B132" s="4" t="s">
        <v>8</v>
      </c>
      <c r="C132" s="4" t="str">
        <f>LOOKUP($F132,'BASE DE DATOS'!$B:$B,'BASE DE DATOS'!$C:$C)</f>
        <v>JUAN PABLO</v>
      </c>
      <c r="D132" s="4" t="str">
        <f>LOOKUP($F132,'BASE DE DATOS'!$B:$B,'BASE DE DATOS'!$D:$D)</f>
        <v>RODRIGUEZ TORO</v>
      </c>
      <c r="E132" s="4"/>
      <c r="F132" s="4">
        <v>1730</v>
      </c>
      <c r="G132" s="4">
        <v>7</v>
      </c>
      <c r="H132" s="4">
        <f>LOOKUP($G132,'TABLA DE PUNTOS'!$A$1:$B$10)</f>
        <v>8</v>
      </c>
      <c r="I132" s="4">
        <v>1</v>
      </c>
      <c r="J132" s="4">
        <f>LOOKUP($I132,'TABLA DE PUNTOS'!$A$1:$B$10)</f>
        <v>20</v>
      </c>
      <c r="K132" s="4">
        <v>1</v>
      </c>
      <c r="L132" s="4">
        <f>LOOKUP($K132,'TABLA DE PUNTOS'!$A$1:$B$10)</f>
        <v>20</v>
      </c>
      <c r="M132" s="4">
        <v>4</v>
      </c>
      <c r="N132" s="4">
        <f>LOOKUP($M132,'TABLA DE PUNTOS'!$C$1:$D$10)</f>
        <v>28</v>
      </c>
      <c r="O132" s="4">
        <f t="shared" ref="O132:O136" si="16">SUM(H132,J132,L132,N132)</f>
        <v>76</v>
      </c>
      <c r="P132" s="229">
        <f>SUM(O132:O136)</f>
        <v>216</v>
      </c>
    </row>
    <row r="133" spans="2:16" x14ac:dyDescent="0.25">
      <c r="B133" s="4" t="s">
        <v>12</v>
      </c>
      <c r="C133" s="4" t="str">
        <f>LOOKUP($F133,'BASE DE DATOS'!$B:$B,'BASE DE DATOS'!$C:$C)</f>
        <v>DUVAN ANDRES</v>
      </c>
      <c r="D133" s="4" t="str">
        <f>LOOKUP($F133,'BASE DE DATOS'!$B:$B,'BASE DE DATOS'!$D:$D)</f>
        <v>PATIÑO BEDOYA</v>
      </c>
      <c r="E133" s="4"/>
      <c r="F133" s="4">
        <v>1640</v>
      </c>
      <c r="G133" s="4">
        <v>0</v>
      </c>
      <c r="H133" s="4">
        <f>LOOKUP($G133,'TABLA DE PUNTOS'!$A$1:$B$10)</f>
        <v>0</v>
      </c>
      <c r="I133" s="4">
        <v>0</v>
      </c>
      <c r="J133" s="4">
        <f>LOOKUP($I133,'TABLA DE PUNTOS'!$A$1:$B$10)</f>
        <v>0</v>
      </c>
      <c r="K133" s="4">
        <v>0</v>
      </c>
      <c r="L133" s="4">
        <f>LOOKUP($I133,'TABLA DE PUNTOS'!$A$1:$B$10)</f>
        <v>0</v>
      </c>
      <c r="M133" s="4">
        <v>0</v>
      </c>
      <c r="N133" s="4">
        <f>LOOKUP($M133,'TABLA DE PUNTOS'!$C$1:$D$10)</f>
        <v>0</v>
      </c>
      <c r="O133" s="4">
        <f t="shared" si="16"/>
        <v>0</v>
      </c>
      <c r="P133" s="230"/>
    </row>
    <row r="134" spans="2:16" x14ac:dyDescent="0.25">
      <c r="B134" s="4" t="s">
        <v>16</v>
      </c>
      <c r="C134" s="4" t="str">
        <f>LOOKUP($F134,'BASE DE DATOS'!$B:$B,'BASE DE DATOS'!$C:$C)</f>
        <v>OSCAR JULIAN</v>
      </c>
      <c r="D134" s="4" t="str">
        <f>LOOKUP($F134,'BASE DE DATOS'!$B:$B,'BASE DE DATOS'!$D:$D)</f>
        <v>ARANZAZU GARCIA</v>
      </c>
      <c r="E134" s="4"/>
      <c r="F134" s="4">
        <v>50</v>
      </c>
      <c r="G134" s="4">
        <v>5</v>
      </c>
      <c r="H134" s="4">
        <f>LOOKUP($G134,'TABLA DE PUNTOS'!$A$1:$B$10)</f>
        <v>12</v>
      </c>
      <c r="I134" s="4">
        <v>5</v>
      </c>
      <c r="J134" s="4">
        <f>LOOKUP($I134,'TABLA DE PUNTOS'!$A$1:$B$10)</f>
        <v>12</v>
      </c>
      <c r="K134" s="4">
        <v>5</v>
      </c>
      <c r="L134" s="4">
        <f>LOOKUP($I134,'TABLA DE PUNTOS'!$A$1:$B$10)</f>
        <v>12</v>
      </c>
      <c r="M134" s="4">
        <v>0</v>
      </c>
      <c r="N134" s="4">
        <f>LOOKUP($M134,'TABLA DE PUNTOS'!$C$1:$D$10)</f>
        <v>0</v>
      </c>
      <c r="O134" s="4">
        <f t="shared" si="16"/>
        <v>36</v>
      </c>
      <c r="P134" s="230"/>
    </row>
    <row r="135" spans="2:16" x14ac:dyDescent="0.25">
      <c r="B135" s="4" t="s">
        <v>20</v>
      </c>
      <c r="C135" s="4" t="str">
        <f>LOOKUP($F135,'BASE DE DATOS'!$B:$B,'BASE DE DATOS'!$C:$C)</f>
        <v>EMILY</v>
      </c>
      <c r="D135" s="4" t="str">
        <f>LOOKUP($F135,'BASE DE DATOS'!$B:$B,'BASE DE DATOS'!$D:$D)</f>
        <v>GUZMAN MRALES</v>
      </c>
      <c r="E135" s="4"/>
      <c r="F135" s="4">
        <v>1642</v>
      </c>
      <c r="G135" s="4">
        <v>4</v>
      </c>
      <c r="H135" s="4">
        <f>LOOKUP($G135,'TABLA DE PUNTOS'!$A$1:$B$10)</f>
        <v>14</v>
      </c>
      <c r="I135" s="4">
        <v>4</v>
      </c>
      <c r="J135" s="4">
        <f>LOOKUP($I135,'TABLA DE PUNTOS'!$A$1:$B$10)</f>
        <v>14</v>
      </c>
      <c r="K135" s="4">
        <v>4</v>
      </c>
      <c r="L135" s="4">
        <f>LOOKUP($I135,'TABLA DE PUNTOS'!$A$1:$B$10)</f>
        <v>14</v>
      </c>
      <c r="M135" s="4">
        <v>0</v>
      </c>
      <c r="N135" s="4">
        <f>LOOKUP($M135,'TABLA DE PUNTOS'!$C$1:$D$10)</f>
        <v>0</v>
      </c>
      <c r="O135" s="4">
        <f t="shared" si="16"/>
        <v>42</v>
      </c>
      <c r="P135" s="230"/>
    </row>
    <row r="136" spans="2:16" x14ac:dyDescent="0.25">
      <c r="B136" s="4" t="s">
        <v>53</v>
      </c>
      <c r="C136" s="4" t="str">
        <f>LOOKUP($F136,'BASE DE DATOS'!$B:$B,'BASE DE DATOS'!$C:$C)</f>
        <v>MATIAS</v>
      </c>
      <c r="D136" s="4" t="str">
        <f>LOOKUP($F136,'BASE DE DATOS'!$B:$B,'BASE DE DATOS'!$D:$D)</f>
        <v>OROZCO TOBON</v>
      </c>
      <c r="E136" s="4"/>
      <c r="F136" s="4">
        <v>1638</v>
      </c>
      <c r="G136" s="4">
        <v>4</v>
      </c>
      <c r="H136" s="4">
        <f>LOOKUP($G136,'TABLA DE PUNTOS'!$A$1:$B$10)</f>
        <v>14</v>
      </c>
      <c r="I136" s="4">
        <v>5</v>
      </c>
      <c r="J136" s="4">
        <f>LOOKUP($I136,'TABLA DE PUNTOS'!$A$1:$B$10)</f>
        <v>12</v>
      </c>
      <c r="K136" s="4">
        <v>3</v>
      </c>
      <c r="L136" s="4">
        <f>LOOKUP($I136,'TABLA DE PUNTOS'!$A$1:$B$10)</f>
        <v>12</v>
      </c>
      <c r="M136" s="4">
        <v>5</v>
      </c>
      <c r="N136" s="4">
        <f>LOOKUP($M136,'TABLA DE PUNTOS'!$C$1:$D$10)</f>
        <v>24</v>
      </c>
      <c r="O136" s="4">
        <f t="shared" si="16"/>
        <v>62</v>
      </c>
      <c r="P136" s="231"/>
    </row>
    <row r="137" spans="2:16" x14ac:dyDescent="0.25">
      <c r="B137" s="6"/>
      <c r="C137" s="6"/>
      <c r="D137" s="6"/>
      <c r="E137" s="6"/>
      <c r="F137" s="6"/>
      <c r="G137" s="6"/>
      <c r="H137" s="6"/>
      <c r="I137" s="6"/>
      <c r="J137" s="6"/>
      <c r="K137" s="6"/>
      <c r="L137" s="6"/>
      <c r="M137" s="6"/>
      <c r="N137" s="6"/>
      <c r="O137" s="6"/>
      <c r="P137" s="7"/>
    </row>
    <row r="138" spans="2:16" x14ac:dyDescent="0.25">
      <c r="B138" s="223" t="s">
        <v>301</v>
      </c>
      <c r="C138" s="223"/>
      <c r="D138" s="223"/>
    </row>
    <row r="139" spans="2:16" x14ac:dyDescent="0.25">
      <c r="B139" s="1" t="s">
        <v>1</v>
      </c>
      <c r="C139" s="1" t="s">
        <v>2</v>
      </c>
      <c r="D139" s="1" t="s">
        <v>3</v>
      </c>
      <c r="E139" s="1" t="s">
        <v>4</v>
      </c>
      <c r="F139" s="1" t="s">
        <v>5</v>
      </c>
      <c r="G139" s="1" t="s">
        <v>25</v>
      </c>
      <c r="H139" s="1" t="s">
        <v>27</v>
      </c>
      <c r="I139" s="1" t="s">
        <v>28</v>
      </c>
      <c r="J139" s="1" t="s">
        <v>27</v>
      </c>
      <c r="K139" s="1" t="s">
        <v>26</v>
      </c>
      <c r="L139" s="1" t="s">
        <v>27</v>
      </c>
      <c r="M139" s="1" t="s">
        <v>29</v>
      </c>
      <c r="N139" s="1" t="s">
        <v>27</v>
      </c>
      <c r="O139" s="1" t="s">
        <v>30</v>
      </c>
      <c r="P139" s="5" t="s">
        <v>30</v>
      </c>
    </row>
    <row r="140" spans="2:16" x14ac:dyDescent="0.25">
      <c r="B140" s="4" t="s">
        <v>8</v>
      </c>
      <c r="C140" s="4" t="str">
        <f>LOOKUP($F140,'BASE DE DATOS'!$B:$B,'BASE DE DATOS'!$C:$C)</f>
        <v>JERONIMO</v>
      </c>
      <c r="D140" s="4" t="str">
        <f>LOOKUP($F140,'BASE DE DATOS'!$B:$B,'BASE DE DATOS'!$D:$D)</f>
        <v>RESTREPO DEL RIO</v>
      </c>
      <c r="E140" s="4"/>
      <c r="F140" s="4">
        <v>1288</v>
      </c>
      <c r="G140" s="4">
        <v>4</v>
      </c>
      <c r="H140" s="4">
        <f>LOOKUP($G140,'TABLA DE PUNTOS'!$A$1:$B$10)</f>
        <v>14</v>
      </c>
      <c r="I140" s="4">
        <v>5</v>
      </c>
      <c r="J140" s="4">
        <f>LOOKUP($I140,'TABLA DE PUNTOS'!$A$1:$B$10)</f>
        <v>12</v>
      </c>
      <c r="K140" s="4">
        <v>6</v>
      </c>
      <c r="L140" s="4">
        <f>LOOKUP($K140,'TABLA DE PUNTOS'!$A$1:$B$10)</f>
        <v>10</v>
      </c>
      <c r="M140" s="4">
        <v>0</v>
      </c>
      <c r="N140" s="4">
        <f>LOOKUP($M140,'TABLA DE PUNTOS'!$C$1:$D$10)</f>
        <v>0</v>
      </c>
      <c r="O140" s="4">
        <f t="shared" ref="O140:O144" si="17">SUM(H140,J140,L140,N140)</f>
        <v>36</v>
      </c>
      <c r="P140" s="229">
        <f>SUM(O140:O144)</f>
        <v>174</v>
      </c>
    </row>
    <row r="141" spans="2:16" x14ac:dyDescent="0.25">
      <c r="B141" s="4" t="s">
        <v>12</v>
      </c>
      <c r="C141" s="4" t="str">
        <f>LOOKUP($F141,'BASE DE DATOS'!$B:$B,'BASE DE DATOS'!$C:$C)</f>
        <v>BRAYAN ALEJANDRO</v>
      </c>
      <c r="D141" s="4" t="str">
        <f>LOOKUP($F141,'BASE DE DATOS'!$B:$B,'BASE DE DATOS'!$D:$D)</f>
        <v>MONTOYA ESTRADA</v>
      </c>
      <c r="E141" s="4"/>
      <c r="F141" s="4">
        <v>1099</v>
      </c>
      <c r="G141" s="4">
        <v>4</v>
      </c>
      <c r="H141" s="4">
        <f>LOOKUP($G141,'TABLA DE PUNTOS'!$A$1:$B$10)</f>
        <v>14</v>
      </c>
      <c r="I141" s="4">
        <v>4</v>
      </c>
      <c r="J141" s="4">
        <f>LOOKUP($I141,'TABLA DE PUNTOS'!$A$1:$B$10)</f>
        <v>14</v>
      </c>
      <c r="K141" s="4">
        <v>5</v>
      </c>
      <c r="L141" s="4">
        <f>LOOKUP($I141,'TABLA DE PUNTOS'!$A$1:$B$10)</f>
        <v>14</v>
      </c>
      <c r="M141" s="4">
        <v>0</v>
      </c>
      <c r="N141" s="4">
        <f>LOOKUP($M141,'TABLA DE PUNTOS'!$C$1:$D$10)</f>
        <v>0</v>
      </c>
      <c r="O141" s="4">
        <f t="shared" si="17"/>
        <v>42</v>
      </c>
      <c r="P141" s="230"/>
    </row>
    <row r="142" spans="2:16" x14ac:dyDescent="0.25">
      <c r="B142" s="4" t="s">
        <v>16</v>
      </c>
      <c r="C142" s="4" t="str">
        <f>LOOKUP($F142,'BASE DE DATOS'!$B:$B,'BASE DE DATOS'!$C:$C)</f>
        <v>JUAN JOSE</v>
      </c>
      <c r="D142" s="4" t="str">
        <f>LOOKUP($F142,'BASE DE DATOS'!$B:$B,'BASE DE DATOS'!$D:$D)</f>
        <v>CASTRO CEBALLOS</v>
      </c>
      <c r="E142" s="4"/>
      <c r="F142" s="4">
        <v>747</v>
      </c>
      <c r="G142" s="4">
        <v>7</v>
      </c>
      <c r="H142" s="4">
        <f>LOOKUP($G142,'TABLA DE PUNTOS'!$A$1:$B$10)</f>
        <v>8</v>
      </c>
      <c r="I142" s="4">
        <v>7</v>
      </c>
      <c r="J142" s="4">
        <f>LOOKUP($I142,'TABLA DE PUNTOS'!$A$1:$B$10)</f>
        <v>8</v>
      </c>
      <c r="K142" s="4">
        <v>6</v>
      </c>
      <c r="L142" s="4">
        <f>LOOKUP($I142,'TABLA DE PUNTOS'!$A$1:$B$10)</f>
        <v>8</v>
      </c>
      <c r="M142" s="4">
        <v>0</v>
      </c>
      <c r="N142" s="4">
        <f>LOOKUP($M142,'TABLA DE PUNTOS'!$C$1:$D$10)</f>
        <v>0</v>
      </c>
      <c r="O142" s="4">
        <f t="shared" si="17"/>
        <v>24</v>
      </c>
      <c r="P142" s="230"/>
    </row>
    <row r="143" spans="2:16" x14ac:dyDescent="0.25">
      <c r="B143" s="4" t="s">
        <v>20</v>
      </c>
      <c r="C143" s="4" t="str">
        <f>LOOKUP($F143,'BASE DE DATOS'!$B:$B,'BASE DE DATOS'!$C:$C)</f>
        <v>SALOME</v>
      </c>
      <c r="D143" s="4" t="str">
        <f>LOOKUP($F143,'BASE DE DATOS'!$B:$B,'BASE DE DATOS'!$D:$D)</f>
        <v>CASTRO SALAS</v>
      </c>
      <c r="E143" s="4"/>
      <c r="F143" s="4">
        <v>1667</v>
      </c>
      <c r="G143" s="4">
        <v>4</v>
      </c>
      <c r="H143" s="4">
        <f>LOOKUP($G143,'TABLA DE PUNTOS'!$A$1:$B$10)</f>
        <v>14</v>
      </c>
      <c r="I143" s="4">
        <v>4</v>
      </c>
      <c r="J143" s="4">
        <f>LOOKUP($I143,'TABLA DE PUNTOS'!$A$1:$B$10)</f>
        <v>14</v>
      </c>
      <c r="K143" s="4">
        <v>4</v>
      </c>
      <c r="L143" s="4">
        <f>LOOKUP($I143,'TABLA DE PUNTOS'!$A$1:$B$10)</f>
        <v>14</v>
      </c>
      <c r="M143" s="4">
        <v>0</v>
      </c>
      <c r="N143" s="4">
        <f>LOOKUP($M143,'TABLA DE PUNTOS'!$C$1:$D$10)</f>
        <v>0</v>
      </c>
      <c r="O143" s="4">
        <f t="shared" si="17"/>
        <v>42</v>
      </c>
      <c r="P143" s="230"/>
    </row>
    <row r="144" spans="2:16" x14ac:dyDescent="0.25">
      <c r="B144" s="4" t="s">
        <v>53</v>
      </c>
      <c r="C144" s="4" t="str">
        <f>LOOKUP($F144,'BASE DE DATOS'!$B:$B,'BASE DE DATOS'!$C:$C)</f>
        <v>JUAN PABLO</v>
      </c>
      <c r="D144" s="4" t="str">
        <f>LOOKUP($F144,'BASE DE DATOS'!$B:$B,'BASE DE DATOS'!$D:$D)</f>
        <v>LOAIZA GUTIERREZ</v>
      </c>
      <c r="E144" s="4"/>
      <c r="F144" s="4">
        <v>1154</v>
      </c>
      <c r="G144" s="4">
        <v>4</v>
      </c>
      <c r="H144" s="4">
        <f>LOOKUP($G144,'TABLA DE PUNTOS'!$A$1:$B$10)</f>
        <v>14</v>
      </c>
      <c r="I144" s="4">
        <v>7</v>
      </c>
      <c r="J144" s="4">
        <f>LOOKUP($I144,'TABLA DE PUNTOS'!$A$1:$B$10)</f>
        <v>8</v>
      </c>
      <c r="K144" s="4">
        <v>6</v>
      </c>
      <c r="L144" s="4">
        <f>LOOKUP($I144,'TABLA DE PUNTOS'!$A$1:$B$10)</f>
        <v>8</v>
      </c>
      <c r="M144" s="4">
        <v>0</v>
      </c>
      <c r="N144" s="4">
        <f>LOOKUP($M144,'TABLA DE PUNTOS'!$C$1:$D$10)</f>
        <v>0</v>
      </c>
      <c r="O144" s="4">
        <f t="shared" si="17"/>
        <v>30</v>
      </c>
      <c r="P144" s="231"/>
    </row>
    <row r="146" spans="2:16" x14ac:dyDescent="0.25">
      <c r="B146" s="223" t="s">
        <v>133</v>
      </c>
      <c r="C146" s="223"/>
      <c r="D146" s="223"/>
    </row>
    <row r="147" spans="2:16" x14ac:dyDescent="0.25">
      <c r="B147" s="1" t="s">
        <v>1</v>
      </c>
      <c r="C147" s="1" t="s">
        <v>2</v>
      </c>
      <c r="D147" s="1" t="s">
        <v>3</v>
      </c>
      <c r="E147" s="1" t="s">
        <v>4</v>
      </c>
      <c r="F147" s="1" t="s">
        <v>5</v>
      </c>
      <c r="G147" s="1" t="s">
        <v>25</v>
      </c>
      <c r="H147" s="1" t="s">
        <v>27</v>
      </c>
      <c r="I147" s="1" t="s">
        <v>28</v>
      </c>
      <c r="J147" s="1" t="s">
        <v>27</v>
      </c>
      <c r="K147" s="1" t="s">
        <v>26</v>
      </c>
      <c r="L147" s="1" t="s">
        <v>27</v>
      </c>
      <c r="M147" s="1" t="s">
        <v>29</v>
      </c>
      <c r="N147" s="1" t="s">
        <v>27</v>
      </c>
      <c r="O147" s="1" t="s">
        <v>30</v>
      </c>
      <c r="P147" s="5" t="s">
        <v>30</v>
      </c>
    </row>
    <row r="148" spans="2:16" x14ac:dyDescent="0.25">
      <c r="B148" s="4" t="s">
        <v>8</v>
      </c>
      <c r="C148" s="4" t="e">
        <f>LOOKUP($F148,'BASE DE DATOS'!$B:$B,'BASE DE DATOS'!$C:$C)</f>
        <v>#N/A</v>
      </c>
      <c r="D148" s="4" t="e">
        <f>LOOKUP($F148,'BASE DE DATOS'!$B:$B,'BASE DE DATOS'!$D:$D)</f>
        <v>#N/A</v>
      </c>
      <c r="E148" s="4"/>
      <c r="F148" s="4"/>
      <c r="G148" s="4"/>
      <c r="H148" s="4">
        <f>LOOKUP($G148,'TABLA DE PUNTOS'!$A$1:$B$10)</f>
        <v>0</v>
      </c>
      <c r="I148" s="4"/>
      <c r="J148" s="4">
        <f>LOOKUP($I148,'TABLA DE PUNTOS'!$A$1:$B$10)</f>
        <v>0</v>
      </c>
      <c r="K148" s="4"/>
      <c r="L148" s="4">
        <f>LOOKUP($K148,'TABLA DE PUNTOS'!$A$1:$B$10)</f>
        <v>0</v>
      </c>
      <c r="M148" s="4"/>
      <c r="N148" s="4">
        <f>LOOKUP($M148,'TABLA DE PUNTOS'!$C$1:$D$10)</f>
        <v>0</v>
      </c>
      <c r="O148" s="4">
        <f t="shared" ref="O148:O152" si="18">SUM(H148,J148,L148,N148)</f>
        <v>0</v>
      </c>
      <c r="P148" s="220">
        <f>SUM(O148:O152)</f>
        <v>0</v>
      </c>
    </row>
    <row r="149" spans="2:16" x14ac:dyDescent="0.25">
      <c r="B149" s="4" t="s">
        <v>12</v>
      </c>
      <c r="C149" s="4" t="e">
        <f>LOOKUP($F149,'BASE DE DATOS'!$B:$B,'BASE DE DATOS'!$C:$C)</f>
        <v>#N/A</v>
      </c>
      <c r="D149" s="4" t="e">
        <f>LOOKUP($F149,'BASE DE DATOS'!$B:$B,'BASE DE DATOS'!$D:$D)</f>
        <v>#N/A</v>
      </c>
      <c r="E149" s="4"/>
      <c r="F149" s="4"/>
      <c r="G149" s="4"/>
      <c r="H149" s="4">
        <f>LOOKUP($G149,'TABLA DE PUNTOS'!$A$1:$B$10)</f>
        <v>0</v>
      </c>
      <c r="I149" s="4"/>
      <c r="J149" s="4">
        <f>LOOKUP($I149,'TABLA DE PUNTOS'!$A$1:$B$10)</f>
        <v>0</v>
      </c>
      <c r="K149" s="4"/>
      <c r="L149" s="4">
        <f>LOOKUP($I149,'TABLA DE PUNTOS'!$A$1:$B$10)</f>
        <v>0</v>
      </c>
      <c r="M149" s="4"/>
      <c r="N149" s="4">
        <f>LOOKUP($M149,'TABLA DE PUNTOS'!$C$1:$D$10)</f>
        <v>0</v>
      </c>
      <c r="O149" s="4">
        <f t="shared" si="18"/>
        <v>0</v>
      </c>
      <c r="P149" s="221"/>
    </row>
    <row r="150" spans="2:16" x14ac:dyDescent="0.25">
      <c r="B150" s="4" t="s">
        <v>16</v>
      </c>
      <c r="C150" s="4" t="e">
        <f>LOOKUP($F150,'BASE DE DATOS'!$B:$B,'BASE DE DATOS'!$C:$C)</f>
        <v>#N/A</v>
      </c>
      <c r="D150" s="4" t="e">
        <f>LOOKUP($F150,'BASE DE DATOS'!$B:$B,'BASE DE DATOS'!$D:$D)</f>
        <v>#N/A</v>
      </c>
      <c r="E150" s="4"/>
      <c r="F150" s="4"/>
      <c r="G150" s="4"/>
      <c r="H150" s="4">
        <f>LOOKUP($G150,'TABLA DE PUNTOS'!$A$1:$B$10)</f>
        <v>0</v>
      </c>
      <c r="I150" s="4"/>
      <c r="J150" s="4">
        <f>LOOKUP($I150,'TABLA DE PUNTOS'!$A$1:$B$10)</f>
        <v>0</v>
      </c>
      <c r="K150" s="4"/>
      <c r="L150" s="4">
        <f>LOOKUP($I150,'TABLA DE PUNTOS'!$A$1:$B$10)</f>
        <v>0</v>
      </c>
      <c r="M150" s="4"/>
      <c r="N150" s="4">
        <f>LOOKUP($M150,'TABLA DE PUNTOS'!$C$1:$D$10)</f>
        <v>0</v>
      </c>
      <c r="O150" s="4">
        <f t="shared" si="18"/>
        <v>0</v>
      </c>
      <c r="P150" s="221"/>
    </row>
    <row r="151" spans="2:16" x14ac:dyDescent="0.25">
      <c r="B151" s="4" t="s">
        <v>20</v>
      </c>
      <c r="C151" s="4" t="e">
        <f>LOOKUP($F151,'BASE DE DATOS'!$B:$B,'BASE DE DATOS'!$C:$C)</f>
        <v>#N/A</v>
      </c>
      <c r="D151" s="4" t="e">
        <f>LOOKUP($F151,'BASE DE DATOS'!$B:$B,'BASE DE DATOS'!$D:$D)</f>
        <v>#N/A</v>
      </c>
      <c r="E151" s="4"/>
      <c r="F151" s="4"/>
      <c r="G151" s="4"/>
      <c r="H151" s="4">
        <f>LOOKUP($G151,'TABLA DE PUNTOS'!$A$1:$B$10)</f>
        <v>0</v>
      </c>
      <c r="I151" s="4"/>
      <c r="J151" s="4">
        <f>LOOKUP($I151,'TABLA DE PUNTOS'!$A$1:$B$10)</f>
        <v>0</v>
      </c>
      <c r="K151" s="4"/>
      <c r="L151" s="4">
        <f>LOOKUP($I151,'TABLA DE PUNTOS'!$A$1:$B$10)</f>
        <v>0</v>
      </c>
      <c r="M151" s="4"/>
      <c r="N151" s="4">
        <f>LOOKUP($M151,'TABLA DE PUNTOS'!$C$1:$D$10)</f>
        <v>0</v>
      </c>
      <c r="O151" s="4">
        <f t="shared" si="18"/>
        <v>0</v>
      </c>
      <c r="P151" s="221"/>
    </row>
    <row r="152" spans="2:16" x14ac:dyDescent="0.25">
      <c r="B152" s="4" t="s">
        <v>53</v>
      </c>
      <c r="C152" s="4" t="e">
        <f>LOOKUP($F152,'BASE DE DATOS'!$B:$B,'BASE DE DATOS'!$C:$C)</f>
        <v>#N/A</v>
      </c>
      <c r="D152" s="4" t="e">
        <f>LOOKUP($F152,'BASE DE DATOS'!$B:$B,'BASE DE DATOS'!$D:$D)</f>
        <v>#N/A</v>
      </c>
      <c r="E152" s="4"/>
      <c r="F152" s="4"/>
      <c r="G152" s="4"/>
      <c r="H152" s="4">
        <f>LOOKUP($G152,'TABLA DE PUNTOS'!$A$1:$B$10)</f>
        <v>0</v>
      </c>
      <c r="I152" s="4"/>
      <c r="J152" s="4">
        <f>LOOKUP($I152,'TABLA DE PUNTOS'!$A$1:$B$10)</f>
        <v>0</v>
      </c>
      <c r="K152" s="4"/>
      <c r="L152" s="4">
        <f>LOOKUP($I152,'TABLA DE PUNTOS'!$A$1:$B$10)</f>
        <v>0</v>
      </c>
      <c r="M152" s="4"/>
      <c r="N152" s="4">
        <f>LOOKUP($M152,'TABLA DE PUNTOS'!$C$1:$D$10)</f>
        <v>0</v>
      </c>
      <c r="O152" s="4">
        <f t="shared" si="18"/>
        <v>0</v>
      </c>
      <c r="P152" s="222"/>
    </row>
    <row r="154" spans="2:16" x14ac:dyDescent="0.25">
      <c r="B154" s="223" t="s">
        <v>174</v>
      </c>
      <c r="C154" s="223"/>
      <c r="D154" s="223"/>
      <c r="J154" s="3" t="s">
        <v>300</v>
      </c>
    </row>
    <row r="155" spans="2:16" x14ac:dyDescent="0.25">
      <c r="B155" s="1" t="s">
        <v>1</v>
      </c>
      <c r="C155" s="1" t="s">
        <v>2</v>
      </c>
      <c r="D155" s="1" t="s">
        <v>3</v>
      </c>
      <c r="E155" s="1" t="s">
        <v>4</v>
      </c>
      <c r="F155" s="1" t="s">
        <v>5</v>
      </c>
      <c r="G155" s="1" t="s">
        <v>25</v>
      </c>
      <c r="H155" s="1" t="s">
        <v>27</v>
      </c>
      <c r="I155" s="1" t="s">
        <v>28</v>
      </c>
      <c r="J155" s="1" t="s">
        <v>27</v>
      </c>
      <c r="K155" s="1" t="s">
        <v>26</v>
      </c>
      <c r="L155" s="1" t="s">
        <v>27</v>
      </c>
      <c r="M155" s="1" t="s">
        <v>29</v>
      </c>
      <c r="N155" s="1" t="s">
        <v>27</v>
      </c>
      <c r="O155" s="1" t="s">
        <v>30</v>
      </c>
      <c r="P155" s="5" t="s">
        <v>30</v>
      </c>
    </row>
    <row r="156" spans="2:16" x14ac:dyDescent="0.25">
      <c r="B156" s="4" t="s">
        <v>8</v>
      </c>
      <c r="C156" s="4" t="str">
        <f>LOOKUP($F156,'BASE DE DATOS'!$B:$B,'BASE DE DATOS'!$C:$C)</f>
        <v>TOMAS</v>
      </c>
      <c r="D156" s="4" t="str">
        <f>LOOKUP($F156,'BASE DE DATOS'!$B:$B,'BASE DE DATOS'!$D:$D)</f>
        <v>ARISTIZABAL JARAMILLO</v>
      </c>
      <c r="E156" s="4"/>
      <c r="F156" s="4">
        <v>781</v>
      </c>
      <c r="G156" s="4">
        <v>3</v>
      </c>
      <c r="H156" s="4">
        <f>LOOKUP($G156,'TABLA DE PUNTOS'!$A$1:$B$10)</f>
        <v>16</v>
      </c>
      <c r="I156" s="4">
        <v>3</v>
      </c>
      <c r="J156" s="4">
        <f>LOOKUP($I156,'TABLA DE PUNTOS'!$A$1:$B$10)</f>
        <v>16</v>
      </c>
      <c r="K156" s="4">
        <v>4</v>
      </c>
      <c r="L156" s="4">
        <f>LOOKUP($K156,'TABLA DE PUNTOS'!$A$1:$B$10)</f>
        <v>14</v>
      </c>
      <c r="M156" s="4">
        <v>3</v>
      </c>
      <c r="N156" s="4">
        <f>LOOKUP($M156,'TABLA DE PUNTOS'!$C$1:$D$10)</f>
        <v>32</v>
      </c>
      <c r="O156" s="4">
        <f t="shared" ref="O156:O160" si="19">SUM(H156,J156,L156,N156)</f>
        <v>78</v>
      </c>
      <c r="P156" s="229">
        <f>SUM(O156:O160)</f>
        <v>290</v>
      </c>
    </row>
    <row r="157" spans="2:16" x14ac:dyDescent="0.25">
      <c r="B157" s="4" t="s">
        <v>12</v>
      </c>
      <c r="C157" s="4" t="e">
        <f>LOOKUP($F157,'BASE DE DATOS'!$B:$B,'BASE DE DATOS'!$C:$C)</f>
        <v>#N/A</v>
      </c>
      <c r="D157" s="4" t="e">
        <f>LOOKUP($F157,'BASE DE DATOS'!$B:$B,'BASE DE DATOS'!$D:$D)</f>
        <v>#N/A</v>
      </c>
      <c r="E157" s="4"/>
      <c r="F157" s="4"/>
      <c r="G157" s="4"/>
      <c r="H157" s="4">
        <f>LOOKUP($G157,'TABLA DE PUNTOS'!$A$1:$B$10)</f>
        <v>0</v>
      </c>
      <c r="I157" s="4"/>
      <c r="J157" s="4">
        <f>LOOKUP($I157,'TABLA DE PUNTOS'!$A$1:$B$10)</f>
        <v>0</v>
      </c>
      <c r="K157" s="4"/>
      <c r="L157" s="4">
        <f>LOOKUP($I157,'TABLA DE PUNTOS'!$A$1:$B$10)</f>
        <v>0</v>
      </c>
      <c r="M157" s="4"/>
      <c r="N157" s="4">
        <f>LOOKUP($M157,'TABLA DE PUNTOS'!$C$1:$D$10)</f>
        <v>0</v>
      </c>
      <c r="O157" s="4">
        <f t="shared" si="19"/>
        <v>0</v>
      </c>
      <c r="P157" s="230"/>
    </row>
    <row r="158" spans="2:16" x14ac:dyDescent="0.25">
      <c r="B158" s="4" t="s">
        <v>16</v>
      </c>
      <c r="C158" s="4" t="str">
        <f>LOOKUP($F158,'BASE DE DATOS'!$B:$B,'BASE DE DATOS'!$C:$C)</f>
        <v>MATIAS</v>
      </c>
      <c r="D158" s="4" t="str">
        <f>LOOKUP($F158,'BASE DE DATOS'!$B:$B,'BASE DE DATOS'!$D:$D)</f>
        <v>ZAPATA PALENCIA</v>
      </c>
      <c r="E158" s="4"/>
      <c r="F158" s="4">
        <v>611</v>
      </c>
      <c r="G158" s="4">
        <v>2</v>
      </c>
      <c r="H158" s="4">
        <f>LOOKUP($G158,'TABLA DE PUNTOS'!$A$1:$B$10)</f>
        <v>18</v>
      </c>
      <c r="I158" s="4">
        <v>1</v>
      </c>
      <c r="J158" s="4">
        <f>LOOKUP($I158,'TABLA DE PUNTOS'!$A$1:$B$10)</f>
        <v>20</v>
      </c>
      <c r="K158" s="4">
        <v>1</v>
      </c>
      <c r="L158" s="4">
        <f>LOOKUP($I158,'TABLA DE PUNTOS'!$A$1:$B$10)</f>
        <v>20</v>
      </c>
      <c r="M158" s="4">
        <v>2</v>
      </c>
      <c r="N158" s="4">
        <f>LOOKUP($M158,'TABLA DE PUNTOS'!$C$1:$D$10)</f>
        <v>36</v>
      </c>
      <c r="O158" s="4">
        <f t="shared" si="19"/>
        <v>94</v>
      </c>
      <c r="P158" s="230"/>
    </row>
    <row r="159" spans="2:16" x14ac:dyDescent="0.25">
      <c r="B159" s="4" t="s">
        <v>20</v>
      </c>
      <c r="C159" s="4" t="str">
        <f>LOOKUP($F159,'BASE DE DATOS'!$B:$B,'BASE DE DATOS'!$C:$C)</f>
        <v>LUCIANA</v>
      </c>
      <c r="D159" s="4" t="str">
        <f>LOOKUP($F159,'BASE DE DATOS'!$B:$B,'BASE DE DATOS'!$D:$D)</f>
        <v>MONSALVE SEPULVEDA</v>
      </c>
      <c r="E159" s="4"/>
      <c r="F159" s="4">
        <v>726</v>
      </c>
      <c r="G159" s="4">
        <v>3</v>
      </c>
      <c r="H159" s="4">
        <f>LOOKUP($G159,'TABLA DE PUNTOS'!$A$1:$B$10)</f>
        <v>16</v>
      </c>
      <c r="I159" s="4">
        <v>3</v>
      </c>
      <c r="J159" s="4">
        <f>LOOKUP($I159,'TABLA DE PUNTOS'!$A$1:$B$10)</f>
        <v>16</v>
      </c>
      <c r="K159" s="4">
        <v>4</v>
      </c>
      <c r="L159" s="4">
        <f>LOOKUP($I159,'TABLA DE PUNTOS'!$A$1:$B$10)</f>
        <v>16</v>
      </c>
      <c r="M159" s="4">
        <v>5</v>
      </c>
      <c r="N159" s="4">
        <f>LOOKUP($M159,'TABLA DE PUNTOS'!$C$1:$D$10)</f>
        <v>24</v>
      </c>
      <c r="O159" s="4">
        <f t="shared" si="19"/>
        <v>72</v>
      </c>
      <c r="P159" s="230"/>
    </row>
    <row r="160" spans="2:16" x14ac:dyDescent="0.25">
      <c r="B160" s="4" t="s">
        <v>53</v>
      </c>
      <c r="C160" s="4" t="str">
        <f>LOOKUP($F160,'BASE DE DATOS'!$B:$B,'BASE DE DATOS'!$C:$C)</f>
        <v>EMMNAUEL</v>
      </c>
      <c r="D160" s="4" t="str">
        <f>LOOKUP($F160,'BASE DE DATOS'!$B:$B,'BASE DE DATOS'!$D:$D)</f>
        <v>RAMIREZ AGUDELO</v>
      </c>
      <c r="E160" s="4"/>
      <c r="F160" s="4">
        <v>606</v>
      </c>
      <c r="G160" s="4">
        <v>2</v>
      </c>
      <c r="H160" s="4">
        <f>LOOKUP($G160,'TABLA DE PUNTOS'!$A$1:$B$10)</f>
        <v>18</v>
      </c>
      <c r="I160" s="4">
        <v>4</v>
      </c>
      <c r="J160" s="4">
        <f>LOOKUP($I160,'TABLA DE PUNTOS'!$A$1:$B$10)</f>
        <v>14</v>
      </c>
      <c r="K160" s="4">
        <v>1</v>
      </c>
      <c r="L160" s="4">
        <f>LOOKUP($I160,'TABLA DE PUNTOS'!$A$1:$B$10)</f>
        <v>14</v>
      </c>
      <c r="M160" s="4">
        <v>0</v>
      </c>
      <c r="N160" s="4">
        <f>LOOKUP($M160,'TABLA DE PUNTOS'!$C$1:$D$10)</f>
        <v>0</v>
      </c>
      <c r="O160" s="4">
        <f t="shared" si="19"/>
        <v>46</v>
      </c>
      <c r="P160" s="231"/>
    </row>
    <row r="162" spans="2:16" x14ac:dyDescent="0.25">
      <c r="B162" s="232" t="s">
        <v>0</v>
      </c>
      <c r="C162" s="232"/>
      <c r="D162" s="232"/>
    </row>
    <row r="163" spans="2:16" x14ac:dyDescent="0.25">
      <c r="B163" s="1" t="s">
        <v>1</v>
      </c>
      <c r="C163" s="1" t="s">
        <v>2</v>
      </c>
      <c r="D163" s="1" t="s">
        <v>3</v>
      </c>
      <c r="E163" s="1" t="s">
        <v>4</v>
      </c>
      <c r="F163" s="1" t="s">
        <v>5</v>
      </c>
      <c r="G163" s="1" t="s">
        <v>25</v>
      </c>
      <c r="H163" s="1" t="s">
        <v>27</v>
      </c>
      <c r="I163" s="1" t="s">
        <v>28</v>
      </c>
      <c r="J163" s="1" t="s">
        <v>27</v>
      </c>
      <c r="K163" s="1" t="s">
        <v>26</v>
      </c>
      <c r="L163" s="1" t="s">
        <v>27</v>
      </c>
      <c r="M163" s="1" t="s">
        <v>29</v>
      </c>
      <c r="N163" s="1" t="s">
        <v>27</v>
      </c>
      <c r="O163" s="1" t="s">
        <v>302</v>
      </c>
      <c r="P163" s="5" t="s">
        <v>30</v>
      </c>
    </row>
    <row r="164" spans="2:16" x14ac:dyDescent="0.25">
      <c r="B164" s="4" t="s">
        <v>8</v>
      </c>
      <c r="C164" s="4" t="e">
        <f>LOOKUP($F164,'BASE DE DATOS'!$B:$B,'BASE DE DATOS'!$C:$C)</f>
        <v>#N/A</v>
      </c>
      <c r="D164" s="4" t="e">
        <f>LOOKUP($F164,'BASE DE DATOS'!$B:$B,'BASE DE DATOS'!$D:$D)</f>
        <v>#N/A</v>
      </c>
      <c r="E164" s="4"/>
      <c r="F164" s="4"/>
      <c r="G164" s="4"/>
      <c r="H164" s="4">
        <f>LOOKUP($G164,'TABLA DE PUNTOS'!$A$1:$B$10)</f>
        <v>0</v>
      </c>
      <c r="I164" s="4"/>
      <c r="J164" s="4">
        <f>LOOKUP($I164,'TABLA DE PUNTOS'!$A$1:$B$10)</f>
        <v>0</v>
      </c>
      <c r="K164" s="4"/>
      <c r="L164" s="4">
        <f>LOOKUP($K164,'TABLA DE PUNTOS'!$A$1:$B$10)</f>
        <v>0</v>
      </c>
      <c r="M164" s="4"/>
      <c r="N164" s="4">
        <f>LOOKUP($M164,'TABLA DE PUNTOS'!$C$1:$D$10)</f>
        <v>0</v>
      </c>
      <c r="O164" s="4">
        <f t="shared" ref="O164:O168" si="20">SUM(H164,J164,L164,N164)</f>
        <v>0</v>
      </c>
      <c r="P164" s="220">
        <f>SUM(O164:O168)</f>
        <v>0</v>
      </c>
    </row>
    <row r="165" spans="2:16" x14ac:dyDescent="0.25">
      <c r="B165" s="4" t="s">
        <v>12</v>
      </c>
      <c r="C165" s="4" t="e">
        <f>LOOKUP($F165,'BASE DE DATOS'!$B:$B,'BASE DE DATOS'!$C:$C)</f>
        <v>#N/A</v>
      </c>
      <c r="D165" s="4" t="e">
        <f>LOOKUP($F165,'BASE DE DATOS'!$B:$B,'BASE DE DATOS'!$D:$D)</f>
        <v>#N/A</v>
      </c>
      <c r="E165" s="4"/>
      <c r="F165" s="4"/>
      <c r="G165" s="4"/>
      <c r="H165" s="4">
        <f>LOOKUP($G165,'TABLA DE PUNTOS'!$A$1:$B$10)</f>
        <v>0</v>
      </c>
      <c r="I165" s="4"/>
      <c r="J165" s="4">
        <f>LOOKUP($I165,'TABLA DE PUNTOS'!$A$1:$B$10)</f>
        <v>0</v>
      </c>
      <c r="K165" s="4"/>
      <c r="L165" s="4">
        <f>LOOKUP($I165,'TABLA DE PUNTOS'!$A$1:$B$10)</f>
        <v>0</v>
      </c>
      <c r="M165" s="4"/>
      <c r="N165" s="4">
        <f>LOOKUP($M165,'TABLA DE PUNTOS'!$C$1:$D$10)</f>
        <v>0</v>
      </c>
      <c r="O165" s="4">
        <f t="shared" si="20"/>
        <v>0</v>
      </c>
      <c r="P165" s="221"/>
    </row>
    <row r="166" spans="2:16" x14ac:dyDescent="0.25">
      <c r="B166" s="4" t="s">
        <v>16</v>
      </c>
      <c r="C166" s="4" t="e">
        <f>LOOKUP($F166,'BASE DE DATOS'!$B:$B,'BASE DE DATOS'!$C:$C)</f>
        <v>#N/A</v>
      </c>
      <c r="D166" s="4" t="e">
        <f>LOOKUP($F166,'BASE DE DATOS'!$B:$B,'BASE DE DATOS'!$D:$D)</f>
        <v>#N/A</v>
      </c>
      <c r="E166" s="4"/>
      <c r="F166" s="4"/>
      <c r="G166" s="4"/>
      <c r="H166" s="4">
        <f>LOOKUP($G166,'TABLA DE PUNTOS'!$A$1:$B$10)</f>
        <v>0</v>
      </c>
      <c r="I166" s="4"/>
      <c r="J166" s="4">
        <f>LOOKUP($I166,'TABLA DE PUNTOS'!$A$1:$B$10)</f>
        <v>0</v>
      </c>
      <c r="K166" s="4"/>
      <c r="L166" s="4">
        <f>LOOKUP($I166,'TABLA DE PUNTOS'!$A$1:$B$10)</f>
        <v>0</v>
      </c>
      <c r="M166" s="4"/>
      <c r="N166" s="4">
        <f>LOOKUP($M166,'TABLA DE PUNTOS'!$C$1:$D$10)</f>
        <v>0</v>
      </c>
      <c r="O166" s="4">
        <f t="shared" si="20"/>
        <v>0</v>
      </c>
      <c r="P166" s="221"/>
    </row>
    <row r="167" spans="2:16" x14ac:dyDescent="0.25">
      <c r="B167" s="4" t="s">
        <v>20</v>
      </c>
      <c r="C167" s="4" t="e">
        <f>LOOKUP($F167,'BASE DE DATOS'!$B:$B,'BASE DE DATOS'!$C:$C)</f>
        <v>#N/A</v>
      </c>
      <c r="D167" s="4" t="e">
        <f>LOOKUP($F167,'BASE DE DATOS'!$B:$B,'BASE DE DATOS'!$D:$D)</f>
        <v>#N/A</v>
      </c>
      <c r="E167" s="4"/>
      <c r="F167" s="4"/>
      <c r="G167" s="4"/>
      <c r="H167" s="4">
        <f>LOOKUP($G167,'TABLA DE PUNTOS'!$A$1:$B$10)</f>
        <v>0</v>
      </c>
      <c r="I167" s="4"/>
      <c r="J167" s="4">
        <f>LOOKUP($I167,'TABLA DE PUNTOS'!$A$1:$B$10)</f>
        <v>0</v>
      </c>
      <c r="K167" s="4"/>
      <c r="L167" s="4">
        <f>LOOKUP($I167,'TABLA DE PUNTOS'!$A$1:$B$10)</f>
        <v>0</v>
      </c>
      <c r="M167" s="4"/>
      <c r="N167" s="4">
        <f>LOOKUP($M167,'TABLA DE PUNTOS'!$C$1:$D$10)</f>
        <v>0</v>
      </c>
      <c r="O167" s="4">
        <f t="shared" si="20"/>
        <v>0</v>
      </c>
      <c r="P167" s="221"/>
    </row>
    <row r="168" spans="2:16" x14ac:dyDescent="0.25">
      <c r="B168" s="4" t="s">
        <v>53</v>
      </c>
      <c r="C168" s="4" t="e">
        <f>LOOKUP($F168,'BASE DE DATOS'!$B:$B,'BASE DE DATOS'!$C:$C)</f>
        <v>#N/A</v>
      </c>
      <c r="D168" s="4" t="e">
        <f>LOOKUP($F168,'BASE DE DATOS'!$B:$B,'BASE DE DATOS'!$D:$D)</f>
        <v>#N/A</v>
      </c>
      <c r="E168" s="4"/>
      <c r="F168" s="4"/>
      <c r="G168" s="4"/>
      <c r="H168" s="4">
        <f>LOOKUP($G168,'TABLA DE PUNTOS'!$A$1:$B$10)</f>
        <v>0</v>
      </c>
      <c r="I168" s="4"/>
      <c r="J168" s="4">
        <f>LOOKUP($I168,'TABLA DE PUNTOS'!$A$1:$B$10)</f>
        <v>0</v>
      </c>
      <c r="K168" s="4"/>
      <c r="L168" s="4">
        <f>LOOKUP($I168,'TABLA DE PUNTOS'!$A$1:$B$10)</f>
        <v>0</v>
      </c>
      <c r="M168" s="4"/>
      <c r="N168" s="4">
        <f>LOOKUP($M168,'TABLA DE PUNTOS'!$C$1:$D$10)</f>
        <v>0</v>
      </c>
      <c r="O168" s="4">
        <f t="shared" si="20"/>
        <v>0</v>
      </c>
      <c r="P168" s="222"/>
    </row>
    <row r="170" spans="2:16" x14ac:dyDescent="0.25">
      <c r="B170" s="223" t="s">
        <v>33</v>
      </c>
      <c r="C170" s="223"/>
      <c r="D170" s="223"/>
    </row>
    <row r="171" spans="2:16" x14ac:dyDescent="0.25">
      <c r="B171" s="1" t="s">
        <v>1</v>
      </c>
      <c r="C171" s="1" t="s">
        <v>2</v>
      </c>
      <c r="D171" s="1" t="s">
        <v>3</v>
      </c>
      <c r="E171" s="1" t="s">
        <v>4</v>
      </c>
      <c r="F171" s="1" t="s">
        <v>5</v>
      </c>
      <c r="G171" s="1" t="s">
        <v>25</v>
      </c>
      <c r="H171" s="1" t="s">
        <v>27</v>
      </c>
      <c r="I171" s="1" t="s">
        <v>28</v>
      </c>
      <c r="J171" s="1" t="s">
        <v>27</v>
      </c>
      <c r="K171" s="1" t="s">
        <v>26</v>
      </c>
      <c r="L171" s="1" t="s">
        <v>27</v>
      </c>
      <c r="M171" s="1" t="s">
        <v>29</v>
      </c>
      <c r="N171" s="1" t="s">
        <v>27</v>
      </c>
      <c r="O171" s="1" t="s">
        <v>30</v>
      </c>
      <c r="P171" s="5" t="s">
        <v>30</v>
      </c>
    </row>
    <row r="172" spans="2:16" x14ac:dyDescent="0.25">
      <c r="B172" s="4" t="s">
        <v>8</v>
      </c>
      <c r="C172" s="4" t="str">
        <f>LOOKUP($F172,'BASE DE DATOS'!$B:$B,'BASE DE DATOS'!$C:$C)</f>
        <v xml:space="preserve">JACOB </v>
      </c>
      <c r="D172" s="4" t="str">
        <f>LOOKUP($F172,'BASE DE DATOS'!$B:$B,'BASE DE DATOS'!$D:$D)</f>
        <v>ROJAS MEJIA</v>
      </c>
      <c r="E172" s="4"/>
      <c r="F172" s="4">
        <v>1749</v>
      </c>
      <c r="G172" s="4">
        <v>7</v>
      </c>
      <c r="H172" s="4">
        <f>LOOKUP($G172,'TABLA DE PUNTOS'!$A$1:$B$10)</f>
        <v>8</v>
      </c>
      <c r="I172" s="4">
        <v>7</v>
      </c>
      <c r="J172" s="4">
        <f>LOOKUP($I172,'TABLA DE PUNTOS'!$A$1:$B$10)</f>
        <v>8</v>
      </c>
      <c r="K172" s="4">
        <v>8</v>
      </c>
      <c r="L172" s="4">
        <f>LOOKUP($K172,'TABLA DE PUNTOS'!$A$1:$B$10)</f>
        <v>6</v>
      </c>
      <c r="M172" s="4">
        <v>7</v>
      </c>
      <c r="N172" s="4">
        <f>LOOKUP($M172,'TABLA DE PUNTOS'!$C$1:$D$10)</f>
        <v>16</v>
      </c>
      <c r="O172" s="4">
        <f t="shared" ref="O172:O176" si="21">SUM(H172,J172,L172,N172)</f>
        <v>38</v>
      </c>
      <c r="P172" s="229">
        <f>SUM(O172:O176)</f>
        <v>286</v>
      </c>
    </row>
    <row r="173" spans="2:16" x14ac:dyDescent="0.25">
      <c r="B173" s="4" t="s">
        <v>12</v>
      </c>
      <c r="C173" s="4" t="str">
        <f>LOOKUP($F173,'BASE DE DATOS'!$B:$B,'BASE DE DATOS'!$C:$C)</f>
        <v>JERONIMO</v>
      </c>
      <c r="D173" s="4" t="str">
        <f>LOOKUP($F173,'BASE DE DATOS'!$B:$B,'BASE DE DATOS'!$D:$D)</f>
        <v>GONZALEZ HENAO</v>
      </c>
      <c r="E173" s="4"/>
      <c r="F173" s="4">
        <v>1177</v>
      </c>
      <c r="G173" s="4">
        <v>6</v>
      </c>
      <c r="H173" s="4">
        <f>LOOKUP($G173,'TABLA DE PUNTOS'!$A$1:$B$10)</f>
        <v>10</v>
      </c>
      <c r="I173" s="4">
        <v>2</v>
      </c>
      <c r="J173" s="4">
        <f>LOOKUP($I173,'TABLA DE PUNTOS'!$A$1:$B$10)</f>
        <v>18</v>
      </c>
      <c r="K173" s="4">
        <v>3</v>
      </c>
      <c r="L173" s="4">
        <f>LOOKUP($I173,'TABLA DE PUNTOS'!$A$1:$B$10)</f>
        <v>18</v>
      </c>
      <c r="M173" s="4">
        <v>6</v>
      </c>
      <c r="N173" s="4">
        <f>LOOKUP($M173,'TABLA DE PUNTOS'!$C$1:$D$10)</f>
        <v>20</v>
      </c>
      <c r="O173" s="4">
        <f t="shared" si="21"/>
        <v>66</v>
      </c>
      <c r="P173" s="230"/>
    </row>
    <row r="174" spans="2:16" x14ac:dyDescent="0.25">
      <c r="B174" s="4" t="s">
        <v>16</v>
      </c>
      <c r="C174" s="4" t="str">
        <f>LOOKUP($F174,'BASE DE DATOS'!$B:$B,'BASE DE DATOS'!$C:$C)</f>
        <v>SAMUEL</v>
      </c>
      <c r="D174" s="4" t="str">
        <f>LOOKUP($F174,'BASE DE DATOS'!$B:$B,'BASE DE DATOS'!$D:$D)</f>
        <v>ISAZA RAMIREZ</v>
      </c>
      <c r="E174" s="4"/>
      <c r="F174" s="4">
        <v>1415</v>
      </c>
      <c r="G174" s="4">
        <v>4</v>
      </c>
      <c r="H174" s="4">
        <f>LOOKUP($G174,'TABLA DE PUNTOS'!$A$1:$B$10)</f>
        <v>14</v>
      </c>
      <c r="I174" s="4">
        <v>4</v>
      </c>
      <c r="J174" s="4">
        <f>LOOKUP($I174,'TABLA DE PUNTOS'!$A$1:$B$10)</f>
        <v>14</v>
      </c>
      <c r="K174" s="4">
        <v>6</v>
      </c>
      <c r="L174" s="4">
        <f>LOOKUP($I174,'TABLA DE PUNTOS'!$A$1:$B$10)</f>
        <v>14</v>
      </c>
      <c r="M174" s="4">
        <v>0</v>
      </c>
      <c r="N174" s="4">
        <f>LOOKUP($M174,'TABLA DE PUNTOS'!$C$1:$D$10)</f>
        <v>0</v>
      </c>
      <c r="O174" s="4">
        <f t="shared" si="21"/>
        <v>42</v>
      </c>
      <c r="P174" s="230"/>
    </row>
    <row r="175" spans="2:16" x14ac:dyDescent="0.25">
      <c r="B175" s="4" t="s">
        <v>20</v>
      </c>
      <c r="C175" s="4" t="str">
        <f>LOOKUP($F175,'BASE DE DATOS'!$B:$B,'BASE DE DATOS'!$C:$C)</f>
        <v>EVELIN</v>
      </c>
      <c r="D175" s="4" t="str">
        <f>LOOKUP($F175,'BASE DE DATOS'!$B:$B,'BASE DE DATOS'!$D:$D)</f>
        <v>SERNA RESTREPO</v>
      </c>
      <c r="E175" s="4"/>
      <c r="F175" s="4">
        <v>1637</v>
      </c>
      <c r="G175" s="4">
        <v>3</v>
      </c>
      <c r="H175" s="4">
        <f>LOOKUP($G175,'TABLA DE PUNTOS'!$A$1:$B$10)</f>
        <v>16</v>
      </c>
      <c r="I175" s="4">
        <v>3</v>
      </c>
      <c r="J175" s="4">
        <f>LOOKUP($I175,'TABLA DE PUNTOS'!$A$1:$B$10)</f>
        <v>16</v>
      </c>
      <c r="K175" s="4">
        <v>3</v>
      </c>
      <c r="L175" s="4">
        <f>LOOKUP($I175,'TABLA DE PUNTOS'!$A$1:$B$10)</f>
        <v>16</v>
      </c>
      <c r="M175" s="4">
        <v>6</v>
      </c>
      <c r="N175" s="4">
        <f>LOOKUP($M175,'TABLA DE PUNTOS'!$C$1:$D$10)</f>
        <v>20</v>
      </c>
      <c r="O175" s="4">
        <f t="shared" si="21"/>
        <v>68</v>
      </c>
      <c r="P175" s="230"/>
    </row>
    <row r="176" spans="2:16" x14ac:dyDescent="0.25">
      <c r="B176" s="4" t="s">
        <v>53</v>
      </c>
      <c r="C176" s="4" t="str">
        <f>LOOKUP($F176,'BASE DE DATOS'!$B:$B,'BASE DE DATOS'!$C:$C)</f>
        <v xml:space="preserve">ISABEL </v>
      </c>
      <c r="D176" s="4" t="str">
        <f>LOOKUP($F176,'BASE DE DATOS'!$B:$B,'BASE DE DATOS'!$D:$D)</f>
        <v>AGUDELO TORRES</v>
      </c>
      <c r="E176" s="4"/>
      <c r="F176" s="4">
        <v>1475</v>
      </c>
      <c r="G176" s="4">
        <v>3</v>
      </c>
      <c r="H176" s="4">
        <f>LOOKUP($G176,'TABLA DE PUNTOS'!$A$1:$B$10)</f>
        <v>16</v>
      </c>
      <c r="I176" s="4">
        <v>4</v>
      </c>
      <c r="J176" s="4">
        <f>LOOKUP($I176,'TABLA DE PUNTOS'!$A$1:$B$10)</f>
        <v>14</v>
      </c>
      <c r="K176" s="4">
        <v>4</v>
      </c>
      <c r="L176" s="4">
        <f>LOOKUP($I176,'TABLA DE PUNTOS'!$A$1:$B$10)</f>
        <v>14</v>
      </c>
      <c r="M176" s="4">
        <v>4</v>
      </c>
      <c r="N176" s="4">
        <f>LOOKUP($M176,'TABLA DE PUNTOS'!$C$1:$D$10)</f>
        <v>28</v>
      </c>
      <c r="O176" s="4">
        <f t="shared" si="21"/>
        <v>72</v>
      </c>
      <c r="P176" s="231"/>
    </row>
    <row r="178" spans="2:16" x14ac:dyDescent="0.25">
      <c r="B178" s="223" t="s">
        <v>141</v>
      </c>
      <c r="C178" s="223"/>
      <c r="D178" s="223"/>
    </row>
    <row r="179" spans="2:16" x14ac:dyDescent="0.25">
      <c r="B179" s="1" t="s">
        <v>1</v>
      </c>
      <c r="C179" s="1" t="s">
        <v>2</v>
      </c>
      <c r="D179" s="1" t="s">
        <v>3</v>
      </c>
      <c r="E179" s="1" t="s">
        <v>4</v>
      </c>
      <c r="F179" s="1" t="s">
        <v>5</v>
      </c>
      <c r="G179" s="1" t="s">
        <v>25</v>
      </c>
      <c r="H179" s="1" t="s">
        <v>27</v>
      </c>
      <c r="I179" s="1" t="s">
        <v>28</v>
      </c>
      <c r="J179" s="1" t="s">
        <v>27</v>
      </c>
      <c r="K179" s="1" t="s">
        <v>26</v>
      </c>
      <c r="L179" s="1" t="s">
        <v>27</v>
      </c>
      <c r="M179" s="1" t="s">
        <v>29</v>
      </c>
      <c r="N179" s="1" t="s">
        <v>27</v>
      </c>
      <c r="O179" s="1" t="s">
        <v>30</v>
      </c>
      <c r="P179" s="5" t="s">
        <v>30</v>
      </c>
    </row>
    <row r="180" spans="2:16" x14ac:dyDescent="0.25">
      <c r="B180" s="4" t="s">
        <v>8</v>
      </c>
      <c r="C180" s="4" t="str">
        <f>LOOKUP($F180,'BASE DE DATOS'!$B:$B,'BASE DE DATOS'!$C:$C)</f>
        <v xml:space="preserve">VALENTIN </v>
      </c>
      <c r="D180" s="4" t="str">
        <f>LOOKUP($F180,'BASE DE DATOS'!$B:$B,'BASE DE DATOS'!$D:$D)</f>
        <v>HERNANDEZ CADAVID</v>
      </c>
      <c r="E180" s="4"/>
      <c r="F180" s="4">
        <v>625</v>
      </c>
      <c r="G180" s="4">
        <v>2</v>
      </c>
      <c r="H180" s="4">
        <f>LOOKUP($G180,'TABLA DE PUNTOS'!$A$1:$B$10)</f>
        <v>18</v>
      </c>
      <c r="I180" s="4">
        <v>2</v>
      </c>
      <c r="J180" s="4">
        <f>LOOKUP($I180,'TABLA DE PUNTOS'!$A$1:$B$10)</f>
        <v>18</v>
      </c>
      <c r="K180" s="4">
        <v>2</v>
      </c>
      <c r="L180" s="4">
        <f>LOOKUP($K180,'TABLA DE PUNTOS'!$A$1:$B$10)</f>
        <v>18</v>
      </c>
      <c r="M180" s="4">
        <v>0</v>
      </c>
      <c r="N180" s="4">
        <f>LOOKUP($M180,'TABLA DE PUNTOS'!$C$1:$D$10)</f>
        <v>0</v>
      </c>
      <c r="O180" s="4">
        <f t="shared" ref="O180:O184" si="22">SUM(H180,J180,L180,N180)</f>
        <v>54</v>
      </c>
      <c r="P180" s="229">
        <f>SUM(O180:O184)</f>
        <v>372</v>
      </c>
    </row>
    <row r="181" spans="2:16" x14ac:dyDescent="0.25">
      <c r="B181" s="4" t="s">
        <v>12</v>
      </c>
      <c r="C181" s="4" t="str">
        <f>LOOKUP($F181,'BASE DE DATOS'!$B:$B,'BASE DE DATOS'!$C:$C)</f>
        <v>TOMAS</v>
      </c>
      <c r="D181" s="4" t="str">
        <f>LOOKUP($F181,'BASE DE DATOS'!$B:$B,'BASE DE DATOS'!$D:$D)</f>
        <v>PANTOJA GUARIN</v>
      </c>
      <c r="E181" s="4"/>
      <c r="F181" s="4">
        <v>482</v>
      </c>
      <c r="G181" s="4">
        <v>6</v>
      </c>
      <c r="H181" s="4">
        <f>LOOKUP($G181,'TABLA DE PUNTOS'!$A$1:$B$10)</f>
        <v>10</v>
      </c>
      <c r="I181" s="4">
        <v>5</v>
      </c>
      <c r="J181" s="4">
        <f>LOOKUP($I181,'TABLA DE PUNTOS'!$A$1:$B$10)</f>
        <v>12</v>
      </c>
      <c r="K181" s="4">
        <v>7</v>
      </c>
      <c r="L181" s="4">
        <f>LOOKUP($I181,'TABLA DE PUNTOS'!$A$1:$B$10)</f>
        <v>12</v>
      </c>
      <c r="M181" s="4">
        <v>6</v>
      </c>
      <c r="N181" s="4">
        <f>LOOKUP($M181,'TABLA DE PUNTOS'!$C$1:$D$10)</f>
        <v>20</v>
      </c>
      <c r="O181" s="4">
        <f t="shared" si="22"/>
        <v>54</v>
      </c>
      <c r="P181" s="230"/>
    </row>
    <row r="182" spans="2:16" x14ac:dyDescent="0.25">
      <c r="B182" s="4" t="s">
        <v>16</v>
      </c>
      <c r="C182" s="4" t="str">
        <f>LOOKUP($F182,'BASE DE DATOS'!$B:$B,'BASE DE DATOS'!$C:$C)</f>
        <v>ISAAC</v>
      </c>
      <c r="D182" s="4" t="str">
        <f>LOOKUP($F182,'BASE DE DATOS'!$B:$B,'BASE DE DATOS'!$D:$D)</f>
        <v>GRANADA SANCHEZ</v>
      </c>
      <c r="E182" s="4"/>
      <c r="F182" s="4">
        <v>1016</v>
      </c>
      <c r="G182" s="4">
        <v>1</v>
      </c>
      <c r="H182" s="4">
        <f>LOOKUP($G182,'TABLA DE PUNTOS'!$A$1:$B$10)</f>
        <v>20</v>
      </c>
      <c r="I182" s="4">
        <v>1</v>
      </c>
      <c r="J182" s="4">
        <f>LOOKUP($I182,'TABLA DE PUNTOS'!$A$1:$B$10)</f>
        <v>20</v>
      </c>
      <c r="K182" s="4">
        <v>1</v>
      </c>
      <c r="L182" s="4">
        <f>LOOKUP($I182,'TABLA DE PUNTOS'!$A$1:$B$10)</f>
        <v>20</v>
      </c>
      <c r="M182" s="4">
        <v>1</v>
      </c>
      <c r="N182" s="4">
        <f>LOOKUP($M182,'TABLA DE PUNTOS'!$C$1:$D$10)</f>
        <v>40</v>
      </c>
      <c r="O182" s="4">
        <f t="shared" si="22"/>
        <v>100</v>
      </c>
      <c r="P182" s="230"/>
    </row>
    <row r="183" spans="2:16" x14ac:dyDescent="0.25">
      <c r="B183" s="4" t="s">
        <v>20</v>
      </c>
      <c r="C183" s="4" t="str">
        <f>LOOKUP($F183,'BASE DE DATOS'!$B:$B,'BASE DE DATOS'!$C:$C)</f>
        <v>NICOLE</v>
      </c>
      <c r="D183" s="4" t="str">
        <f>LOOKUP($F183,'BASE DE DATOS'!$B:$B,'BASE DE DATOS'!$D:$D)</f>
        <v>FORONDA CASTRO</v>
      </c>
      <c r="E183" s="4"/>
      <c r="F183" s="4">
        <v>1032</v>
      </c>
      <c r="G183" s="4">
        <v>1</v>
      </c>
      <c r="H183" s="4">
        <f>LOOKUP($G183,'TABLA DE PUNTOS'!$A$1:$B$10)</f>
        <v>20</v>
      </c>
      <c r="I183" s="4">
        <v>1</v>
      </c>
      <c r="J183" s="4">
        <f>LOOKUP($I183,'TABLA DE PUNTOS'!$A$1:$B$10)</f>
        <v>20</v>
      </c>
      <c r="K183" s="4">
        <v>2</v>
      </c>
      <c r="L183" s="4">
        <f>LOOKUP($I183,'TABLA DE PUNTOS'!$A$1:$B$10)</f>
        <v>20</v>
      </c>
      <c r="M183" s="4">
        <v>2</v>
      </c>
      <c r="N183" s="4">
        <f>LOOKUP($M183,'TABLA DE PUNTOS'!$C$1:$D$10)</f>
        <v>36</v>
      </c>
      <c r="O183" s="4">
        <f t="shared" si="22"/>
        <v>96</v>
      </c>
      <c r="P183" s="230"/>
    </row>
    <row r="184" spans="2:16" x14ac:dyDescent="0.25">
      <c r="B184" s="4" t="s">
        <v>53</v>
      </c>
      <c r="C184" s="4" t="str">
        <f>LOOKUP($F184,'BASE DE DATOS'!$B:$B,'BASE DE DATOS'!$C:$C)</f>
        <v>MICHAEL</v>
      </c>
      <c r="D184" s="4" t="str">
        <f>LOOKUP($F184,'BASE DE DATOS'!$B:$B,'BASE DE DATOS'!$D:$D)</f>
        <v>OCHOA LOPEZ</v>
      </c>
      <c r="E184" s="4"/>
      <c r="F184" s="4">
        <v>783</v>
      </c>
      <c r="G184" s="4">
        <v>3</v>
      </c>
      <c r="H184" s="4">
        <f>LOOKUP($G184,'TABLA DE PUNTOS'!$A$1:$B$10)</f>
        <v>16</v>
      </c>
      <c r="I184" s="4">
        <v>4</v>
      </c>
      <c r="J184" s="4">
        <f>LOOKUP($I184,'TABLA DE PUNTOS'!$A$1:$B$10)</f>
        <v>14</v>
      </c>
      <c r="K184" s="4">
        <v>1</v>
      </c>
      <c r="L184" s="4">
        <f>LOOKUP($I184,'TABLA DE PUNTOS'!$A$1:$B$10)</f>
        <v>14</v>
      </c>
      <c r="M184" s="4">
        <v>5</v>
      </c>
      <c r="N184" s="4">
        <f>LOOKUP($M184,'TABLA DE PUNTOS'!$C$1:$D$10)</f>
        <v>24</v>
      </c>
      <c r="O184" s="4">
        <f t="shared" si="22"/>
        <v>68</v>
      </c>
      <c r="P184" s="231"/>
    </row>
    <row r="186" spans="2:16" x14ac:dyDescent="0.25">
      <c r="B186" s="223" t="s">
        <v>162</v>
      </c>
      <c r="C186" s="223"/>
      <c r="D186" s="223"/>
    </row>
    <row r="187" spans="2:16" x14ac:dyDescent="0.25">
      <c r="B187" s="1" t="s">
        <v>1</v>
      </c>
      <c r="C187" s="1" t="s">
        <v>2</v>
      </c>
      <c r="D187" s="1" t="s">
        <v>3</v>
      </c>
      <c r="E187" s="1" t="s">
        <v>4</v>
      </c>
      <c r="F187" s="1" t="s">
        <v>5</v>
      </c>
      <c r="G187" s="1" t="s">
        <v>25</v>
      </c>
      <c r="H187" s="1" t="s">
        <v>27</v>
      </c>
      <c r="I187" s="1" t="s">
        <v>28</v>
      </c>
      <c r="J187" s="1" t="s">
        <v>27</v>
      </c>
      <c r="K187" s="1" t="s">
        <v>26</v>
      </c>
      <c r="L187" s="1" t="s">
        <v>27</v>
      </c>
      <c r="M187" s="1" t="s">
        <v>29</v>
      </c>
      <c r="N187" s="1" t="s">
        <v>27</v>
      </c>
      <c r="O187" s="1" t="s">
        <v>30</v>
      </c>
      <c r="P187" s="5" t="s">
        <v>30</v>
      </c>
    </row>
    <row r="188" spans="2:16" x14ac:dyDescent="0.25">
      <c r="B188" s="4" t="s">
        <v>8</v>
      </c>
      <c r="C188" s="4" t="str">
        <f>LOOKUP($F188,'BASE DE DATOS'!$B:$B,'BASE DE DATOS'!$C:$C)</f>
        <v>SANTIAGO</v>
      </c>
      <c r="D188" s="4" t="str">
        <f>LOOKUP($F188,'BASE DE DATOS'!$B:$B,'BASE DE DATOS'!$D:$D)</f>
        <v>GARCIA ARIAS</v>
      </c>
      <c r="E188" s="4"/>
      <c r="F188" s="4">
        <v>1615</v>
      </c>
      <c r="G188" s="4">
        <v>6</v>
      </c>
      <c r="H188" s="4">
        <f>LOOKUP($G188,'TABLA DE PUNTOS'!$A$1:$B$10)</f>
        <v>10</v>
      </c>
      <c r="I188" s="4">
        <v>7</v>
      </c>
      <c r="J188" s="4">
        <f>LOOKUP($I188,'TABLA DE PUNTOS'!$A$1:$B$10)</f>
        <v>8</v>
      </c>
      <c r="K188" s="4">
        <v>7</v>
      </c>
      <c r="L188" s="4">
        <f>LOOKUP($K188,'TABLA DE PUNTOS'!$A$1:$B$10)</f>
        <v>8</v>
      </c>
      <c r="M188" s="4">
        <v>0</v>
      </c>
      <c r="N188" s="4">
        <f>LOOKUP($M188,'TABLA DE PUNTOS'!$C$1:$D$10)</f>
        <v>0</v>
      </c>
      <c r="O188" s="4">
        <f t="shared" ref="O188:O192" si="23">SUM(H188,J188,L188,N188)</f>
        <v>26</v>
      </c>
      <c r="P188" s="229">
        <f>SUM(O188:O192)</f>
        <v>222</v>
      </c>
    </row>
    <row r="189" spans="2:16" x14ac:dyDescent="0.25">
      <c r="B189" s="4" t="s">
        <v>12</v>
      </c>
      <c r="C189" s="4" t="str">
        <f>LOOKUP($F189,'BASE DE DATOS'!$B:$B,'BASE DE DATOS'!$C:$C)</f>
        <v>EMANUEL</v>
      </c>
      <c r="D189" s="4" t="str">
        <f>LOOKUP($F189,'BASE DE DATOS'!$B:$B,'BASE DE DATOS'!$D:$D)</f>
        <v>AGUDELO RODAS</v>
      </c>
      <c r="E189" s="4"/>
      <c r="F189" s="4">
        <v>1768</v>
      </c>
      <c r="G189" s="4">
        <v>1</v>
      </c>
      <c r="H189" s="4">
        <f>LOOKUP($G189,'TABLA DE PUNTOS'!$A$1:$B$10)</f>
        <v>20</v>
      </c>
      <c r="I189" s="4">
        <v>6</v>
      </c>
      <c r="J189" s="4">
        <f>LOOKUP($I189,'TABLA DE PUNTOS'!$A$1:$B$10)</f>
        <v>10</v>
      </c>
      <c r="K189" s="4">
        <v>6</v>
      </c>
      <c r="L189" s="4">
        <f>LOOKUP($I189,'TABLA DE PUNTOS'!$A$1:$B$10)</f>
        <v>10</v>
      </c>
      <c r="M189" s="4">
        <v>0</v>
      </c>
      <c r="N189" s="4">
        <f>LOOKUP($M189,'TABLA DE PUNTOS'!$C$1:$D$10)</f>
        <v>0</v>
      </c>
      <c r="O189" s="4">
        <f t="shared" si="23"/>
        <v>40</v>
      </c>
      <c r="P189" s="230"/>
    </row>
    <row r="190" spans="2:16" x14ac:dyDescent="0.25">
      <c r="B190" s="4" t="s">
        <v>16</v>
      </c>
      <c r="C190" s="4" t="str">
        <f>LOOKUP($F190,'BASE DE DATOS'!$B:$B,'BASE DE DATOS'!$C:$C)</f>
        <v>YEREMY</v>
      </c>
      <c r="D190" s="4" t="str">
        <f>LOOKUP($F190,'BASE DE DATOS'!$B:$B,'BASE DE DATOS'!$D:$D)</f>
        <v>URIBE GUERRA</v>
      </c>
      <c r="E190" s="4"/>
      <c r="F190" s="4">
        <v>1192</v>
      </c>
      <c r="G190" s="4">
        <v>2</v>
      </c>
      <c r="H190" s="4">
        <f>LOOKUP($G190,'TABLA DE PUNTOS'!$A$1:$B$10)</f>
        <v>18</v>
      </c>
      <c r="I190" s="4">
        <v>2</v>
      </c>
      <c r="J190" s="4">
        <f>LOOKUP($I190,'TABLA DE PUNTOS'!$A$1:$B$10)</f>
        <v>18</v>
      </c>
      <c r="K190" s="4">
        <v>1</v>
      </c>
      <c r="L190" s="4">
        <f>LOOKUP($I190,'TABLA DE PUNTOS'!$A$1:$B$10)</f>
        <v>18</v>
      </c>
      <c r="M190" s="4">
        <v>2</v>
      </c>
      <c r="N190" s="4">
        <f>LOOKUP($M190,'TABLA DE PUNTOS'!$C$1:$D$10)</f>
        <v>36</v>
      </c>
      <c r="O190" s="4">
        <f t="shared" si="23"/>
        <v>90</v>
      </c>
      <c r="P190" s="230"/>
    </row>
    <row r="191" spans="2:16" x14ac:dyDescent="0.25">
      <c r="B191" s="4" t="s">
        <v>20</v>
      </c>
      <c r="C191" s="4" t="str">
        <f>LOOKUP($F191,'BASE DE DATOS'!$B:$B,'BASE DE DATOS'!$C:$C)</f>
        <v>SUSANA</v>
      </c>
      <c r="D191" s="4" t="str">
        <f>LOOKUP($F191,'BASE DE DATOS'!$B:$B,'BASE DE DATOS'!$D:$D)</f>
        <v>TAMAYO CARDONA</v>
      </c>
      <c r="E191" s="4"/>
      <c r="F191" s="4">
        <v>1427</v>
      </c>
      <c r="G191" s="4">
        <v>2</v>
      </c>
      <c r="H191" s="4">
        <f>LOOKUP($G191,'TABLA DE PUNTOS'!$A$1:$B$10)</f>
        <v>18</v>
      </c>
      <c r="I191" s="4">
        <v>8</v>
      </c>
      <c r="J191" s="4">
        <f>LOOKUP($I191,'TABLA DE PUNTOS'!$A$1:$B$10)</f>
        <v>6</v>
      </c>
      <c r="K191" s="4">
        <v>2</v>
      </c>
      <c r="L191" s="4">
        <f>LOOKUP($I191,'TABLA DE PUNTOS'!$A$1:$B$10)</f>
        <v>6</v>
      </c>
      <c r="M191" s="4">
        <v>4</v>
      </c>
      <c r="N191" s="4">
        <f>LOOKUP($M191,'TABLA DE PUNTOS'!$C$1:$D$10)</f>
        <v>28</v>
      </c>
      <c r="O191" s="4">
        <f t="shared" si="23"/>
        <v>58</v>
      </c>
      <c r="P191" s="230"/>
    </row>
    <row r="192" spans="2:16" x14ac:dyDescent="0.25">
      <c r="B192" s="4" t="s">
        <v>53</v>
      </c>
      <c r="C192" s="4" t="str">
        <f>LOOKUP($F192,'BASE DE DATOS'!$B:$B,'BASE DE DATOS'!$C:$C)</f>
        <v>YEISSON STIVEN</v>
      </c>
      <c r="D192" s="4" t="str">
        <f>LOOKUP($F192,'BASE DE DATOS'!$B:$B,'BASE DE DATOS'!$D:$D)</f>
        <v>DUQUE URIBE</v>
      </c>
      <c r="E192" s="4"/>
      <c r="F192" s="4">
        <v>1229</v>
      </c>
      <c r="G192" s="4">
        <v>7</v>
      </c>
      <c r="H192" s="4">
        <f>LOOKUP($G192,'TABLA DE PUNTOS'!$A$1:$B$10)</f>
        <v>8</v>
      </c>
      <c r="I192" s="4">
        <v>0</v>
      </c>
      <c r="J192" s="4">
        <f>LOOKUP($I192,'TABLA DE PUNTOS'!$A$1:$B$10)</f>
        <v>0</v>
      </c>
      <c r="K192" s="4">
        <v>0</v>
      </c>
      <c r="L192" s="4">
        <f>LOOKUP($I192,'TABLA DE PUNTOS'!$A$1:$B$10)</f>
        <v>0</v>
      </c>
      <c r="M192" s="4">
        <v>0</v>
      </c>
      <c r="N192" s="4">
        <f>LOOKUP($M192,'TABLA DE PUNTOS'!$C$1:$D$10)</f>
        <v>0</v>
      </c>
      <c r="O192" s="4">
        <f t="shared" si="23"/>
        <v>8</v>
      </c>
      <c r="P192" s="231"/>
    </row>
    <row r="194" spans="2:16" x14ac:dyDescent="0.25">
      <c r="B194" s="232" t="s">
        <v>282</v>
      </c>
      <c r="C194" s="232"/>
      <c r="D194" s="232"/>
    </row>
    <row r="195" spans="2:16" x14ac:dyDescent="0.25">
      <c r="B195" s="1" t="s">
        <v>1</v>
      </c>
      <c r="C195" s="1" t="s">
        <v>2</v>
      </c>
      <c r="D195" s="1" t="s">
        <v>3</v>
      </c>
      <c r="E195" s="1" t="s">
        <v>4</v>
      </c>
      <c r="F195" s="1" t="s">
        <v>5</v>
      </c>
      <c r="G195" s="1" t="s">
        <v>25</v>
      </c>
      <c r="H195" s="1" t="s">
        <v>27</v>
      </c>
      <c r="I195" s="1" t="s">
        <v>28</v>
      </c>
      <c r="J195" s="1" t="s">
        <v>27</v>
      </c>
      <c r="K195" s="1" t="s">
        <v>26</v>
      </c>
      <c r="L195" s="1" t="s">
        <v>27</v>
      </c>
      <c r="M195" s="1" t="s">
        <v>29</v>
      </c>
      <c r="N195" s="1" t="s">
        <v>27</v>
      </c>
      <c r="O195" s="1" t="s">
        <v>30</v>
      </c>
      <c r="P195" s="5" t="s">
        <v>30</v>
      </c>
    </row>
    <row r="196" spans="2:16" x14ac:dyDescent="0.25">
      <c r="B196" s="4" t="s">
        <v>8</v>
      </c>
      <c r="C196" s="4" t="e">
        <f>LOOKUP($F196,'BASE DE DATOS'!$B:$B,'BASE DE DATOS'!$C:$C)</f>
        <v>#N/A</v>
      </c>
      <c r="D196" s="4" t="e">
        <f>LOOKUP($F196,'BASE DE DATOS'!$B:$B,'BASE DE DATOS'!$D:$D)</f>
        <v>#N/A</v>
      </c>
      <c r="E196" s="4"/>
      <c r="F196" s="4"/>
      <c r="G196" s="4"/>
      <c r="H196" s="4">
        <f>LOOKUP($G196,'TABLA DE PUNTOS'!$A$1:$B$10)</f>
        <v>0</v>
      </c>
      <c r="I196" s="4"/>
      <c r="J196" s="4">
        <f>LOOKUP($I196,'TABLA DE PUNTOS'!$A$1:$B$10)</f>
        <v>0</v>
      </c>
      <c r="K196" s="4"/>
      <c r="L196" s="4">
        <f>LOOKUP($K196,'TABLA DE PUNTOS'!$A$1:$B$10)</f>
        <v>0</v>
      </c>
      <c r="M196" s="4"/>
      <c r="N196" s="4">
        <f>LOOKUP($M196,'TABLA DE PUNTOS'!$C$1:$D$10)</f>
        <v>0</v>
      </c>
      <c r="O196" s="4">
        <f t="shared" ref="O196:O200" si="24">SUM(H196,J196,L196,N196)</f>
        <v>0</v>
      </c>
      <c r="P196" s="220">
        <f>SUM(O196:O200)</f>
        <v>0</v>
      </c>
    </row>
    <row r="197" spans="2:16" x14ac:dyDescent="0.25">
      <c r="B197" s="4" t="s">
        <v>12</v>
      </c>
      <c r="C197" s="4" t="e">
        <f>LOOKUP($F197,'BASE DE DATOS'!$B:$B,'BASE DE DATOS'!$C:$C)</f>
        <v>#N/A</v>
      </c>
      <c r="D197" s="4" t="e">
        <f>LOOKUP($F197,'BASE DE DATOS'!$B:$B,'BASE DE DATOS'!$D:$D)</f>
        <v>#N/A</v>
      </c>
      <c r="E197" s="4"/>
      <c r="F197" s="4"/>
      <c r="G197" s="4"/>
      <c r="H197" s="4">
        <f>LOOKUP($G197,'TABLA DE PUNTOS'!$A$1:$B$10)</f>
        <v>0</v>
      </c>
      <c r="I197" s="4"/>
      <c r="J197" s="4">
        <f>LOOKUP($I197,'TABLA DE PUNTOS'!$A$1:$B$10)</f>
        <v>0</v>
      </c>
      <c r="K197" s="4"/>
      <c r="L197" s="4">
        <f>LOOKUP($I197,'TABLA DE PUNTOS'!$A$1:$B$10)</f>
        <v>0</v>
      </c>
      <c r="M197" s="4"/>
      <c r="N197" s="4">
        <f>LOOKUP($M197,'TABLA DE PUNTOS'!$C$1:$D$10)</f>
        <v>0</v>
      </c>
      <c r="O197" s="4">
        <f t="shared" si="24"/>
        <v>0</v>
      </c>
      <c r="P197" s="221"/>
    </row>
    <row r="198" spans="2:16" x14ac:dyDescent="0.25">
      <c r="B198" s="4" t="s">
        <v>16</v>
      </c>
      <c r="C198" s="4" t="e">
        <f>LOOKUP($F198,'BASE DE DATOS'!$B:$B,'BASE DE DATOS'!$C:$C)</f>
        <v>#N/A</v>
      </c>
      <c r="D198" s="4" t="e">
        <f>LOOKUP($F198,'BASE DE DATOS'!$B:$B,'BASE DE DATOS'!$D:$D)</f>
        <v>#N/A</v>
      </c>
      <c r="E198" s="4"/>
      <c r="F198" s="4"/>
      <c r="G198" s="4"/>
      <c r="H198" s="4">
        <f>LOOKUP($G198,'TABLA DE PUNTOS'!$A$1:$B$10)</f>
        <v>0</v>
      </c>
      <c r="I198" s="4"/>
      <c r="J198" s="4">
        <f>LOOKUP($I198,'TABLA DE PUNTOS'!$A$1:$B$10)</f>
        <v>0</v>
      </c>
      <c r="K198" s="4"/>
      <c r="L198" s="4">
        <f>LOOKUP($I198,'TABLA DE PUNTOS'!$A$1:$B$10)</f>
        <v>0</v>
      </c>
      <c r="M198" s="4"/>
      <c r="N198" s="4">
        <f>LOOKUP($M198,'TABLA DE PUNTOS'!$C$1:$D$10)</f>
        <v>0</v>
      </c>
      <c r="O198" s="4">
        <f t="shared" si="24"/>
        <v>0</v>
      </c>
      <c r="P198" s="221"/>
    </row>
    <row r="199" spans="2:16" x14ac:dyDescent="0.25">
      <c r="B199" s="4" t="s">
        <v>20</v>
      </c>
      <c r="C199" s="4" t="e">
        <f>LOOKUP($F199,'BASE DE DATOS'!$B:$B,'BASE DE DATOS'!$C:$C)</f>
        <v>#N/A</v>
      </c>
      <c r="D199" s="4" t="e">
        <f>LOOKUP($F199,'BASE DE DATOS'!$B:$B,'BASE DE DATOS'!$D:$D)</f>
        <v>#N/A</v>
      </c>
      <c r="E199" s="4"/>
      <c r="F199" s="4"/>
      <c r="G199" s="4"/>
      <c r="H199" s="4">
        <f>LOOKUP($G199,'TABLA DE PUNTOS'!$A$1:$B$10)</f>
        <v>0</v>
      </c>
      <c r="I199" s="4"/>
      <c r="J199" s="4">
        <f>LOOKUP($I199,'TABLA DE PUNTOS'!$A$1:$B$10)</f>
        <v>0</v>
      </c>
      <c r="K199" s="4"/>
      <c r="L199" s="4">
        <f>LOOKUP($I199,'TABLA DE PUNTOS'!$A$1:$B$10)</f>
        <v>0</v>
      </c>
      <c r="M199" s="4"/>
      <c r="N199" s="4">
        <f>LOOKUP($M199,'TABLA DE PUNTOS'!$C$1:$D$10)</f>
        <v>0</v>
      </c>
      <c r="O199" s="4">
        <f t="shared" si="24"/>
        <v>0</v>
      </c>
      <c r="P199" s="221"/>
    </row>
    <row r="200" spans="2:16" x14ac:dyDescent="0.25">
      <c r="B200" s="4" t="s">
        <v>53</v>
      </c>
      <c r="C200" s="4" t="e">
        <f>LOOKUP($F200,'BASE DE DATOS'!$B:$B,'BASE DE DATOS'!$C:$C)</f>
        <v>#N/A</v>
      </c>
      <c r="D200" s="4" t="e">
        <f>LOOKUP($F200,'BASE DE DATOS'!$B:$B,'BASE DE DATOS'!$D:$D)</f>
        <v>#N/A</v>
      </c>
      <c r="E200" s="4"/>
      <c r="F200" s="4"/>
      <c r="G200" s="4"/>
      <c r="H200" s="4">
        <f>LOOKUP($G200,'TABLA DE PUNTOS'!$A$1:$B$10)</f>
        <v>0</v>
      </c>
      <c r="I200" s="4"/>
      <c r="J200" s="4">
        <f>LOOKUP($I200,'TABLA DE PUNTOS'!$A$1:$B$10)</f>
        <v>0</v>
      </c>
      <c r="K200" s="4"/>
      <c r="L200" s="4">
        <f>LOOKUP($I200,'TABLA DE PUNTOS'!$A$1:$B$10)</f>
        <v>0</v>
      </c>
      <c r="M200" s="4"/>
      <c r="N200" s="4">
        <f>LOOKUP($M200,'TABLA DE PUNTOS'!$C$1:$D$10)</f>
        <v>0</v>
      </c>
      <c r="O200" s="4">
        <f t="shared" si="24"/>
        <v>0</v>
      </c>
      <c r="P200" s="222"/>
    </row>
    <row r="202" spans="2:16" x14ac:dyDescent="0.25">
      <c r="B202" s="232" t="s">
        <v>93</v>
      </c>
      <c r="C202" s="232"/>
      <c r="D202" s="232"/>
    </row>
    <row r="203" spans="2:16" x14ac:dyDescent="0.25">
      <c r="B203" s="1" t="s">
        <v>1</v>
      </c>
      <c r="C203" s="1" t="s">
        <v>2</v>
      </c>
      <c r="D203" s="1" t="s">
        <v>3</v>
      </c>
      <c r="E203" s="1" t="s">
        <v>4</v>
      </c>
      <c r="F203" s="1" t="s">
        <v>5</v>
      </c>
      <c r="G203" s="1" t="s">
        <v>25</v>
      </c>
      <c r="H203" s="1" t="s">
        <v>27</v>
      </c>
      <c r="I203" s="1" t="s">
        <v>28</v>
      </c>
      <c r="J203" s="1" t="s">
        <v>27</v>
      </c>
      <c r="K203" s="1" t="s">
        <v>26</v>
      </c>
      <c r="L203" s="1" t="s">
        <v>27</v>
      </c>
      <c r="M203" s="1" t="s">
        <v>29</v>
      </c>
      <c r="N203" s="1" t="s">
        <v>27</v>
      </c>
      <c r="O203" s="1" t="s">
        <v>30</v>
      </c>
      <c r="P203" s="5" t="s">
        <v>30</v>
      </c>
    </row>
    <row r="204" spans="2:16" x14ac:dyDescent="0.25">
      <c r="B204" s="4" t="s">
        <v>8</v>
      </c>
      <c r="C204" s="4" t="e">
        <f>LOOKUP($F204,'BASE DE DATOS'!$B:$B,'BASE DE DATOS'!$C:$C)</f>
        <v>#N/A</v>
      </c>
      <c r="D204" s="4" t="e">
        <f>LOOKUP($F204,'BASE DE DATOS'!$B:$B,'BASE DE DATOS'!$D:$D)</f>
        <v>#N/A</v>
      </c>
      <c r="E204" s="4"/>
      <c r="F204" s="4"/>
      <c r="G204" s="4"/>
      <c r="H204" s="4">
        <f>LOOKUP($G204,'TABLA DE PUNTOS'!$A$1:$B$10)</f>
        <v>0</v>
      </c>
      <c r="I204" s="4"/>
      <c r="J204" s="4">
        <f>LOOKUP($I204,'TABLA DE PUNTOS'!$A$1:$B$10)</f>
        <v>0</v>
      </c>
      <c r="K204" s="4"/>
      <c r="L204" s="4">
        <f>LOOKUP($K204,'TABLA DE PUNTOS'!$A$1:$B$10)</f>
        <v>0</v>
      </c>
      <c r="M204" s="4"/>
      <c r="N204" s="4">
        <f>LOOKUP($M204,'TABLA DE PUNTOS'!$C$1:$D$10)</f>
        <v>0</v>
      </c>
      <c r="O204" s="4">
        <f t="shared" ref="O204:O208" si="25">SUM(H204,J204,L204,N204)</f>
        <v>0</v>
      </c>
      <c r="P204" s="220">
        <f>SUM(O204:O208)</f>
        <v>0</v>
      </c>
    </row>
    <row r="205" spans="2:16" x14ac:dyDescent="0.25">
      <c r="B205" s="4" t="s">
        <v>12</v>
      </c>
      <c r="C205" s="4" t="e">
        <f>LOOKUP($F205,'BASE DE DATOS'!$B:$B,'BASE DE DATOS'!$C:$C)</f>
        <v>#N/A</v>
      </c>
      <c r="D205" s="4" t="e">
        <f>LOOKUP($F205,'BASE DE DATOS'!$B:$B,'BASE DE DATOS'!$D:$D)</f>
        <v>#N/A</v>
      </c>
      <c r="E205" s="4"/>
      <c r="F205" s="4"/>
      <c r="G205" s="4"/>
      <c r="H205" s="4">
        <f>LOOKUP($G205,'TABLA DE PUNTOS'!$A$1:$B$10)</f>
        <v>0</v>
      </c>
      <c r="I205" s="4"/>
      <c r="J205" s="4">
        <f>LOOKUP($I205,'TABLA DE PUNTOS'!$A$1:$B$10)</f>
        <v>0</v>
      </c>
      <c r="K205" s="4"/>
      <c r="L205" s="4">
        <f>LOOKUP($I205,'TABLA DE PUNTOS'!$A$1:$B$10)</f>
        <v>0</v>
      </c>
      <c r="M205" s="4"/>
      <c r="N205" s="4">
        <f>LOOKUP($M205,'TABLA DE PUNTOS'!$C$1:$D$10)</f>
        <v>0</v>
      </c>
      <c r="O205" s="4">
        <f t="shared" si="25"/>
        <v>0</v>
      </c>
      <c r="P205" s="221"/>
    </row>
    <row r="206" spans="2:16" x14ac:dyDescent="0.25">
      <c r="B206" s="4" t="s">
        <v>16</v>
      </c>
      <c r="C206" s="4" t="e">
        <f>LOOKUP($F206,'BASE DE DATOS'!$B:$B,'BASE DE DATOS'!$C:$C)</f>
        <v>#N/A</v>
      </c>
      <c r="D206" s="4" t="e">
        <f>LOOKUP($F206,'BASE DE DATOS'!$B:$B,'BASE DE DATOS'!$D:$D)</f>
        <v>#N/A</v>
      </c>
      <c r="E206" s="4"/>
      <c r="F206" s="4"/>
      <c r="G206" s="4"/>
      <c r="H206" s="4">
        <f>LOOKUP($G206,'TABLA DE PUNTOS'!$A$1:$B$10)</f>
        <v>0</v>
      </c>
      <c r="I206" s="4"/>
      <c r="J206" s="4">
        <f>LOOKUP($I206,'TABLA DE PUNTOS'!$A$1:$B$10)</f>
        <v>0</v>
      </c>
      <c r="K206" s="4"/>
      <c r="L206" s="4">
        <f>LOOKUP($I206,'TABLA DE PUNTOS'!$A$1:$B$10)</f>
        <v>0</v>
      </c>
      <c r="M206" s="4"/>
      <c r="N206" s="4">
        <f>LOOKUP($M206,'TABLA DE PUNTOS'!$C$1:$D$10)</f>
        <v>0</v>
      </c>
      <c r="O206" s="4">
        <f t="shared" si="25"/>
        <v>0</v>
      </c>
      <c r="P206" s="221"/>
    </row>
    <row r="207" spans="2:16" x14ac:dyDescent="0.25">
      <c r="B207" s="4" t="s">
        <v>20</v>
      </c>
      <c r="C207" s="4" t="e">
        <f>LOOKUP($F207,'BASE DE DATOS'!$B:$B,'BASE DE DATOS'!$C:$C)</f>
        <v>#N/A</v>
      </c>
      <c r="D207" s="4" t="e">
        <f>LOOKUP($F207,'BASE DE DATOS'!$B:$B,'BASE DE DATOS'!$D:$D)</f>
        <v>#N/A</v>
      </c>
      <c r="E207" s="4"/>
      <c r="F207" s="4"/>
      <c r="G207" s="4"/>
      <c r="H207" s="4">
        <f>LOOKUP($G207,'TABLA DE PUNTOS'!$A$1:$B$10)</f>
        <v>0</v>
      </c>
      <c r="I207" s="4"/>
      <c r="J207" s="4">
        <f>LOOKUP($I207,'TABLA DE PUNTOS'!$A$1:$B$10)</f>
        <v>0</v>
      </c>
      <c r="K207" s="4"/>
      <c r="L207" s="4">
        <f>LOOKUP($I207,'TABLA DE PUNTOS'!$A$1:$B$10)</f>
        <v>0</v>
      </c>
      <c r="M207" s="4"/>
      <c r="N207" s="4">
        <f>LOOKUP($M207,'TABLA DE PUNTOS'!$C$1:$D$10)</f>
        <v>0</v>
      </c>
      <c r="O207" s="4">
        <f t="shared" si="25"/>
        <v>0</v>
      </c>
      <c r="P207" s="221"/>
    </row>
    <row r="208" spans="2:16" x14ac:dyDescent="0.25">
      <c r="B208" s="4" t="s">
        <v>53</v>
      </c>
      <c r="C208" s="4" t="e">
        <f>LOOKUP($F208,'BASE DE DATOS'!$B:$B,'BASE DE DATOS'!$C:$C)</f>
        <v>#N/A</v>
      </c>
      <c r="D208" s="4" t="e">
        <f>LOOKUP($F208,'BASE DE DATOS'!$B:$B,'BASE DE DATOS'!$D:$D)</f>
        <v>#N/A</v>
      </c>
      <c r="E208" s="4"/>
      <c r="F208" s="4"/>
      <c r="G208" s="4"/>
      <c r="H208" s="4">
        <f>LOOKUP($G208,'TABLA DE PUNTOS'!$A$1:$B$10)</f>
        <v>0</v>
      </c>
      <c r="I208" s="4"/>
      <c r="J208" s="4">
        <f>LOOKUP($I208,'TABLA DE PUNTOS'!$A$1:$B$10)</f>
        <v>0</v>
      </c>
      <c r="K208" s="4"/>
      <c r="L208" s="4">
        <f>LOOKUP($I208,'TABLA DE PUNTOS'!$A$1:$B$10)</f>
        <v>0</v>
      </c>
      <c r="M208" s="4"/>
      <c r="N208" s="4">
        <f>LOOKUP($M208,'TABLA DE PUNTOS'!$C$1:$D$10)</f>
        <v>0</v>
      </c>
      <c r="O208" s="4">
        <f t="shared" si="25"/>
        <v>0</v>
      </c>
      <c r="P208" s="222"/>
    </row>
    <row r="210" spans="2:16" x14ac:dyDescent="0.25">
      <c r="B210" s="232" t="s">
        <v>126</v>
      </c>
      <c r="C210" s="232"/>
      <c r="D210" s="232"/>
    </row>
    <row r="211" spans="2:16" x14ac:dyDescent="0.25">
      <c r="B211" s="1" t="s">
        <v>1</v>
      </c>
      <c r="C211" s="1" t="s">
        <v>2</v>
      </c>
      <c r="D211" s="1" t="s">
        <v>3</v>
      </c>
      <c r="E211" s="1" t="s">
        <v>4</v>
      </c>
      <c r="F211" s="1" t="s">
        <v>5</v>
      </c>
      <c r="G211" s="1" t="s">
        <v>25</v>
      </c>
      <c r="H211" s="1" t="s">
        <v>27</v>
      </c>
      <c r="I211" s="1" t="s">
        <v>28</v>
      </c>
      <c r="J211" s="1" t="s">
        <v>27</v>
      </c>
      <c r="K211" s="1" t="s">
        <v>26</v>
      </c>
      <c r="L211" s="1" t="s">
        <v>27</v>
      </c>
      <c r="M211" s="1" t="s">
        <v>29</v>
      </c>
      <c r="N211" s="1" t="s">
        <v>27</v>
      </c>
      <c r="O211" s="1" t="s">
        <v>30</v>
      </c>
      <c r="P211" s="5" t="s">
        <v>30</v>
      </c>
    </row>
    <row r="212" spans="2:16" x14ac:dyDescent="0.25">
      <c r="B212" s="4" t="s">
        <v>8</v>
      </c>
      <c r="C212" s="4" t="e">
        <f>LOOKUP($F212,'BASE DE DATOS'!$B:$B,'BASE DE DATOS'!$C:$C)</f>
        <v>#N/A</v>
      </c>
      <c r="D212" s="4" t="e">
        <f>LOOKUP($F212,'BASE DE DATOS'!$B:$B,'BASE DE DATOS'!$D:$D)</f>
        <v>#N/A</v>
      </c>
      <c r="E212" s="4"/>
      <c r="F212" s="4"/>
      <c r="G212" s="4"/>
      <c r="H212" s="4">
        <f>LOOKUP($G212,'TABLA DE PUNTOS'!$A$1:$B$10)</f>
        <v>0</v>
      </c>
      <c r="I212" s="4"/>
      <c r="J212" s="4">
        <f>LOOKUP($I212,'TABLA DE PUNTOS'!$A$1:$B$10)</f>
        <v>0</v>
      </c>
      <c r="K212" s="4"/>
      <c r="L212" s="4">
        <f>LOOKUP($K212,'TABLA DE PUNTOS'!$A$1:$B$10)</f>
        <v>0</v>
      </c>
      <c r="M212" s="4"/>
      <c r="N212" s="4">
        <f>LOOKUP($M212,'TABLA DE PUNTOS'!$C$1:$D$10)</f>
        <v>0</v>
      </c>
      <c r="O212" s="4">
        <f t="shared" ref="O212:O216" si="26">SUM(H212,J212,L212,N212)</f>
        <v>0</v>
      </c>
      <c r="P212" s="220">
        <f>SUM(O212:O216)</f>
        <v>0</v>
      </c>
    </row>
    <row r="213" spans="2:16" x14ac:dyDescent="0.25">
      <c r="B213" s="4" t="s">
        <v>12</v>
      </c>
      <c r="C213" s="4" t="e">
        <f>LOOKUP($F213,'BASE DE DATOS'!$B:$B,'BASE DE DATOS'!$C:$C)</f>
        <v>#N/A</v>
      </c>
      <c r="D213" s="4" t="e">
        <f>LOOKUP($F213,'BASE DE DATOS'!$B:$B,'BASE DE DATOS'!$D:$D)</f>
        <v>#N/A</v>
      </c>
      <c r="E213" s="4"/>
      <c r="F213" s="4"/>
      <c r="G213" s="4"/>
      <c r="H213" s="4">
        <f>LOOKUP($G213,'TABLA DE PUNTOS'!$A$1:$B$10)</f>
        <v>0</v>
      </c>
      <c r="I213" s="4"/>
      <c r="J213" s="4">
        <f>LOOKUP($I213,'TABLA DE PUNTOS'!$A$1:$B$10)</f>
        <v>0</v>
      </c>
      <c r="K213" s="4"/>
      <c r="L213" s="4">
        <f>LOOKUP($I213,'TABLA DE PUNTOS'!$A$1:$B$10)</f>
        <v>0</v>
      </c>
      <c r="M213" s="4"/>
      <c r="N213" s="4">
        <f>LOOKUP($M213,'TABLA DE PUNTOS'!$C$1:$D$10)</f>
        <v>0</v>
      </c>
      <c r="O213" s="4">
        <f t="shared" si="26"/>
        <v>0</v>
      </c>
      <c r="P213" s="221"/>
    </row>
    <row r="214" spans="2:16" x14ac:dyDescent="0.25">
      <c r="B214" s="4" t="s">
        <v>16</v>
      </c>
      <c r="C214" s="4" t="e">
        <f>LOOKUP($F214,'BASE DE DATOS'!$B:$B,'BASE DE DATOS'!$C:$C)</f>
        <v>#N/A</v>
      </c>
      <c r="D214" s="4" t="e">
        <f>LOOKUP($F214,'BASE DE DATOS'!$B:$B,'BASE DE DATOS'!$D:$D)</f>
        <v>#N/A</v>
      </c>
      <c r="E214" s="4"/>
      <c r="F214" s="4"/>
      <c r="G214" s="4"/>
      <c r="H214" s="4">
        <f>LOOKUP($G214,'TABLA DE PUNTOS'!$A$1:$B$10)</f>
        <v>0</v>
      </c>
      <c r="I214" s="4"/>
      <c r="J214" s="4">
        <f>LOOKUP($I214,'TABLA DE PUNTOS'!$A$1:$B$10)</f>
        <v>0</v>
      </c>
      <c r="K214" s="4"/>
      <c r="L214" s="4">
        <f>LOOKUP($I214,'TABLA DE PUNTOS'!$A$1:$B$10)</f>
        <v>0</v>
      </c>
      <c r="M214" s="4"/>
      <c r="N214" s="4">
        <f>LOOKUP($M214,'TABLA DE PUNTOS'!$C$1:$D$10)</f>
        <v>0</v>
      </c>
      <c r="O214" s="4">
        <f t="shared" si="26"/>
        <v>0</v>
      </c>
      <c r="P214" s="221"/>
    </row>
    <row r="215" spans="2:16" x14ac:dyDescent="0.25">
      <c r="B215" s="4" t="s">
        <v>20</v>
      </c>
      <c r="C215" s="4" t="e">
        <f>LOOKUP($F215,'BASE DE DATOS'!$B:$B,'BASE DE DATOS'!$C:$C)</f>
        <v>#N/A</v>
      </c>
      <c r="D215" s="4" t="e">
        <f>LOOKUP($F215,'BASE DE DATOS'!$B:$B,'BASE DE DATOS'!$D:$D)</f>
        <v>#N/A</v>
      </c>
      <c r="E215" s="4"/>
      <c r="F215" s="4"/>
      <c r="G215" s="4"/>
      <c r="H215" s="4">
        <f>LOOKUP($G215,'TABLA DE PUNTOS'!$A$1:$B$10)</f>
        <v>0</v>
      </c>
      <c r="I215" s="4"/>
      <c r="J215" s="4">
        <f>LOOKUP($I215,'TABLA DE PUNTOS'!$A$1:$B$10)</f>
        <v>0</v>
      </c>
      <c r="K215" s="4"/>
      <c r="L215" s="4">
        <f>LOOKUP($I215,'TABLA DE PUNTOS'!$A$1:$B$10)</f>
        <v>0</v>
      </c>
      <c r="M215" s="4"/>
      <c r="N215" s="4">
        <f>LOOKUP($M215,'TABLA DE PUNTOS'!$C$1:$D$10)</f>
        <v>0</v>
      </c>
      <c r="O215" s="4">
        <f t="shared" si="26"/>
        <v>0</v>
      </c>
      <c r="P215" s="221"/>
    </row>
    <row r="216" spans="2:16" x14ac:dyDescent="0.25">
      <c r="B216" s="4" t="s">
        <v>53</v>
      </c>
      <c r="C216" s="4" t="e">
        <f>LOOKUP($F216,'BASE DE DATOS'!$B:$B,'BASE DE DATOS'!$C:$C)</f>
        <v>#N/A</v>
      </c>
      <c r="D216" s="4" t="e">
        <f>LOOKUP($F216,'BASE DE DATOS'!$B:$B,'BASE DE DATOS'!$D:$D)</f>
        <v>#N/A</v>
      </c>
      <c r="E216" s="4"/>
      <c r="F216" s="4"/>
      <c r="G216" s="4"/>
      <c r="H216" s="4">
        <f>LOOKUP($G216,'TABLA DE PUNTOS'!$A$1:$B$10)</f>
        <v>0</v>
      </c>
      <c r="I216" s="4"/>
      <c r="J216" s="4">
        <f>LOOKUP($I216,'TABLA DE PUNTOS'!$A$1:$B$10)</f>
        <v>0</v>
      </c>
      <c r="K216" s="4"/>
      <c r="L216" s="4">
        <f>LOOKUP($I216,'TABLA DE PUNTOS'!$A$1:$B$10)</f>
        <v>0</v>
      </c>
      <c r="M216" s="4"/>
      <c r="N216" s="4">
        <f>LOOKUP($M216,'TABLA DE PUNTOS'!$C$1:$D$10)</f>
        <v>0</v>
      </c>
      <c r="O216" s="4">
        <f t="shared" si="26"/>
        <v>0</v>
      </c>
      <c r="P216" s="222"/>
    </row>
    <row r="218" spans="2:16" x14ac:dyDescent="0.25">
      <c r="B218" s="232" t="s">
        <v>236</v>
      </c>
      <c r="C218" s="232"/>
      <c r="D218" s="232"/>
    </row>
    <row r="219" spans="2:16" x14ac:dyDescent="0.25">
      <c r="B219" s="1" t="s">
        <v>1</v>
      </c>
      <c r="C219" s="1" t="s">
        <v>2</v>
      </c>
      <c r="D219" s="1" t="s">
        <v>3</v>
      </c>
      <c r="E219" s="1" t="s">
        <v>4</v>
      </c>
      <c r="F219" s="1" t="s">
        <v>5</v>
      </c>
      <c r="G219" s="1" t="s">
        <v>25</v>
      </c>
      <c r="H219" s="1" t="s">
        <v>27</v>
      </c>
      <c r="I219" s="1" t="s">
        <v>28</v>
      </c>
      <c r="J219" s="1" t="s">
        <v>27</v>
      </c>
      <c r="K219" s="1" t="s">
        <v>26</v>
      </c>
      <c r="L219" s="1" t="s">
        <v>27</v>
      </c>
      <c r="M219" s="1" t="s">
        <v>29</v>
      </c>
      <c r="N219" s="1" t="s">
        <v>27</v>
      </c>
      <c r="O219" s="1" t="s">
        <v>30</v>
      </c>
      <c r="P219" s="5" t="s">
        <v>30</v>
      </c>
    </row>
    <row r="220" spans="2:16" x14ac:dyDescent="0.25">
      <c r="B220" s="4" t="s">
        <v>8</v>
      </c>
      <c r="C220" s="4" t="e">
        <f>LOOKUP($F220,'BASE DE DATOS'!$B:$B,'BASE DE DATOS'!$C:$C)</f>
        <v>#N/A</v>
      </c>
      <c r="D220" s="4" t="e">
        <f>LOOKUP($F220,'BASE DE DATOS'!$B:$B,'BASE DE DATOS'!$D:$D)</f>
        <v>#N/A</v>
      </c>
      <c r="E220" s="4"/>
      <c r="F220" s="4"/>
      <c r="G220" s="4"/>
      <c r="H220" s="4">
        <f>LOOKUP($G220,'TABLA DE PUNTOS'!$A$1:$B$10)</f>
        <v>0</v>
      </c>
      <c r="I220" s="4"/>
      <c r="J220" s="4">
        <f>LOOKUP($I220,'TABLA DE PUNTOS'!$A$1:$B$10)</f>
        <v>0</v>
      </c>
      <c r="K220" s="4"/>
      <c r="L220" s="4">
        <f>LOOKUP($K220,'TABLA DE PUNTOS'!$A$1:$B$10)</f>
        <v>0</v>
      </c>
      <c r="M220" s="4"/>
      <c r="N220" s="4">
        <f>LOOKUP($M220,'TABLA DE PUNTOS'!$C$1:$D$10)</f>
        <v>0</v>
      </c>
      <c r="O220" s="4">
        <f t="shared" ref="O220:O224" si="27">SUM(H220,J220,L220,N220)</f>
        <v>0</v>
      </c>
      <c r="P220" s="220">
        <f>SUM(O220:O224)</f>
        <v>0</v>
      </c>
    </row>
    <row r="221" spans="2:16" x14ac:dyDescent="0.25">
      <c r="B221" s="4" t="s">
        <v>12</v>
      </c>
      <c r="C221" s="4" t="e">
        <f>LOOKUP($F221,'BASE DE DATOS'!$B:$B,'BASE DE DATOS'!$C:$C)</f>
        <v>#N/A</v>
      </c>
      <c r="D221" s="4" t="e">
        <f>LOOKUP($F221,'BASE DE DATOS'!$B:$B,'BASE DE DATOS'!$D:$D)</f>
        <v>#N/A</v>
      </c>
      <c r="E221" s="4"/>
      <c r="F221" s="4"/>
      <c r="G221" s="4"/>
      <c r="H221" s="4">
        <f>LOOKUP($G221,'TABLA DE PUNTOS'!$A$1:$B$10)</f>
        <v>0</v>
      </c>
      <c r="I221" s="4"/>
      <c r="J221" s="4">
        <f>LOOKUP($I221,'TABLA DE PUNTOS'!$A$1:$B$10)</f>
        <v>0</v>
      </c>
      <c r="K221" s="4"/>
      <c r="L221" s="4">
        <f>LOOKUP($I221,'TABLA DE PUNTOS'!$A$1:$B$10)</f>
        <v>0</v>
      </c>
      <c r="M221" s="4"/>
      <c r="N221" s="4">
        <f>LOOKUP($M221,'TABLA DE PUNTOS'!$C$1:$D$10)</f>
        <v>0</v>
      </c>
      <c r="O221" s="4">
        <f t="shared" si="27"/>
        <v>0</v>
      </c>
      <c r="P221" s="221"/>
    </row>
    <row r="222" spans="2:16" x14ac:dyDescent="0.25">
      <c r="B222" s="4" t="s">
        <v>16</v>
      </c>
      <c r="C222" s="4" t="e">
        <f>LOOKUP($F222,'BASE DE DATOS'!$B:$B,'BASE DE DATOS'!$C:$C)</f>
        <v>#N/A</v>
      </c>
      <c r="D222" s="4" t="e">
        <f>LOOKUP($F222,'BASE DE DATOS'!$B:$B,'BASE DE DATOS'!$D:$D)</f>
        <v>#N/A</v>
      </c>
      <c r="E222" s="4"/>
      <c r="F222" s="4"/>
      <c r="G222" s="4"/>
      <c r="H222" s="4">
        <f>LOOKUP($G222,'TABLA DE PUNTOS'!$A$1:$B$10)</f>
        <v>0</v>
      </c>
      <c r="I222" s="4"/>
      <c r="J222" s="4">
        <f>LOOKUP($I222,'TABLA DE PUNTOS'!$A$1:$B$10)</f>
        <v>0</v>
      </c>
      <c r="K222" s="4"/>
      <c r="L222" s="4">
        <f>LOOKUP($I222,'TABLA DE PUNTOS'!$A$1:$B$10)</f>
        <v>0</v>
      </c>
      <c r="M222" s="4"/>
      <c r="N222" s="4">
        <f>LOOKUP($M222,'TABLA DE PUNTOS'!$C$1:$D$10)</f>
        <v>0</v>
      </c>
      <c r="O222" s="4">
        <f t="shared" si="27"/>
        <v>0</v>
      </c>
      <c r="P222" s="221"/>
    </row>
    <row r="223" spans="2:16" x14ac:dyDescent="0.25">
      <c r="B223" s="4" t="s">
        <v>20</v>
      </c>
      <c r="C223" s="4" t="e">
        <f>LOOKUP($F223,'BASE DE DATOS'!$B:$B,'BASE DE DATOS'!$C:$C)</f>
        <v>#N/A</v>
      </c>
      <c r="D223" s="4" t="e">
        <f>LOOKUP($F223,'BASE DE DATOS'!$B:$B,'BASE DE DATOS'!$D:$D)</f>
        <v>#N/A</v>
      </c>
      <c r="E223" s="4"/>
      <c r="F223" s="4"/>
      <c r="G223" s="4"/>
      <c r="H223" s="4">
        <f>LOOKUP($G223,'TABLA DE PUNTOS'!$A$1:$B$10)</f>
        <v>0</v>
      </c>
      <c r="I223" s="4"/>
      <c r="J223" s="4">
        <f>LOOKUP($I223,'TABLA DE PUNTOS'!$A$1:$B$10)</f>
        <v>0</v>
      </c>
      <c r="K223" s="4"/>
      <c r="L223" s="4">
        <f>LOOKUP($I223,'TABLA DE PUNTOS'!$A$1:$B$10)</f>
        <v>0</v>
      </c>
      <c r="M223" s="4"/>
      <c r="N223" s="4">
        <f>LOOKUP($M223,'TABLA DE PUNTOS'!$C$1:$D$10)</f>
        <v>0</v>
      </c>
      <c r="O223" s="4">
        <f t="shared" si="27"/>
        <v>0</v>
      </c>
      <c r="P223" s="221"/>
    </row>
    <row r="224" spans="2:16" x14ac:dyDescent="0.25">
      <c r="B224" s="4" t="s">
        <v>53</v>
      </c>
      <c r="C224" s="4" t="e">
        <f>LOOKUP($F224,'BASE DE DATOS'!$B:$B,'BASE DE DATOS'!$C:$C)</f>
        <v>#N/A</v>
      </c>
      <c r="D224" s="4" t="e">
        <f>LOOKUP($F224,'BASE DE DATOS'!$B:$B,'BASE DE DATOS'!$D:$D)</f>
        <v>#N/A</v>
      </c>
      <c r="E224" s="4"/>
      <c r="F224" s="4"/>
      <c r="G224" s="4"/>
      <c r="H224" s="4">
        <f>LOOKUP($G224,'TABLA DE PUNTOS'!$A$1:$B$10)</f>
        <v>0</v>
      </c>
      <c r="I224" s="4"/>
      <c r="J224" s="4">
        <f>LOOKUP($I224,'TABLA DE PUNTOS'!$A$1:$B$10)</f>
        <v>0</v>
      </c>
      <c r="K224" s="4"/>
      <c r="L224" s="4">
        <f>LOOKUP($I224,'TABLA DE PUNTOS'!$A$1:$B$10)</f>
        <v>0</v>
      </c>
      <c r="M224" s="4"/>
      <c r="N224" s="4">
        <f>LOOKUP($M224,'TABLA DE PUNTOS'!$C$1:$D$10)</f>
        <v>0</v>
      </c>
      <c r="O224" s="4">
        <f t="shared" si="27"/>
        <v>0</v>
      </c>
      <c r="P224" s="222"/>
    </row>
  </sheetData>
  <mergeCells count="56">
    <mergeCell ref="S3:V3"/>
    <mergeCell ref="B202:D202"/>
    <mergeCell ref="P204:P208"/>
    <mergeCell ref="B210:D210"/>
    <mergeCell ref="P212:P216"/>
    <mergeCell ref="B154:D154"/>
    <mergeCell ref="P156:P160"/>
    <mergeCell ref="B162:D162"/>
    <mergeCell ref="P164:P168"/>
    <mergeCell ref="B170:D170"/>
    <mergeCell ref="P172:P176"/>
    <mergeCell ref="B130:D130"/>
    <mergeCell ref="P132:P136"/>
    <mergeCell ref="B138:D138"/>
    <mergeCell ref="P140:P144"/>
    <mergeCell ref="B146:D146"/>
    <mergeCell ref="B218:D218"/>
    <mergeCell ref="P220:P224"/>
    <mergeCell ref="B178:D178"/>
    <mergeCell ref="P180:P184"/>
    <mergeCell ref="B186:D186"/>
    <mergeCell ref="P188:P192"/>
    <mergeCell ref="B194:D194"/>
    <mergeCell ref="P196:P200"/>
    <mergeCell ref="P148:P152"/>
    <mergeCell ref="B106:D106"/>
    <mergeCell ref="P108:P112"/>
    <mergeCell ref="B114:D114"/>
    <mergeCell ref="P116:P120"/>
    <mergeCell ref="B122:D122"/>
    <mergeCell ref="P124:P128"/>
    <mergeCell ref="P100:P104"/>
    <mergeCell ref="B58:D58"/>
    <mergeCell ref="P60:P64"/>
    <mergeCell ref="B66:D66"/>
    <mergeCell ref="P68:P72"/>
    <mergeCell ref="B74:D74"/>
    <mergeCell ref="P76:P80"/>
    <mergeCell ref="B82:D82"/>
    <mergeCell ref="P84:P88"/>
    <mergeCell ref="B90:D90"/>
    <mergeCell ref="P92:P96"/>
    <mergeCell ref="B98:D98"/>
    <mergeCell ref="B10:D10"/>
    <mergeCell ref="P12:P16"/>
    <mergeCell ref="P4:P8"/>
    <mergeCell ref="P52:P56"/>
    <mergeCell ref="B26:D26"/>
    <mergeCell ref="P28:P32"/>
    <mergeCell ref="B18:D18"/>
    <mergeCell ref="P20:P24"/>
    <mergeCell ref="B34:D34"/>
    <mergeCell ref="P36:P40"/>
    <mergeCell ref="B42:D42"/>
    <mergeCell ref="P44:P48"/>
    <mergeCell ref="B50:D5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R671"/>
  <sheetViews>
    <sheetView tabSelected="1" topLeftCell="B1" zoomScaleNormal="100" workbookViewId="0">
      <pane ySplit="1" topLeftCell="A2" activePane="bottomLeft" state="frozen"/>
      <selection pane="bottomLeft" activeCell="B572" sqref="A572:XFD576"/>
    </sheetView>
  </sheetViews>
  <sheetFormatPr baseColWidth="10" defaultRowHeight="15" x14ac:dyDescent="0.25"/>
  <cols>
    <col min="1" max="1" width="8.85546875" style="129" bestFit="1" customWidth="1"/>
    <col min="2" max="2" width="31.85546875" style="8" bestFit="1" customWidth="1"/>
    <col min="3" max="3" width="19" customWidth="1"/>
    <col min="4" max="4" width="16.140625" style="170" customWidth="1"/>
    <col min="5" max="5" width="20.42578125" style="170" customWidth="1"/>
    <col min="6" max="6" width="27.28515625" customWidth="1"/>
    <col min="7" max="7" width="8.7109375" customWidth="1"/>
    <col min="8" max="8" width="4.42578125" customWidth="1"/>
    <col min="9" max="9" width="6.5703125" customWidth="1"/>
    <col min="10" max="10" width="4.42578125" customWidth="1"/>
    <col min="11" max="11" width="6.5703125" customWidth="1"/>
    <col min="12" max="12" width="4.42578125" customWidth="1"/>
    <col min="13" max="13" width="6.5703125" customWidth="1"/>
    <col min="14" max="14" width="4.42578125" customWidth="1"/>
    <col min="15" max="16" width="6.5703125" customWidth="1"/>
    <col min="17" max="17" width="10.85546875" style="170"/>
    <col min="18" max="18" width="11.42578125" style="168"/>
  </cols>
  <sheetData>
    <row r="1" spans="1:18" x14ac:dyDescent="0.25">
      <c r="A1" s="181" t="s">
        <v>5526</v>
      </c>
      <c r="B1" s="182" t="s">
        <v>5525</v>
      </c>
      <c r="C1" s="181" t="s">
        <v>1</v>
      </c>
      <c r="D1" s="181" t="s">
        <v>2</v>
      </c>
      <c r="E1" s="181" t="s">
        <v>3</v>
      </c>
      <c r="F1" s="181" t="s">
        <v>4</v>
      </c>
      <c r="G1" s="181" t="s">
        <v>5</v>
      </c>
      <c r="H1" s="181" t="s">
        <v>25</v>
      </c>
      <c r="I1" s="181" t="s">
        <v>27</v>
      </c>
      <c r="J1" s="181" t="s">
        <v>28</v>
      </c>
      <c r="K1" s="181" t="s">
        <v>27</v>
      </c>
      <c r="L1" s="181" t="s">
        <v>26</v>
      </c>
      <c r="M1" s="181" t="s">
        <v>27</v>
      </c>
      <c r="N1" s="181" t="s">
        <v>29</v>
      </c>
      <c r="O1" s="181" t="s">
        <v>27</v>
      </c>
      <c r="P1" s="181" t="s">
        <v>30</v>
      </c>
      <c r="Q1" s="178" t="s">
        <v>30</v>
      </c>
    </row>
    <row r="2" spans="1:18" s="243" customFormat="1" ht="14.45" hidden="1" customHeight="1" x14ac:dyDescent="0.25">
      <c r="A2" s="245" t="s">
        <v>5527</v>
      </c>
      <c r="B2" s="244" t="s">
        <v>249</v>
      </c>
      <c r="C2" s="245" t="s">
        <v>20</v>
      </c>
      <c r="D2" s="245" t="s">
        <v>99</v>
      </c>
      <c r="E2" s="245" t="s">
        <v>253</v>
      </c>
      <c r="F2" s="245" t="str">
        <f>LOOKUP($G2,'BASE DE DATOS'!$B:$B,'BASE DE DATOS'!$J:$J)</f>
        <v>Damas 8 años y menos</v>
      </c>
      <c r="G2" s="245">
        <v>736</v>
      </c>
      <c r="H2" s="245" t="s">
        <v>292</v>
      </c>
      <c r="I2" s="245">
        <v>20</v>
      </c>
      <c r="J2" s="245" t="s">
        <v>292</v>
      </c>
      <c r="K2" s="245">
        <v>20</v>
      </c>
      <c r="L2" s="245" t="s">
        <v>292</v>
      </c>
      <c r="M2" s="245">
        <v>20</v>
      </c>
      <c r="N2" s="245" t="s">
        <v>292</v>
      </c>
      <c r="O2" s="245">
        <v>40</v>
      </c>
      <c r="P2" s="245">
        <f t="shared" ref="P2:P16" si="0">SUM(I2,K2,M2,O2)</f>
        <v>100</v>
      </c>
      <c r="Q2" s="249">
        <f>SUM(P2:P6)</f>
        <v>416</v>
      </c>
      <c r="R2" s="246"/>
    </row>
    <row r="3" spans="1:18" s="243" customFormat="1" ht="14.45" hidden="1" customHeight="1" x14ac:dyDescent="0.25">
      <c r="A3" s="245" t="s">
        <v>5527</v>
      </c>
      <c r="B3" s="244" t="s">
        <v>249</v>
      </c>
      <c r="C3" s="245" t="s">
        <v>16</v>
      </c>
      <c r="D3" s="245" t="s">
        <v>31</v>
      </c>
      <c r="E3" s="245" t="s">
        <v>252</v>
      </c>
      <c r="F3" s="245" t="str">
        <f>LOOKUP($G3,'BASE DE DATOS'!$B:$B,'BASE DE DATOS'!$J:$J)</f>
        <v>Expertos 11 años</v>
      </c>
      <c r="G3" s="245">
        <v>533</v>
      </c>
      <c r="H3" s="245" t="s">
        <v>292</v>
      </c>
      <c r="I3" s="245">
        <v>20</v>
      </c>
      <c r="J3" s="245" t="s">
        <v>292</v>
      </c>
      <c r="K3" s="245">
        <v>20</v>
      </c>
      <c r="L3" s="245" t="s">
        <v>292</v>
      </c>
      <c r="M3" s="245">
        <v>20</v>
      </c>
      <c r="N3" s="245" t="s">
        <v>292</v>
      </c>
      <c r="O3" s="245">
        <v>40</v>
      </c>
      <c r="P3" s="245">
        <f t="shared" si="0"/>
        <v>100</v>
      </c>
      <c r="Q3" s="249"/>
      <c r="R3" s="246"/>
    </row>
    <row r="4" spans="1:18" s="243" customFormat="1" ht="14.45" hidden="1" customHeight="1" x14ac:dyDescent="0.25">
      <c r="A4" s="245" t="s">
        <v>5527</v>
      </c>
      <c r="B4" s="244" t="s">
        <v>249</v>
      </c>
      <c r="C4" s="245" t="s">
        <v>53</v>
      </c>
      <c r="D4" s="245" t="s">
        <v>254</v>
      </c>
      <c r="E4" s="245" t="s">
        <v>255</v>
      </c>
      <c r="F4" s="245" t="str">
        <f>LOOKUP($G4,'BASE DE DATOS'!$B:$B,'BASE DE DATOS'!$J:$J)</f>
        <v>15 años y mas Elite Damas</v>
      </c>
      <c r="G4" s="245">
        <v>515</v>
      </c>
      <c r="H4" s="245" t="s">
        <v>295</v>
      </c>
      <c r="I4" s="245">
        <v>14</v>
      </c>
      <c r="J4" s="245" t="s">
        <v>297</v>
      </c>
      <c r="K4" s="245">
        <v>10</v>
      </c>
      <c r="L4" s="245" t="s">
        <v>294</v>
      </c>
      <c r="M4" s="245">
        <v>16</v>
      </c>
      <c r="N4" s="245" t="s">
        <v>296</v>
      </c>
      <c r="O4" s="245">
        <v>24</v>
      </c>
      <c r="P4" s="245">
        <f t="shared" si="0"/>
        <v>64</v>
      </c>
      <c r="Q4" s="249"/>
      <c r="R4" s="246"/>
    </row>
    <row r="5" spans="1:18" s="243" customFormat="1" ht="14.45" hidden="1" customHeight="1" x14ac:dyDescent="0.25">
      <c r="A5" s="245" t="s">
        <v>5527</v>
      </c>
      <c r="B5" s="244" t="s">
        <v>249</v>
      </c>
      <c r="C5" s="245" t="s">
        <v>12</v>
      </c>
      <c r="D5" s="245" t="s">
        <v>43</v>
      </c>
      <c r="E5" s="245" t="s">
        <v>251</v>
      </c>
      <c r="F5" s="245" t="str">
        <f>LOOKUP($G5,'BASE DE DATOS'!$B:$B,'BASE DE DATOS'!$J:$J)</f>
        <v>Novatos 11 - 12 años infantil</v>
      </c>
      <c r="G5" s="245">
        <v>578</v>
      </c>
      <c r="H5" s="245" t="s">
        <v>294</v>
      </c>
      <c r="I5" s="245">
        <v>16</v>
      </c>
      <c r="J5" s="245" t="s">
        <v>293</v>
      </c>
      <c r="K5" s="245">
        <v>18</v>
      </c>
      <c r="L5" s="245" t="s">
        <v>292</v>
      </c>
      <c r="M5" s="245">
        <v>20</v>
      </c>
      <c r="N5" s="245" t="s">
        <v>299</v>
      </c>
      <c r="O5" s="245">
        <v>12</v>
      </c>
      <c r="P5" s="245">
        <f t="shared" si="0"/>
        <v>66</v>
      </c>
      <c r="Q5" s="249"/>
      <c r="R5" s="246"/>
    </row>
    <row r="6" spans="1:18" s="243" customFormat="1" ht="14.45" hidden="1" customHeight="1" x14ac:dyDescent="0.25">
      <c r="A6" s="245" t="s">
        <v>5527</v>
      </c>
      <c r="B6" s="244" t="s">
        <v>249</v>
      </c>
      <c r="C6" s="245" t="s">
        <v>8</v>
      </c>
      <c r="D6" s="245" t="s">
        <v>6</v>
      </c>
      <c r="E6" s="245" t="s">
        <v>250</v>
      </c>
      <c r="F6" s="245" t="str">
        <f>LOOKUP($G6,'BASE DE DATOS'!$B:$B,'BASE DE DATOS'!$J:$J)</f>
        <v>Principiantes 13 - 14 años</v>
      </c>
      <c r="G6" s="245">
        <v>540</v>
      </c>
      <c r="H6" s="245" t="s">
        <v>297</v>
      </c>
      <c r="I6" s="245">
        <v>10</v>
      </c>
      <c r="J6" s="245" t="s">
        <v>292</v>
      </c>
      <c r="K6" s="245">
        <v>20</v>
      </c>
      <c r="L6" s="245" t="s">
        <v>292</v>
      </c>
      <c r="M6" s="245">
        <v>20</v>
      </c>
      <c r="N6" s="245" t="s">
        <v>293</v>
      </c>
      <c r="O6" s="245">
        <v>36</v>
      </c>
      <c r="P6" s="245">
        <f t="shared" si="0"/>
        <v>86</v>
      </c>
      <c r="Q6" s="249"/>
      <c r="R6" s="246"/>
    </row>
    <row r="7" spans="1:18" s="243" customFormat="1" ht="14.45" hidden="1" customHeight="1" x14ac:dyDescent="0.25">
      <c r="A7" s="245" t="s">
        <v>5528</v>
      </c>
      <c r="B7" s="244" t="s">
        <v>249</v>
      </c>
      <c r="C7" s="245" t="s">
        <v>20</v>
      </c>
      <c r="D7" s="245" t="str">
        <f>LOOKUP($G7,'BASE DE DATOS'!$B:$B,'BASE DE DATOS'!$C:$C)</f>
        <v>MARIA JOSE</v>
      </c>
      <c r="E7" s="245" t="str">
        <f>LOOKUP($G7,'BASE DE DATOS'!$B:$B,'BASE DE DATOS'!$D:$D)</f>
        <v>VERANO VELEZ</v>
      </c>
      <c r="F7" s="245" t="str">
        <f>LOOKUP($G7,'BASE DE DATOS'!$B:$B,'BASE DE DATOS'!$J:$J)</f>
        <v>Damas 8 años y menos</v>
      </c>
      <c r="G7" s="245">
        <v>736</v>
      </c>
      <c r="H7" s="245">
        <v>1</v>
      </c>
      <c r="I7" s="245">
        <f>LOOKUP($H7,'TABLA DE PUNTOS'!$A$1:$B$10)</f>
        <v>20</v>
      </c>
      <c r="J7" s="245">
        <v>1</v>
      </c>
      <c r="K7" s="245">
        <f>LOOKUP($J7,'TABLA DE PUNTOS'!$A$1:$B$10)</f>
        <v>20</v>
      </c>
      <c r="L7" s="245">
        <v>1</v>
      </c>
      <c r="M7" s="245">
        <f>LOOKUP($L7,'TABLA DE PUNTOS'!$A$1:$B$10)</f>
        <v>20</v>
      </c>
      <c r="N7" s="245">
        <v>1</v>
      </c>
      <c r="O7" s="245">
        <f>LOOKUP($N7,'TABLA DE PUNTOS'!$C$1:$D$10)</f>
        <v>40</v>
      </c>
      <c r="P7" s="245">
        <f t="shared" si="0"/>
        <v>100</v>
      </c>
      <c r="Q7" s="249">
        <f>SUM(P7:P11)</f>
        <v>458</v>
      </c>
      <c r="R7" s="246"/>
    </row>
    <row r="8" spans="1:18" s="243" customFormat="1" ht="14.45" hidden="1" customHeight="1" x14ac:dyDescent="0.25">
      <c r="A8" s="245" t="s">
        <v>5528</v>
      </c>
      <c r="B8" s="244" t="s">
        <v>249</v>
      </c>
      <c r="C8" s="245" t="s">
        <v>16</v>
      </c>
      <c r="D8" s="245" t="str">
        <f>LOOKUP($G8,'BASE DE DATOS'!$B:$B,'BASE DE DATOS'!$C:$C)</f>
        <v>SANTIAGO</v>
      </c>
      <c r="E8" s="245" t="str">
        <f>LOOKUP($G8,'BASE DE DATOS'!$B:$B,'BASE DE DATOS'!$D:$D)</f>
        <v>CARRANZA LOPEZ</v>
      </c>
      <c r="F8" s="245" t="str">
        <f>LOOKUP($G8,'BASE DE DATOS'!$B:$B,'BASE DE DATOS'!$J:$J)</f>
        <v>Expertos 17 - 24 años</v>
      </c>
      <c r="G8" s="245">
        <v>974</v>
      </c>
      <c r="H8" s="245">
        <v>1</v>
      </c>
      <c r="I8" s="245">
        <f>LOOKUP($H8,'TABLA DE PUNTOS'!$A$1:$B$10)</f>
        <v>20</v>
      </c>
      <c r="J8" s="245">
        <v>1</v>
      </c>
      <c r="K8" s="245">
        <f>LOOKUP($J8,'TABLA DE PUNTOS'!$A$1:$B$10)</f>
        <v>20</v>
      </c>
      <c r="L8" s="245">
        <v>2</v>
      </c>
      <c r="M8" s="245">
        <f>LOOKUP($L8,'TABLA DE PUNTOS'!$A$1:$B$10)</f>
        <v>18</v>
      </c>
      <c r="N8" s="245">
        <v>7</v>
      </c>
      <c r="O8" s="245">
        <f>LOOKUP($N8,'TABLA DE PUNTOS'!$C$1:$D$10)</f>
        <v>16</v>
      </c>
      <c r="P8" s="245">
        <f t="shared" si="0"/>
        <v>74</v>
      </c>
      <c r="Q8" s="249"/>
      <c r="R8" s="246"/>
    </row>
    <row r="9" spans="1:18" s="243" customFormat="1" ht="14.45" hidden="1" customHeight="1" x14ac:dyDescent="0.25">
      <c r="A9" s="245" t="s">
        <v>5528</v>
      </c>
      <c r="B9" s="244" t="s">
        <v>249</v>
      </c>
      <c r="C9" s="245" t="s">
        <v>53</v>
      </c>
      <c r="D9" s="245" t="str">
        <f>LOOKUP($G9,'BASE DE DATOS'!$B:$B,'BASE DE DATOS'!$C:$C)</f>
        <v>SAMUEL</v>
      </c>
      <c r="E9" s="245" t="str">
        <f>LOOKUP($G9,'BASE DE DATOS'!$B:$B,'BASE DE DATOS'!$D:$D)</f>
        <v>BENITEZ GUZMAN</v>
      </c>
      <c r="F9" s="245" t="str">
        <f>LOOKUP($G9,'BASE DE DATOS'!$B:$B,'BASE DE DATOS'!$J:$J)</f>
        <v>Principiantes 13 - 14 años</v>
      </c>
      <c r="G9" s="245">
        <v>540</v>
      </c>
      <c r="H9" s="245">
        <v>1</v>
      </c>
      <c r="I9" s="245">
        <f>LOOKUP($H9,'TABLA DE PUNTOS'!$A$1:$B$10)</f>
        <v>20</v>
      </c>
      <c r="J9" s="245">
        <v>1</v>
      </c>
      <c r="K9" s="245">
        <f>LOOKUP($J9,'TABLA DE PUNTOS'!$A$1:$B$10)</f>
        <v>20</v>
      </c>
      <c r="L9" s="245">
        <v>1</v>
      </c>
      <c r="M9" s="245">
        <f>LOOKUP($L9,'TABLA DE PUNTOS'!$A$1:$B$10)</f>
        <v>20</v>
      </c>
      <c r="N9" s="245">
        <v>2</v>
      </c>
      <c r="O9" s="245">
        <f>LOOKUP($N9,'TABLA DE PUNTOS'!$C$1:$D$10)</f>
        <v>36</v>
      </c>
      <c r="P9" s="245">
        <f t="shared" si="0"/>
        <v>96</v>
      </c>
      <c r="Q9" s="249"/>
      <c r="R9" s="246"/>
    </row>
    <row r="10" spans="1:18" s="243" customFormat="1" ht="14.45" hidden="1" customHeight="1" x14ac:dyDescent="0.25">
      <c r="A10" s="245" t="s">
        <v>5528</v>
      </c>
      <c r="B10" s="244" t="s">
        <v>249</v>
      </c>
      <c r="C10" s="245" t="s">
        <v>12</v>
      </c>
      <c r="D10" s="245" t="str">
        <f>LOOKUP($G10,'BASE DE DATOS'!$B:$B,'BASE DE DATOS'!$C:$C)</f>
        <v>OSTYN DAVID</v>
      </c>
      <c r="E10" s="245" t="str">
        <f>LOOKUP($G10,'BASE DE DATOS'!$B:$B,'BASE DE DATOS'!$D:$D)</f>
        <v>CASTAÑEDA FAJARDO</v>
      </c>
      <c r="F10" s="245" t="str">
        <f>LOOKUP($G10,'BASE DE DATOS'!$B:$B,'BASE DE DATOS'!$J:$J)</f>
        <v>Novatos 15 - 16 años juvenil</v>
      </c>
      <c r="G10" s="245">
        <v>840</v>
      </c>
      <c r="H10" s="245">
        <v>1</v>
      </c>
      <c r="I10" s="245">
        <f>LOOKUP($H10,'TABLA DE PUNTOS'!$A$1:$B$10)</f>
        <v>20</v>
      </c>
      <c r="J10" s="245">
        <v>1</v>
      </c>
      <c r="K10" s="245">
        <f>LOOKUP($J10,'TABLA DE PUNTOS'!$A$1:$B$10)</f>
        <v>20</v>
      </c>
      <c r="L10" s="245">
        <v>1</v>
      </c>
      <c r="M10" s="245">
        <f>LOOKUP($L10,'TABLA DE PUNTOS'!$A$1:$B$10)</f>
        <v>20</v>
      </c>
      <c r="N10" s="245">
        <v>4</v>
      </c>
      <c r="O10" s="245">
        <f>LOOKUP($N10,'TABLA DE PUNTOS'!$C$1:$D$10)</f>
        <v>28</v>
      </c>
      <c r="P10" s="245">
        <f t="shared" si="0"/>
        <v>88</v>
      </c>
      <c r="Q10" s="249"/>
      <c r="R10" s="246"/>
    </row>
    <row r="11" spans="1:18" s="243" customFormat="1" ht="14.45" hidden="1" customHeight="1" x14ac:dyDescent="0.25">
      <c r="A11" s="245" t="s">
        <v>5528</v>
      </c>
      <c r="B11" s="244" t="s">
        <v>249</v>
      </c>
      <c r="C11" s="245" t="s">
        <v>8</v>
      </c>
      <c r="D11" s="245" t="str">
        <f>LOOKUP($G11,'BASE DE DATOS'!$B:$B,'BASE DE DATOS'!$C:$C)</f>
        <v>MATIAS</v>
      </c>
      <c r="E11" s="245" t="str">
        <f>LOOKUP($G11,'BASE DE DATOS'!$B:$B,'BASE DE DATOS'!$D:$D)</f>
        <v>ZAPATA OCHOA</v>
      </c>
      <c r="F11" s="245" t="str">
        <f>LOOKUP($G11,'BASE DE DATOS'!$B:$B,'BASE DE DATOS'!$J:$J)</f>
        <v>Principiantes 9 - 10 años</v>
      </c>
      <c r="G11" s="245">
        <v>738</v>
      </c>
      <c r="H11" s="245">
        <v>1</v>
      </c>
      <c r="I11" s="245">
        <f>LOOKUP($H11,'TABLA DE PUNTOS'!$A$1:$B$10)</f>
        <v>20</v>
      </c>
      <c r="J11" s="245">
        <v>1</v>
      </c>
      <c r="K11" s="245">
        <f>LOOKUP($J11,'TABLA DE PUNTOS'!$A$1:$B$10)</f>
        <v>20</v>
      </c>
      <c r="L11" s="245">
        <v>1</v>
      </c>
      <c r="M11" s="245">
        <f>LOOKUP($L11,'TABLA DE PUNTOS'!$A$1:$B$10)</f>
        <v>20</v>
      </c>
      <c r="N11" s="245">
        <v>1</v>
      </c>
      <c r="O11" s="245">
        <f>LOOKUP($N11,'TABLA DE PUNTOS'!$C$1:$D$10)</f>
        <v>40</v>
      </c>
      <c r="P11" s="245">
        <f t="shared" si="0"/>
        <v>100</v>
      </c>
      <c r="Q11" s="249"/>
      <c r="R11" s="246"/>
    </row>
    <row r="12" spans="1:18" s="243" customFormat="1" hidden="1" x14ac:dyDescent="0.25">
      <c r="A12" s="245" t="s">
        <v>5529</v>
      </c>
      <c r="B12" s="244" t="s">
        <v>249</v>
      </c>
      <c r="C12" s="245" t="s">
        <v>20</v>
      </c>
      <c r="D12" s="245" t="str">
        <f>LOOKUP($G12,'BASE DE DATOS'!$B:$B,'BASE DE DATOS'!$C:$C)</f>
        <v>JUANITA</v>
      </c>
      <c r="E12" s="245" t="str">
        <f>LOOKUP($G12,'BASE DE DATOS'!$B:$B,'BASE DE DATOS'!$D:$D)</f>
        <v>CALLE BONFANTE</v>
      </c>
      <c r="F12" s="245" t="str">
        <f>LOOKUP($G12,'BASE DE DATOS'!$B:$B,'BASE DE DATOS'!$J:$J)</f>
        <v>Damas 13 - 14 años</v>
      </c>
      <c r="G12" s="245">
        <v>519</v>
      </c>
      <c r="H12" s="245">
        <v>2</v>
      </c>
      <c r="I12" s="245">
        <f>LOOKUP($H12,'TABLA DE PUNTOS'!$A$1:$B$10)</f>
        <v>18</v>
      </c>
      <c r="J12" s="245">
        <v>2</v>
      </c>
      <c r="K12" s="245">
        <f>LOOKUP($J12,'TABLA DE PUNTOS'!$A$1:$B$10)</f>
        <v>18</v>
      </c>
      <c r="L12" s="245">
        <v>2</v>
      </c>
      <c r="M12" s="245">
        <f>LOOKUP($L12,'TABLA DE PUNTOS'!$A$1:$B$10)</f>
        <v>18</v>
      </c>
      <c r="N12" s="245">
        <v>4</v>
      </c>
      <c r="O12" s="245">
        <f>LOOKUP($N12,'TABLA DE PUNTOS'!$C$1:$D$10)</f>
        <v>28</v>
      </c>
      <c r="P12" s="245">
        <f t="shared" si="0"/>
        <v>82</v>
      </c>
      <c r="Q12" s="249">
        <f>SUM(P12:P16)</f>
        <v>428</v>
      </c>
      <c r="R12" s="246"/>
    </row>
    <row r="13" spans="1:18" s="243" customFormat="1" hidden="1" x14ac:dyDescent="0.25">
      <c r="A13" s="245" t="s">
        <v>5529</v>
      </c>
      <c r="B13" s="244" t="s">
        <v>249</v>
      </c>
      <c r="C13" s="245" t="s">
        <v>16</v>
      </c>
      <c r="D13" s="245" t="str">
        <f>LOOKUP($G13,'BASE DE DATOS'!$B:$B,'BASE DE DATOS'!$C:$C)</f>
        <v>JERONIMO</v>
      </c>
      <c r="E13" s="245" t="str">
        <f>LOOKUP($G13,'BASE DE DATOS'!$B:$B,'BASE DE DATOS'!$D:$D)</f>
        <v>ARBELAEZ ALVAREZ</v>
      </c>
      <c r="F13" s="245" t="str">
        <f>LOOKUP($G13,'BASE DE DATOS'!$B:$B,'BASE DE DATOS'!$J:$J)</f>
        <v>Expertos 11 años</v>
      </c>
      <c r="G13" s="245">
        <v>533</v>
      </c>
      <c r="H13" s="245">
        <v>4</v>
      </c>
      <c r="I13" s="245">
        <f>LOOKUP($H13,'TABLA DE PUNTOS'!$A$1:$B$10)</f>
        <v>14</v>
      </c>
      <c r="J13" s="245">
        <v>2</v>
      </c>
      <c r="K13" s="245">
        <f>LOOKUP($J13,'TABLA DE PUNTOS'!$A$1:$B$10)</f>
        <v>18</v>
      </c>
      <c r="L13" s="245">
        <v>1</v>
      </c>
      <c r="M13" s="245">
        <f>LOOKUP($L13,'TABLA DE PUNTOS'!$A$1:$B$10)</f>
        <v>20</v>
      </c>
      <c r="N13" s="245">
        <v>1</v>
      </c>
      <c r="O13" s="245">
        <f>LOOKUP($N13,'TABLA DE PUNTOS'!$C$1:$D$10)</f>
        <v>40</v>
      </c>
      <c r="P13" s="245">
        <f t="shared" si="0"/>
        <v>92</v>
      </c>
      <c r="Q13" s="249"/>
      <c r="R13" s="246"/>
    </row>
    <row r="14" spans="1:18" s="243" customFormat="1" hidden="1" x14ac:dyDescent="0.25">
      <c r="A14" s="245" t="s">
        <v>5529</v>
      </c>
      <c r="B14" s="244" t="s">
        <v>249</v>
      </c>
      <c r="C14" s="245" t="s">
        <v>53</v>
      </c>
      <c r="D14" s="245" t="str">
        <f>LOOKUP($G14,'BASE DE DATOS'!$B:$B,'BASE DE DATOS'!$C:$C)</f>
        <v>AGUSTIN</v>
      </c>
      <c r="E14" s="245" t="str">
        <f>LOOKUP($G14,'BASE DE DATOS'!$B:$B,'BASE DE DATOS'!$D:$D)</f>
        <v>GARZON BOHORQUEZ</v>
      </c>
      <c r="F14" s="245" t="str">
        <f>LOOKUP($G14,'BASE DE DATOS'!$B:$B,'BASE DE DATOS'!$J:$J)</f>
        <v>Principiantes 7 - 8 años</v>
      </c>
      <c r="G14" s="245">
        <v>752</v>
      </c>
      <c r="H14" s="245">
        <v>2</v>
      </c>
      <c r="I14" s="245">
        <f>LOOKUP($H14,'TABLA DE PUNTOS'!$A$1:$B$10)</f>
        <v>18</v>
      </c>
      <c r="J14" s="245">
        <v>7</v>
      </c>
      <c r="K14" s="245">
        <f>LOOKUP($J14,'TABLA DE PUNTOS'!$A$1:$B$10)</f>
        <v>8</v>
      </c>
      <c r="L14" s="245">
        <v>2</v>
      </c>
      <c r="M14" s="245">
        <f>LOOKUP($L14,'TABLA DE PUNTOS'!$A$1:$B$10)</f>
        <v>18</v>
      </c>
      <c r="N14" s="245">
        <v>3</v>
      </c>
      <c r="O14" s="245">
        <f>LOOKUP($N14,'TABLA DE PUNTOS'!$C$1:$D$10)</f>
        <v>32</v>
      </c>
      <c r="P14" s="245">
        <f t="shared" si="0"/>
        <v>76</v>
      </c>
      <c r="Q14" s="249"/>
      <c r="R14" s="246"/>
    </row>
    <row r="15" spans="1:18" s="243" customFormat="1" hidden="1" x14ac:dyDescent="0.25">
      <c r="A15" s="245" t="s">
        <v>5529</v>
      </c>
      <c r="B15" s="244" t="s">
        <v>249</v>
      </c>
      <c r="C15" s="245" t="s">
        <v>12</v>
      </c>
      <c r="D15" s="245" t="str">
        <f>LOOKUP($G15,'BASE DE DATOS'!$B:$B,'BASE DE DATOS'!$C:$C)</f>
        <v>NICOLAS</v>
      </c>
      <c r="E15" s="245" t="str">
        <f>LOOKUP($G15,'BASE DE DATOS'!$B:$B,'BASE DE DATOS'!$D:$D)</f>
        <v>ARTEAGA PEREZ</v>
      </c>
      <c r="F15" s="245" t="str">
        <f>LOOKUP($G15,'BASE DE DATOS'!$B:$B,'BASE DE DATOS'!$J:$J)</f>
        <v>Novatos 11 - 12 años infantil</v>
      </c>
      <c r="G15" s="245">
        <v>578</v>
      </c>
      <c r="H15" s="245">
        <v>2</v>
      </c>
      <c r="I15" s="245">
        <f>LOOKUP($H15,'TABLA DE PUNTOS'!$A$1:$B$10)</f>
        <v>18</v>
      </c>
      <c r="J15" s="245">
        <v>2</v>
      </c>
      <c r="K15" s="245">
        <f>LOOKUP($J15,'TABLA DE PUNTOS'!$A$1:$B$10)</f>
        <v>18</v>
      </c>
      <c r="L15" s="245">
        <v>2</v>
      </c>
      <c r="M15" s="245">
        <f>LOOKUP($L15,'TABLA DE PUNTOS'!$A$1:$B$10)</f>
        <v>18</v>
      </c>
      <c r="N15" s="245">
        <v>2</v>
      </c>
      <c r="O15" s="245">
        <f>LOOKUP($N15,'TABLA DE PUNTOS'!$C$1:$D$10)</f>
        <v>36</v>
      </c>
      <c r="P15" s="245">
        <f t="shared" si="0"/>
        <v>90</v>
      </c>
      <c r="Q15" s="249"/>
      <c r="R15" s="246"/>
    </row>
    <row r="16" spans="1:18" s="243" customFormat="1" hidden="1" x14ac:dyDescent="0.25">
      <c r="A16" s="245" t="s">
        <v>5529</v>
      </c>
      <c r="B16" s="244" t="s">
        <v>249</v>
      </c>
      <c r="C16" s="245" t="s">
        <v>8</v>
      </c>
      <c r="D16" s="245" t="str">
        <f>LOOKUP($G16,'BASE DE DATOS'!$B:$B,'BASE DE DATOS'!$C:$C)</f>
        <v>MATIAS</v>
      </c>
      <c r="E16" s="245" t="str">
        <f>LOOKUP($G16,'BASE DE DATOS'!$B:$B,'BASE DE DATOS'!$D:$D)</f>
        <v>ZAPATA OCHOA</v>
      </c>
      <c r="F16" s="245" t="str">
        <f>LOOKUP($G16,'BASE DE DATOS'!$B:$B,'BASE DE DATOS'!$J:$J)</f>
        <v>Principiantes 9 - 10 años</v>
      </c>
      <c r="G16" s="245">
        <v>738</v>
      </c>
      <c r="H16" s="245">
        <v>1</v>
      </c>
      <c r="I16" s="245">
        <f>LOOKUP($H16,'TABLA DE PUNTOS'!$A$1:$B$10)</f>
        <v>20</v>
      </c>
      <c r="J16" s="245">
        <v>1</v>
      </c>
      <c r="K16" s="245">
        <f>LOOKUP($J16,'TABLA DE PUNTOS'!$A$1:$B$10)</f>
        <v>20</v>
      </c>
      <c r="L16" s="245">
        <v>1</v>
      </c>
      <c r="M16" s="245">
        <f>LOOKUP($L16,'TABLA DE PUNTOS'!$A$1:$B$10)</f>
        <v>20</v>
      </c>
      <c r="N16" s="245">
        <v>4</v>
      </c>
      <c r="O16" s="245">
        <f>LOOKUP($N16,'TABLA DE PUNTOS'!$C$1:$D$10)</f>
        <v>28</v>
      </c>
      <c r="P16" s="245">
        <f t="shared" si="0"/>
        <v>88</v>
      </c>
      <c r="Q16" s="249"/>
      <c r="R16" s="246"/>
    </row>
    <row r="17" spans="1:18" s="243" customFormat="1" ht="14.45" hidden="1" customHeight="1" x14ac:dyDescent="0.25">
      <c r="A17" s="243" t="s">
        <v>5530</v>
      </c>
      <c r="B17" s="250" t="s">
        <v>249</v>
      </c>
      <c r="C17" s="251" t="s">
        <v>8</v>
      </c>
      <c r="D17" s="251" t="str">
        <f>LOOKUP($G17,'BASE DE DATOS'!$B:$B,'BASE DE DATOS'!$C:$C)</f>
        <v>SAMUEL</v>
      </c>
      <c r="E17" s="251" t="str">
        <f>LOOKUP($G17,'BASE DE DATOS'!$B:$B,'BASE DE DATOS'!$D:$D)</f>
        <v>BENITEZ GUZMAN</v>
      </c>
      <c r="F17" s="245" t="str">
        <f>LOOKUP($G17,'BASE DE DATOS'!$B:$B,'BASE DE DATOS'!$J:$J)</f>
        <v>Principiantes 13 - 14 años</v>
      </c>
      <c r="G17" s="251">
        <v>540</v>
      </c>
      <c r="H17" s="251">
        <v>4</v>
      </c>
      <c r="I17" s="251">
        <f>LOOKUP($H17,'TABLA DE PUNTOS'!$A$1:$B$10)</f>
        <v>14</v>
      </c>
      <c r="J17" s="251">
        <v>1</v>
      </c>
      <c r="K17" s="251">
        <f>LOOKUP($J17,'TABLA DE PUNTOS'!$A$1:$B$10)</f>
        <v>20</v>
      </c>
      <c r="L17" s="251">
        <v>1</v>
      </c>
      <c r="M17" s="251">
        <f>LOOKUP($L17,'TABLA DE PUNTOS'!$A$1:$B$10)</f>
        <v>20</v>
      </c>
      <c r="N17" s="251">
        <v>7</v>
      </c>
      <c r="O17" s="251">
        <f>LOOKUP($N17,'TABLA DE PUNTOS'!$C$1:$D$10)</f>
        <v>16</v>
      </c>
      <c r="P17" s="251">
        <f t="shared" ref="P17:P46" si="1">SUM(I17,K17,M17,O17)</f>
        <v>70</v>
      </c>
      <c r="Q17" s="252">
        <f>SUM(P17:P21)</f>
        <v>396</v>
      </c>
      <c r="R17" s="246"/>
    </row>
    <row r="18" spans="1:18" s="243" customFormat="1" ht="14.45" hidden="1" customHeight="1" x14ac:dyDescent="0.25">
      <c r="A18" s="243" t="s">
        <v>5530</v>
      </c>
      <c r="B18" s="253" t="s">
        <v>249</v>
      </c>
      <c r="C18" s="245" t="s">
        <v>12</v>
      </c>
      <c r="D18" s="245" t="str">
        <f>LOOKUP($G18,'BASE DE DATOS'!$B:$B,'BASE DE DATOS'!$C:$C)</f>
        <v>NICOLAS</v>
      </c>
      <c r="E18" s="245" t="str">
        <f>LOOKUP($G18,'BASE DE DATOS'!$B:$B,'BASE DE DATOS'!$D:$D)</f>
        <v>ARTEAGA PEREZ</v>
      </c>
      <c r="F18" s="245" t="str">
        <f>LOOKUP($G18,'BASE DE DATOS'!$B:$B,'BASE DE DATOS'!$J:$J)</f>
        <v>Novatos 11 - 12 años infantil</v>
      </c>
      <c r="G18" s="245">
        <v>578</v>
      </c>
      <c r="H18" s="245">
        <v>2</v>
      </c>
      <c r="I18" s="245">
        <f>LOOKUP($H18,'TABLA DE PUNTOS'!$A$1:$B$10)</f>
        <v>18</v>
      </c>
      <c r="J18" s="245">
        <v>1</v>
      </c>
      <c r="K18" s="245">
        <f>LOOKUP($J18,'TABLA DE PUNTOS'!$A$1:$B$10)</f>
        <v>20</v>
      </c>
      <c r="L18" s="245">
        <v>3</v>
      </c>
      <c r="M18" s="245">
        <f>LOOKUP($L18,'TABLA DE PUNTOS'!$A$1:$B$10)</f>
        <v>16</v>
      </c>
      <c r="N18" s="245">
        <v>6</v>
      </c>
      <c r="O18" s="245">
        <f>LOOKUP($N18,'TABLA DE PUNTOS'!$C$1:$D$10)</f>
        <v>20</v>
      </c>
      <c r="P18" s="245">
        <f t="shared" si="1"/>
        <v>74</v>
      </c>
      <c r="Q18" s="249"/>
      <c r="R18" s="246"/>
    </row>
    <row r="19" spans="1:18" s="243" customFormat="1" ht="14.45" hidden="1" customHeight="1" x14ac:dyDescent="0.25">
      <c r="A19" s="243" t="s">
        <v>5530</v>
      </c>
      <c r="B19" s="253" t="s">
        <v>249</v>
      </c>
      <c r="C19" s="245" t="s">
        <v>16</v>
      </c>
      <c r="D19" s="245" t="str">
        <f>LOOKUP($G19,'BASE DE DATOS'!$B:$B,'BASE DE DATOS'!$C:$C)</f>
        <v>JERONIMO</v>
      </c>
      <c r="E19" s="251" t="str">
        <f>LOOKUP($G19,'BASE DE DATOS'!$B:$B,'BASE DE DATOS'!$D:$D)</f>
        <v>ARBELAEZ ALVAREZ</v>
      </c>
      <c r="F19" s="245" t="str">
        <f>LOOKUP($G19,'BASE DE DATOS'!$B:$B,'BASE DE DATOS'!$J:$J)</f>
        <v>Expertos 11 años</v>
      </c>
      <c r="G19" s="245">
        <v>533</v>
      </c>
      <c r="H19" s="245">
        <v>1</v>
      </c>
      <c r="I19" s="245">
        <f>LOOKUP($H19,'TABLA DE PUNTOS'!$A$1:$B$10)</f>
        <v>20</v>
      </c>
      <c r="J19" s="245">
        <v>3</v>
      </c>
      <c r="K19" s="245">
        <f>LOOKUP($J19,'TABLA DE PUNTOS'!$A$1:$B$10)</f>
        <v>16</v>
      </c>
      <c r="L19" s="245">
        <v>1</v>
      </c>
      <c r="M19" s="245">
        <f>LOOKUP($L19,'TABLA DE PUNTOS'!$A$1:$B$10)</f>
        <v>20</v>
      </c>
      <c r="N19" s="245">
        <v>1</v>
      </c>
      <c r="O19" s="245">
        <f>LOOKUP($N19,'TABLA DE PUNTOS'!$C$1:$D$10)</f>
        <v>40</v>
      </c>
      <c r="P19" s="245">
        <f t="shared" si="1"/>
        <v>96</v>
      </c>
      <c r="Q19" s="249"/>
      <c r="R19" s="246"/>
    </row>
    <row r="20" spans="1:18" s="243" customFormat="1" ht="14.45" hidden="1" customHeight="1" x14ac:dyDescent="0.25">
      <c r="A20" s="243" t="s">
        <v>5530</v>
      </c>
      <c r="B20" s="253" t="s">
        <v>249</v>
      </c>
      <c r="C20" s="245" t="s">
        <v>20</v>
      </c>
      <c r="D20" s="245" t="str">
        <f>LOOKUP($G20,'BASE DE DATOS'!$B:$B,'BASE DE DATOS'!$C:$C)</f>
        <v>MARIA JOSE</v>
      </c>
      <c r="E20" s="251" t="str">
        <f>LOOKUP($G20,'BASE DE DATOS'!$B:$B,'BASE DE DATOS'!$D:$D)</f>
        <v>VERANO VELEZ</v>
      </c>
      <c r="F20" s="245" t="str">
        <f>LOOKUP($G20,'BASE DE DATOS'!$B:$B,'BASE DE DATOS'!$J:$J)</f>
        <v>Damas 8 años y menos</v>
      </c>
      <c r="G20" s="245">
        <v>736</v>
      </c>
      <c r="H20" s="245">
        <v>1</v>
      </c>
      <c r="I20" s="245">
        <f>LOOKUP($H20,'TABLA DE PUNTOS'!$A$1:$B$10)</f>
        <v>20</v>
      </c>
      <c r="J20" s="245">
        <v>1</v>
      </c>
      <c r="K20" s="245">
        <f>LOOKUP($J20,'TABLA DE PUNTOS'!$A$1:$B$10)</f>
        <v>20</v>
      </c>
      <c r="L20" s="245">
        <v>1</v>
      </c>
      <c r="M20" s="245">
        <f>LOOKUP($L20,'TABLA DE PUNTOS'!$A$1:$B$10)</f>
        <v>20</v>
      </c>
      <c r="N20" s="245">
        <v>1</v>
      </c>
      <c r="O20" s="245">
        <f>LOOKUP($N20,'TABLA DE PUNTOS'!$C$1:$D$10)</f>
        <v>40</v>
      </c>
      <c r="P20" s="245">
        <f t="shared" si="1"/>
        <v>100</v>
      </c>
      <c r="Q20" s="249"/>
      <c r="R20" s="246"/>
    </row>
    <row r="21" spans="1:18" s="243" customFormat="1" ht="14.45" hidden="1" customHeight="1" x14ac:dyDescent="0.25">
      <c r="A21" s="243" t="s">
        <v>5530</v>
      </c>
      <c r="B21" s="254" t="s">
        <v>249</v>
      </c>
      <c r="C21" s="255" t="s">
        <v>53</v>
      </c>
      <c r="D21" s="255" t="str">
        <f>LOOKUP($G21,'BASE DE DATOS'!$B:$B,'BASE DE DATOS'!$C:$C)</f>
        <v xml:space="preserve">TOMAS </v>
      </c>
      <c r="E21" s="251" t="str">
        <f>LOOKUP($G21,'BASE DE DATOS'!$B:$B,'BASE DE DATOS'!$D:$D)</f>
        <v>QUINTERO GIRALDO</v>
      </c>
      <c r="F21" s="245" t="str">
        <f>LOOKUP($G21,'BASE DE DATOS'!$B:$B,'BASE DE DATOS'!$J:$J)</f>
        <v>Principiantes 13 - 14 años</v>
      </c>
      <c r="G21" s="255">
        <v>506</v>
      </c>
      <c r="H21" s="255">
        <v>2</v>
      </c>
      <c r="I21" s="255">
        <f>LOOKUP($H21,'TABLA DE PUNTOS'!$A$1:$B$10)</f>
        <v>18</v>
      </c>
      <c r="J21" s="255">
        <v>1</v>
      </c>
      <c r="K21" s="255">
        <f>LOOKUP($J21,'TABLA DE PUNTOS'!$A$1:$B$10)</f>
        <v>20</v>
      </c>
      <c r="L21" s="255">
        <v>2</v>
      </c>
      <c r="M21" s="255">
        <f>LOOKUP($L21,'TABLA DE PUNTOS'!$A$1:$B$10)</f>
        <v>18</v>
      </c>
      <c r="N21" s="255">
        <v>0</v>
      </c>
      <c r="O21" s="255">
        <f>LOOKUP($N21,'TABLA DE PUNTOS'!$C$1:$D$10)</f>
        <v>0</v>
      </c>
      <c r="P21" s="255">
        <f t="shared" si="1"/>
        <v>56</v>
      </c>
      <c r="Q21" s="256"/>
      <c r="R21" s="246"/>
    </row>
    <row r="22" spans="1:18" s="243" customFormat="1" ht="14.45" hidden="1" customHeight="1" x14ac:dyDescent="0.25">
      <c r="A22" s="245" t="s">
        <v>5527</v>
      </c>
      <c r="B22" s="244" t="s">
        <v>264</v>
      </c>
      <c r="C22" s="245" t="s">
        <v>20</v>
      </c>
      <c r="D22" s="245" t="s">
        <v>269</v>
      </c>
      <c r="E22" s="251" t="s">
        <v>270</v>
      </c>
      <c r="F22" s="245" t="e">
        <f>LOOKUP($G22,'BASE DE DATOS'!$B:$B,'BASE DE DATOS'!$J:$J)</f>
        <v>#N/A</v>
      </c>
      <c r="G22" s="245">
        <v>386</v>
      </c>
      <c r="H22" s="245" t="s">
        <v>292</v>
      </c>
      <c r="I22" s="245">
        <v>20</v>
      </c>
      <c r="J22" s="245" t="s">
        <v>292</v>
      </c>
      <c r="K22" s="245">
        <v>20</v>
      </c>
      <c r="L22" s="245" t="s">
        <v>292</v>
      </c>
      <c r="M22" s="245">
        <v>20</v>
      </c>
      <c r="N22" s="245" t="s">
        <v>294</v>
      </c>
      <c r="O22" s="245">
        <v>32</v>
      </c>
      <c r="P22" s="245">
        <f t="shared" si="1"/>
        <v>92</v>
      </c>
      <c r="Q22" s="249">
        <f>SUM(P22:P26)</f>
        <v>462</v>
      </c>
      <c r="R22" s="246"/>
    </row>
    <row r="23" spans="1:18" s="243" customFormat="1" ht="14.45" hidden="1" customHeight="1" x14ac:dyDescent="0.25">
      <c r="A23" s="245" t="s">
        <v>5527</v>
      </c>
      <c r="B23" s="244" t="s">
        <v>264</v>
      </c>
      <c r="C23" s="245" t="s">
        <v>16</v>
      </c>
      <c r="D23" s="245" t="s">
        <v>6</v>
      </c>
      <c r="E23" s="251" t="s">
        <v>267</v>
      </c>
      <c r="F23" s="245" t="str">
        <f>LOOKUP($G23,'BASE DE DATOS'!$B:$B,'BASE DE DATOS'!$J:$J)</f>
        <v>Expertos 14 años</v>
      </c>
      <c r="G23" s="245">
        <v>510</v>
      </c>
      <c r="H23" s="245" t="s">
        <v>292</v>
      </c>
      <c r="I23" s="245">
        <v>20</v>
      </c>
      <c r="J23" s="245" t="s">
        <v>292</v>
      </c>
      <c r="K23" s="245">
        <v>20</v>
      </c>
      <c r="L23" s="245" t="s">
        <v>292</v>
      </c>
      <c r="M23" s="245">
        <v>20</v>
      </c>
      <c r="N23" s="245" t="s">
        <v>292</v>
      </c>
      <c r="O23" s="245">
        <v>40</v>
      </c>
      <c r="P23" s="245">
        <f t="shared" si="1"/>
        <v>100</v>
      </c>
      <c r="Q23" s="249"/>
      <c r="R23" s="246"/>
    </row>
    <row r="24" spans="1:18" s="243" customFormat="1" ht="14.45" hidden="1" customHeight="1" x14ac:dyDescent="0.25">
      <c r="A24" s="245" t="s">
        <v>5527</v>
      </c>
      <c r="B24" s="244" t="s">
        <v>264</v>
      </c>
      <c r="C24" s="245" t="s">
        <v>53</v>
      </c>
      <c r="D24" s="245" t="s">
        <v>271</v>
      </c>
      <c r="E24" s="251" t="s">
        <v>272</v>
      </c>
      <c r="F24" s="245" t="str">
        <f>LOOKUP($G24,'BASE DE DATOS'!$B:$B,'BASE DE DATOS'!$J:$J)</f>
        <v>Expertos 25 - 29 años</v>
      </c>
      <c r="G24" s="245">
        <v>142</v>
      </c>
      <c r="H24" s="245" t="s">
        <v>292</v>
      </c>
      <c r="I24" s="245">
        <v>20</v>
      </c>
      <c r="J24" s="245" t="s">
        <v>292</v>
      </c>
      <c r="K24" s="245">
        <v>20</v>
      </c>
      <c r="L24" s="245" t="s">
        <v>292</v>
      </c>
      <c r="M24" s="245">
        <v>20</v>
      </c>
      <c r="N24" s="245" t="s">
        <v>292</v>
      </c>
      <c r="O24" s="245">
        <v>40</v>
      </c>
      <c r="P24" s="245">
        <f t="shared" si="1"/>
        <v>100</v>
      </c>
      <c r="Q24" s="249"/>
      <c r="R24" s="246"/>
    </row>
    <row r="25" spans="1:18" s="243" customFormat="1" ht="14.45" hidden="1" customHeight="1" x14ac:dyDescent="0.25">
      <c r="A25" s="245" t="s">
        <v>5527</v>
      </c>
      <c r="B25" s="244" t="s">
        <v>264</v>
      </c>
      <c r="C25" s="245" t="s">
        <v>12</v>
      </c>
      <c r="D25" s="245" t="s">
        <v>6</v>
      </c>
      <c r="E25" s="251" t="s">
        <v>266</v>
      </c>
      <c r="F25" s="245" t="e">
        <f>LOOKUP($G25,'BASE DE DATOS'!$B:$B,'BASE DE DATOS'!$J:$J)</f>
        <v>#N/A</v>
      </c>
      <c r="G25" s="245">
        <v>215</v>
      </c>
      <c r="H25" s="245" t="s">
        <v>293</v>
      </c>
      <c r="I25" s="245">
        <v>18</v>
      </c>
      <c r="J25" s="245" t="s">
        <v>293</v>
      </c>
      <c r="K25" s="245">
        <v>18</v>
      </c>
      <c r="L25" s="245" t="s">
        <v>293</v>
      </c>
      <c r="M25" s="245">
        <v>18</v>
      </c>
      <c r="N25" s="245" t="s">
        <v>294</v>
      </c>
      <c r="O25" s="245">
        <v>16</v>
      </c>
      <c r="P25" s="245">
        <f t="shared" si="1"/>
        <v>70</v>
      </c>
      <c r="Q25" s="249"/>
      <c r="R25" s="246"/>
    </row>
    <row r="26" spans="1:18" s="243" customFormat="1" ht="14.45" hidden="1" customHeight="1" x14ac:dyDescent="0.25">
      <c r="A26" s="245" t="s">
        <v>5527</v>
      </c>
      <c r="B26" s="244" t="s">
        <v>264</v>
      </c>
      <c r="C26" s="245" t="s">
        <v>8</v>
      </c>
      <c r="D26" s="245" t="s">
        <v>176</v>
      </c>
      <c r="E26" s="251" t="s">
        <v>265</v>
      </c>
      <c r="F26" s="245" t="str">
        <f>LOOKUP($G26,'BASE DE DATOS'!$B:$B,'BASE DE DATOS'!$J:$J)</f>
        <v>Principiantes 13 - 14 años</v>
      </c>
      <c r="G26" s="245">
        <v>506</v>
      </c>
      <c r="H26" s="245" t="s">
        <v>292</v>
      </c>
      <c r="I26" s="245">
        <v>20</v>
      </c>
      <c r="J26" s="245" t="s">
        <v>292</v>
      </c>
      <c r="K26" s="245">
        <v>20</v>
      </c>
      <c r="L26" s="245" t="s">
        <v>292</v>
      </c>
      <c r="M26" s="245">
        <v>20</v>
      </c>
      <c r="N26" s="245" t="s">
        <v>292</v>
      </c>
      <c r="O26" s="245">
        <v>40</v>
      </c>
      <c r="P26" s="245">
        <f t="shared" si="1"/>
        <v>100</v>
      </c>
      <c r="Q26" s="249"/>
      <c r="R26" s="246"/>
    </row>
    <row r="27" spans="1:18" s="243" customFormat="1" ht="14.45" hidden="1" customHeight="1" x14ac:dyDescent="0.25">
      <c r="A27" s="245" t="s">
        <v>5528</v>
      </c>
      <c r="B27" s="244" t="s">
        <v>264</v>
      </c>
      <c r="C27" s="245" t="s">
        <v>20</v>
      </c>
      <c r="D27" s="245" t="str">
        <f>LOOKUP($G27,'BASE DE DATOS'!$B:$B,'BASE DE DATOS'!$C:$C)</f>
        <v>LAURA CRISTINA</v>
      </c>
      <c r="E27" s="251" t="str">
        <f>LOOKUP($G27,'BASE DE DATOS'!$B:$B,'BASE DE DATOS'!$D:$D)</f>
        <v>RESTREPO VASQUEZ</v>
      </c>
      <c r="F27" s="245" t="str">
        <f>LOOKUP($G27,'BASE DE DATOS'!$B:$B,'BASE DE DATOS'!$J:$J)</f>
        <v>Damas 17 años y mas</v>
      </c>
      <c r="G27" s="245">
        <v>1142</v>
      </c>
      <c r="H27" s="245">
        <v>1</v>
      </c>
      <c r="I27" s="245">
        <f>LOOKUP($H27,'TABLA DE PUNTOS'!$A$1:$B$10)</f>
        <v>20</v>
      </c>
      <c r="J27" s="245">
        <v>1</v>
      </c>
      <c r="K27" s="245">
        <f>LOOKUP($J27,'TABLA DE PUNTOS'!$A$1:$B$10)</f>
        <v>20</v>
      </c>
      <c r="L27" s="245">
        <v>1</v>
      </c>
      <c r="M27" s="245">
        <f>LOOKUP($L27,'TABLA DE PUNTOS'!$A$1:$B$10)</f>
        <v>20</v>
      </c>
      <c r="N27" s="245">
        <v>1</v>
      </c>
      <c r="O27" s="245">
        <f>LOOKUP($N27,'TABLA DE PUNTOS'!$C$1:$D$10)</f>
        <v>40</v>
      </c>
      <c r="P27" s="245">
        <f t="shared" si="1"/>
        <v>100</v>
      </c>
      <c r="Q27" s="249">
        <f>SUM(P27:P31)</f>
        <v>396</v>
      </c>
      <c r="R27" s="246"/>
    </row>
    <row r="28" spans="1:18" s="243" customFormat="1" ht="14.45" hidden="1" customHeight="1" x14ac:dyDescent="0.25">
      <c r="A28" s="245" t="s">
        <v>5528</v>
      </c>
      <c r="B28" s="244" t="s">
        <v>264</v>
      </c>
      <c r="C28" s="245" t="s">
        <v>16</v>
      </c>
      <c r="D28" s="245" t="str">
        <f>LOOKUP($G28,'BASE DE DATOS'!$B:$B,'BASE DE DATOS'!$C:$C)</f>
        <v>ALEJANDRO</v>
      </c>
      <c r="E28" s="251" t="str">
        <f>LOOKUP($G28,'BASE DE DATOS'!$B:$B,'BASE DE DATOS'!$D:$D)</f>
        <v>SEPULVEDA MORALES</v>
      </c>
      <c r="F28" s="245" t="str">
        <f>LOOKUP($G28,'BASE DE DATOS'!$B:$B,'BASE DE DATOS'!$J:$J)</f>
        <v>Expertos 12 años</v>
      </c>
      <c r="G28" s="245">
        <v>656</v>
      </c>
      <c r="H28" s="245">
        <v>3</v>
      </c>
      <c r="I28" s="245">
        <f>LOOKUP($H28,'TABLA DE PUNTOS'!$A$1:$B$10)</f>
        <v>16</v>
      </c>
      <c r="J28" s="245">
        <v>3</v>
      </c>
      <c r="K28" s="245">
        <f>LOOKUP($J28,'TABLA DE PUNTOS'!$A$1:$B$10)</f>
        <v>16</v>
      </c>
      <c r="L28" s="245">
        <v>3</v>
      </c>
      <c r="M28" s="245">
        <f>LOOKUP($L28,'TABLA DE PUNTOS'!$A$1:$B$10)</f>
        <v>16</v>
      </c>
      <c r="N28" s="245">
        <v>3</v>
      </c>
      <c r="O28" s="245">
        <f>LOOKUP($N28,'TABLA DE PUNTOS'!$C$1:$D$10)</f>
        <v>32</v>
      </c>
      <c r="P28" s="245">
        <f t="shared" si="1"/>
        <v>80</v>
      </c>
      <c r="Q28" s="249"/>
      <c r="R28" s="246"/>
    </row>
    <row r="29" spans="1:18" s="243" customFormat="1" ht="14.45" hidden="1" customHeight="1" x14ac:dyDescent="0.25">
      <c r="A29" s="245" t="s">
        <v>5528</v>
      </c>
      <c r="B29" s="244" t="s">
        <v>264</v>
      </c>
      <c r="C29" s="245" t="s">
        <v>53</v>
      </c>
      <c r="D29" s="245" t="str">
        <f>LOOKUP($G29,'BASE DE DATOS'!$B:$B,'BASE DE DATOS'!$C:$C)</f>
        <v xml:space="preserve">DAVID </v>
      </c>
      <c r="E29" s="251" t="str">
        <f>LOOKUP($G29,'BASE DE DATOS'!$B:$B,'BASE DE DATOS'!$D:$D)</f>
        <v>PELAEZ GALLEGO</v>
      </c>
      <c r="F29" s="245" t="str">
        <f>LOOKUP($G29,'BASE DE DATOS'!$B:$B,'BASE DE DATOS'!$J:$J)</f>
        <v>Principiantes 15 - 16 años</v>
      </c>
      <c r="G29" s="245">
        <v>1169</v>
      </c>
      <c r="H29" s="245">
        <v>1</v>
      </c>
      <c r="I29" s="245">
        <f>LOOKUP($H29,'TABLA DE PUNTOS'!$A$1:$B$10)</f>
        <v>20</v>
      </c>
      <c r="J29" s="245">
        <v>1</v>
      </c>
      <c r="K29" s="245">
        <f>LOOKUP($J29,'TABLA DE PUNTOS'!$A$1:$B$10)</f>
        <v>20</v>
      </c>
      <c r="L29" s="245">
        <v>1</v>
      </c>
      <c r="M29" s="245">
        <f>LOOKUP($L29,'TABLA DE PUNTOS'!$A$1:$B$10)</f>
        <v>20</v>
      </c>
      <c r="N29" s="245">
        <v>0</v>
      </c>
      <c r="O29" s="245">
        <f>LOOKUP($N29,'TABLA DE PUNTOS'!$C$1:$D$10)</f>
        <v>0</v>
      </c>
      <c r="P29" s="245">
        <f t="shared" si="1"/>
        <v>60</v>
      </c>
      <c r="Q29" s="249"/>
      <c r="R29" s="246"/>
    </row>
    <row r="30" spans="1:18" s="243" customFormat="1" ht="14.45" hidden="1" customHeight="1" x14ac:dyDescent="0.25">
      <c r="A30" s="245" t="s">
        <v>5528</v>
      </c>
      <c r="B30" s="244" t="s">
        <v>264</v>
      </c>
      <c r="C30" s="245" t="s">
        <v>12</v>
      </c>
      <c r="D30" s="245" t="str">
        <f>LOOKUP($G30,'BASE DE DATOS'!$B:$B,'BASE DE DATOS'!$C:$C)</f>
        <v>MIGUEL ANGEL</v>
      </c>
      <c r="E30" s="251" t="str">
        <f>LOOKUP($G30,'BASE DE DATOS'!$B:$B,'BASE DE DATOS'!$D:$D)</f>
        <v>VELASQUEZ RESTREPO</v>
      </c>
      <c r="F30" s="245" t="str">
        <f>LOOKUP($G30,'BASE DE DATOS'!$B:$B,'BASE DE DATOS'!$J:$J)</f>
        <v>Novatos 17 años y mas mayores</v>
      </c>
      <c r="G30" s="245">
        <v>1629</v>
      </c>
      <c r="H30" s="245">
        <v>1</v>
      </c>
      <c r="I30" s="245">
        <f>LOOKUP($H30,'TABLA DE PUNTOS'!$A$1:$B$10)</f>
        <v>20</v>
      </c>
      <c r="J30" s="245">
        <v>1</v>
      </c>
      <c r="K30" s="245">
        <f>LOOKUP($J30,'TABLA DE PUNTOS'!$A$1:$B$10)</f>
        <v>20</v>
      </c>
      <c r="L30" s="245">
        <v>1</v>
      </c>
      <c r="M30" s="245">
        <f>LOOKUP($L30,'TABLA DE PUNTOS'!$A$1:$B$10)</f>
        <v>20</v>
      </c>
      <c r="N30" s="245">
        <v>2</v>
      </c>
      <c r="O30" s="245">
        <f>LOOKUP($N30,'TABLA DE PUNTOS'!$C$1:$D$10)</f>
        <v>36</v>
      </c>
      <c r="P30" s="245">
        <f t="shared" si="1"/>
        <v>96</v>
      </c>
      <c r="Q30" s="249"/>
      <c r="R30" s="246"/>
    </row>
    <row r="31" spans="1:18" s="243" customFormat="1" ht="14.45" hidden="1" customHeight="1" x14ac:dyDescent="0.25">
      <c r="A31" s="245" t="s">
        <v>5528</v>
      </c>
      <c r="B31" s="244" t="s">
        <v>264</v>
      </c>
      <c r="C31" s="245" t="s">
        <v>8</v>
      </c>
      <c r="D31" s="245" t="str">
        <f>LOOKUP($G31,'BASE DE DATOS'!$B:$B,'BASE DE DATOS'!$C:$C)</f>
        <v>ANGEL</v>
      </c>
      <c r="E31" s="251" t="str">
        <f>LOOKUP($G31,'BASE DE DATOS'!$B:$B,'BASE DE DATOS'!$D:$D)</f>
        <v>SANCHEZ PULGARIN</v>
      </c>
      <c r="F31" s="245" t="str">
        <f>LOOKUP($G31,'BASE DE DATOS'!$B:$B,'BASE DE DATOS'!$J:$J)</f>
        <v>Principiantes 11 - 12 años</v>
      </c>
      <c r="G31" s="245">
        <v>1272</v>
      </c>
      <c r="H31" s="245">
        <v>1</v>
      </c>
      <c r="I31" s="245">
        <f>LOOKUP($H31,'TABLA DE PUNTOS'!$A$1:$B$10)</f>
        <v>20</v>
      </c>
      <c r="J31" s="245">
        <v>1</v>
      </c>
      <c r="K31" s="245">
        <f>LOOKUP($J31,'TABLA DE PUNTOS'!$A$1:$B$10)</f>
        <v>20</v>
      </c>
      <c r="L31" s="245">
        <v>1</v>
      </c>
      <c r="M31" s="245">
        <f>LOOKUP($L31,'TABLA DE PUNTOS'!$A$1:$B$10)</f>
        <v>20</v>
      </c>
      <c r="N31" s="245">
        <v>0</v>
      </c>
      <c r="O31" s="245">
        <f>LOOKUP($N31,'TABLA DE PUNTOS'!$C$1:$D$10)</f>
        <v>0</v>
      </c>
      <c r="P31" s="245">
        <f t="shared" si="1"/>
        <v>60</v>
      </c>
      <c r="Q31" s="249"/>
      <c r="R31" s="246"/>
    </row>
    <row r="32" spans="1:18" s="243" customFormat="1" hidden="1" x14ac:dyDescent="0.25">
      <c r="A32" s="245" t="s">
        <v>5529</v>
      </c>
      <c r="B32" s="244" t="s">
        <v>264</v>
      </c>
      <c r="C32" s="245" t="s">
        <v>20</v>
      </c>
      <c r="D32" s="245" t="str">
        <f>LOOKUP($G32,'BASE DE DATOS'!$B:$B,'BASE DE DATOS'!$C:$C)</f>
        <v>FRELLERLY</v>
      </c>
      <c r="E32" s="251" t="str">
        <f>LOOKUP($G32,'BASE DE DATOS'!$B:$B,'BASE DE DATOS'!$D:$D)</f>
        <v>BETANCUR BUSTAMANTE</v>
      </c>
      <c r="F32" s="245" t="str">
        <f>LOOKUP($G32,'BASE DE DATOS'!$B:$B,'BASE DE DATOS'!$J:$J)</f>
        <v>Damas 11 - 12 años</v>
      </c>
      <c r="G32" s="245">
        <v>1386</v>
      </c>
      <c r="H32" s="245">
        <v>1</v>
      </c>
      <c r="I32" s="245">
        <f>LOOKUP($H32,'TABLA DE PUNTOS'!$A$1:$B$10)</f>
        <v>20</v>
      </c>
      <c r="J32" s="245">
        <v>1</v>
      </c>
      <c r="K32" s="245">
        <f>LOOKUP($J32,'TABLA DE PUNTOS'!$A$1:$B$10)</f>
        <v>20</v>
      </c>
      <c r="L32" s="245">
        <v>1</v>
      </c>
      <c r="M32" s="245">
        <f>LOOKUP($L32,'TABLA DE PUNTOS'!$A$1:$B$10)</f>
        <v>20</v>
      </c>
      <c r="N32" s="245">
        <v>7</v>
      </c>
      <c r="O32" s="245">
        <f>LOOKUP($N32,'TABLA DE PUNTOS'!$C$1:$D$10)</f>
        <v>16</v>
      </c>
      <c r="P32" s="245">
        <f t="shared" si="1"/>
        <v>76</v>
      </c>
      <c r="Q32" s="249">
        <f>SUM(P32:P36)</f>
        <v>442</v>
      </c>
      <c r="R32" s="246"/>
    </row>
    <row r="33" spans="1:18" s="243" customFormat="1" hidden="1" x14ac:dyDescent="0.25">
      <c r="A33" s="245" t="s">
        <v>5529</v>
      </c>
      <c r="B33" s="244" t="s">
        <v>264</v>
      </c>
      <c r="C33" s="245" t="s">
        <v>16</v>
      </c>
      <c r="D33" s="245" t="str">
        <f>LOOKUP($G33,'BASE DE DATOS'!$B:$B,'BASE DE DATOS'!$C:$C)</f>
        <v>SAMUEL</v>
      </c>
      <c r="E33" s="251" t="str">
        <f>LOOKUP($G33,'BASE DE DATOS'!$B:$B,'BASE DE DATOS'!$D:$D)</f>
        <v>MARULANDA GIL</v>
      </c>
      <c r="F33" s="245" t="str">
        <f>LOOKUP($G33,'BASE DE DATOS'!$B:$B,'BASE DE DATOS'!$J:$J)</f>
        <v>Expertos 14 años</v>
      </c>
      <c r="G33" s="245">
        <v>510</v>
      </c>
      <c r="H33" s="245">
        <v>1</v>
      </c>
      <c r="I33" s="245">
        <f>LOOKUP($H33,'TABLA DE PUNTOS'!$A$1:$B$10)</f>
        <v>20</v>
      </c>
      <c r="J33" s="245">
        <v>1</v>
      </c>
      <c r="K33" s="245">
        <f>LOOKUP($J33,'TABLA DE PUNTOS'!$A$1:$B$10)</f>
        <v>20</v>
      </c>
      <c r="L33" s="245">
        <v>1</v>
      </c>
      <c r="M33" s="245">
        <f>LOOKUP($L33,'TABLA DE PUNTOS'!$A$1:$B$10)</f>
        <v>20</v>
      </c>
      <c r="N33" s="245">
        <v>1</v>
      </c>
      <c r="O33" s="245">
        <f>LOOKUP($N33,'TABLA DE PUNTOS'!$C$1:$D$10)</f>
        <v>40</v>
      </c>
      <c r="P33" s="245">
        <f t="shared" si="1"/>
        <v>100</v>
      </c>
      <c r="Q33" s="249"/>
      <c r="R33" s="246"/>
    </row>
    <row r="34" spans="1:18" s="243" customFormat="1" hidden="1" x14ac:dyDescent="0.25">
      <c r="A34" s="245" t="s">
        <v>5529</v>
      </c>
      <c r="B34" s="244" t="s">
        <v>264</v>
      </c>
      <c r="C34" s="245" t="s">
        <v>53</v>
      </c>
      <c r="D34" s="245" t="str">
        <f>LOOKUP($G34,'BASE DE DATOS'!$B:$B,'BASE DE DATOS'!$C:$C)</f>
        <v>JERONIMO</v>
      </c>
      <c r="E34" s="251" t="str">
        <f>LOOKUP($G34,'BASE DE DATOS'!$B:$B,'BASE DE DATOS'!$D:$D)</f>
        <v>RUIZ HENAO</v>
      </c>
      <c r="F34" s="245" t="str">
        <f>LOOKUP($G34,'BASE DE DATOS'!$B:$B,'BASE DE DATOS'!$J:$J)</f>
        <v>Principiantes 13 - 14 años</v>
      </c>
      <c r="G34" s="245">
        <v>1125</v>
      </c>
      <c r="H34" s="245">
        <v>1</v>
      </c>
      <c r="I34" s="245">
        <f>LOOKUP($H34,'TABLA DE PUNTOS'!$A$1:$B$10)</f>
        <v>20</v>
      </c>
      <c r="J34" s="245">
        <v>1</v>
      </c>
      <c r="K34" s="245">
        <f>LOOKUP($J34,'TABLA DE PUNTOS'!$A$1:$B$10)</f>
        <v>20</v>
      </c>
      <c r="L34" s="245">
        <v>1</v>
      </c>
      <c r="M34" s="245">
        <f>LOOKUP($L34,'TABLA DE PUNTOS'!$A$1:$B$10)</f>
        <v>20</v>
      </c>
      <c r="N34" s="245">
        <v>1</v>
      </c>
      <c r="O34" s="245">
        <f>LOOKUP($N34,'TABLA DE PUNTOS'!$C$1:$D$10)</f>
        <v>40</v>
      </c>
      <c r="P34" s="245">
        <f t="shared" si="1"/>
        <v>100</v>
      </c>
      <c r="Q34" s="249"/>
      <c r="R34" s="246"/>
    </row>
    <row r="35" spans="1:18" s="243" customFormat="1" hidden="1" x14ac:dyDescent="0.25">
      <c r="A35" s="245" t="s">
        <v>5529</v>
      </c>
      <c r="B35" s="244" t="s">
        <v>264</v>
      </c>
      <c r="C35" s="245" t="s">
        <v>12</v>
      </c>
      <c r="D35" s="245" t="str">
        <f>LOOKUP($G35,'BASE DE DATOS'!$B:$B,'BASE DE DATOS'!$C:$C)</f>
        <v>MIGUEL ANGEL</v>
      </c>
      <c r="E35" s="251" t="str">
        <f>LOOKUP($G35,'BASE DE DATOS'!$B:$B,'BASE DE DATOS'!$D:$D)</f>
        <v>VELASQUEZ RESTREPO</v>
      </c>
      <c r="F35" s="245" t="str">
        <f>LOOKUP($G35,'BASE DE DATOS'!$B:$B,'BASE DE DATOS'!$J:$J)</f>
        <v>Novatos 17 años y mas mayores</v>
      </c>
      <c r="G35" s="245">
        <v>1629</v>
      </c>
      <c r="H35" s="245">
        <v>1</v>
      </c>
      <c r="I35" s="245">
        <f>LOOKUP($H35,'TABLA DE PUNTOS'!$A$1:$B$10)</f>
        <v>20</v>
      </c>
      <c r="J35" s="245">
        <v>3</v>
      </c>
      <c r="K35" s="245">
        <f>LOOKUP($J35,'TABLA DE PUNTOS'!$A$1:$B$10)</f>
        <v>16</v>
      </c>
      <c r="L35" s="245">
        <v>1</v>
      </c>
      <c r="M35" s="245">
        <f>LOOKUP($L35,'TABLA DE PUNTOS'!$A$1:$B$10)</f>
        <v>20</v>
      </c>
      <c r="N35" s="245">
        <v>8</v>
      </c>
      <c r="O35" s="245">
        <f>LOOKUP($N35,'TABLA DE PUNTOS'!$C$1:$D$10)</f>
        <v>12</v>
      </c>
      <c r="P35" s="245">
        <f t="shared" si="1"/>
        <v>68</v>
      </c>
      <c r="Q35" s="249"/>
      <c r="R35" s="246"/>
    </row>
    <row r="36" spans="1:18" s="243" customFormat="1" hidden="1" x14ac:dyDescent="0.25">
      <c r="A36" s="245" t="s">
        <v>5529</v>
      </c>
      <c r="B36" s="244" t="s">
        <v>264</v>
      </c>
      <c r="C36" s="245" t="s">
        <v>8</v>
      </c>
      <c r="D36" s="245" t="str">
        <f>LOOKUP($G36,'BASE DE DATOS'!$B:$B,'BASE DE DATOS'!$C:$C)</f>
        <v>EMILIANO</v>
      </c>
      <c r="E36" s="251" t="str">
        <f>LOOKUP($G36,'BASE DE DATOS'!$B:$B,'BASE DE DATOS'!$D:$D)</f>
        <v>ARISTIZABAL GIRALDO</v>
      </c>
      <c r="F36" s="245" t="str">
        <f>LOOKUP($G36,'BASE DE DATOS'!$B:$B,'BASE DE DATOS'!$J:$J)</f>
        <v>Principiantes 7 - 8 años</v>
      </c>
      <c r="G36" s="245">
        <v>1506</v>
      </c>
      <c r="H36" s="245">
        <v>1</v>
      </c>
      <c r="I36" s="245">
        <f>LOOKUP($H36,'TABLA DE PUNTOS'!$A$1:$B$10)</f>
        <v>20</v>
      </c>
      <c r="J36" s="245">
        <v>1</v>
      </c>
      <c r="K36" s="245">
        <f>LOOKUP($J36,'TABLA DE PUNTOS'!$A$1:$B$10)</f>
        <v>20</v>
      </c>
      <c r="L36" s="245">
        <v>2</v>
      </c>
      <c r="M36" s="245">
        <f>LOOKUP($L36,'TABLA DE PUNTOS'!$A$1:$B$10)</f>
        <v>18</v>
      </c>
      <c r="N36" s="245">
        <v>1</v>
      </c>
      <c r="O36" s="245">
        <f>LOOKUP($N36,'TABLA DE PUNTOS'!$C$1:$D$10)</f>
        <v>40</v>
      </c>
      <c r="P36" s="245">
        <f t="shared" si="1"/>
        <v>98</v>
      </c>
      <c r="Q36" s="249"/>
      <c r="R36" s="246"/>
    </row>
    <row r="37" spans="1:18" s="243" customFormat="1" ht="14.45" hidden="1" customHeight="1" x14ac:dyDescent="0.25">
      <c r="A37" s="243" t="s">
        <v>5530</v>
      </c>
      <c r="B37" s="250" t="s">
        <v>264</v>
      </c>
      <c r="C37" s="251" t="s">
        <v>8</v>
      </c>
      <c r="D37" s="251" t="str">
        <f>LOOKUP($G37,'BASE DE DATOS'!$B:$B,'BASE DE DATOS'!$C:$C)</f>
        <v>EMILIANO</v>
      </c>
      <c r="E37" s="251" t="str">
        <f>LOOKUP($G37,'BASE DE DATOS'!$B:$B,'BASE DE DATOS'!$D:$D)</f>
        <v>ARISTIZABAL GIRALDO</v>
      </c>
      <c r="F37" s="245" t="str">
        <f>LOOKUP($G37,'BASE DE DATOS'!$B:$B,'BASE DE DATOS'!$J:$J)</f>
        <v>Principiantes 7 - 8 años</v>
      </c>
      <c r="G37" s="251">
        <v>1506</v>
      </c>
      <c r="H37" s="251">
        <v>1</v>
      </c>
      <c r="I37" s="251">
        <f>LOOKUP($H37,'TABLA DE PUNTOS'!$A$1:$B$10)</f>
        <v>20</v>
      </c>
      <c r="J37" s="251">
        <v>1</v>
      </c>
      <c r="K37" s="251">
        <f>LOOKUP($J37,'TABLA DE PUNTOS'!$A$1:$B$10)</f>
        <v>20</v>
      </c>
      <c r="L37" s="251">
        <v>2</v>
      </c>
      <c r="M37" s="251">
        <f>LOOKUP($L37,'TABLA DE PUNTOS'!$A$1:$B$10)</f>
        <v>18</v>
      </c>
      <c r="N37" s="251">
        <v>1</v>
      </c>
      <c r="O37" s="251">
        <f>LOOKUP($N37,'TABLA DE PUNTOS'!$C$1:$D$10)</f>
        <v>40</v>
      </c>
      <c r="P37" s="251">
        <f t="shared" si="1"/>
        <v>98</v>
      </c>
      <c r="Q37" s="252">
        <f>SUM(P37:P41)</f>
        <v>432</v>
      </c>
      <c r="R37" s="246"/>
    </row>
    <row r="38" spans="1:18" s="243" customFormat="1" ht="14.45" hidden="1" customHeight="1" x14ac:dyDescent="0.25">
      <c r="A38" s="243" t="s">
        <v>5530</v>
      </c>
      <c r="B38" s="253" t="s">
        <v>264</v>
      </c>
      <c r="C38" s="245" t="s">
        <v>12</v>
      </c>
      <c r="D38" s="245" t="str">
        <f>LOOKUP($G38,'BASE DE DATOS'!$B:$B,'BASE DE DATOS'!$C:$C)</f>
        <v>ALEJANDRO</v>
      </c>
      <c r="E38" s="245" t="str">
        <f>LOOKUP($G38,'BASE DE DATOS'!$B:$B,'BASE DE DATOS'!$D:$D)</f>
        <v>MANCO CUARTAS</v>
      </c>
      <c r="F38" s="245" t="str">
        <f>LOOKUP($G38,'BASE DE DATOS'!$B:$B,'BASE DE DATOS'!$J:$J)</f>
        <v>Novatos 17 años y mas mayores</v>
      </c>
      <c r="G38" s="245">
        <v>602</v>
      </c>
      <c r="H38" s="245">
        <v>4</v>
      </c>
      <c r="I38" s="245">
        <f>LOOKUP($H38,'TABLA DE PUNTOS'!$A$1:$B$10)</f>
        <v>14</v>
      </c>
      <c r="J38" s="245">
        <v>5</v>
      </c>
      <c r="K38" s="245">
        <f>LOOKUP($J38,'TABLA DE PUNTOS'!$A$1:$B$10)</f>
        <v>12</v>
      </c>
      <c r="L38" s="245">
        <v>4</v>
      </c>
      <c r="M38" s="245">
        <f>LOOKUP($L38,'TABLA DE PUNTOS'!$A$1:$B$10)</f>
        <v>14</v>
      </c>
      <c r="N38" s="245">
        <v>8</v>
      </c>
      <c r="O38" s="245">
        <f>LOOKUP($N38,'TABLA DE PUNTOS'!$C$1:$D$10)</f>
        <v>12</v>
      </c>
      <c r="P38" s="245">
        <f t="shared" si="1"/>
        <v>52</v>
      </c>
      <c r="Q38" s="249"/>
      <c r="R38" s="246"/>
    </row>
    <row r="39" spans="1:18" s="243" customFormat="1" ht="14.45" hidden="1" customHeight="1" x14ac:dyDescent="0.25">
      <c r="A39" s="243" t="s">
        <v>5530</v>
      </c>
      <c r="B39" s="253" t="s">
        <v>264</v>
      </c>
      <c r="C39" s="245" t="s">
        <v>16</v>
      </c>
      <c r="D39" s="245" t="str">
        <f>LOOKUP($G39,'BASE DE DATOS'!$B:$B,'BASE DE DATOS'!$C:$C)</f>
        <v>ALEJANDRO</v>
      </c>
      <c r="E39" s="245" t="str">
        <f>LOOKUP($G39,'BASE DE DATOS'!$B:$B,'BASE DE DATOS'!$D:$D)</f>
        <v>SEPULVEDA MORALES</v>
      </c>
      <c r="F39" s="245" t="str">
        <f>LOOKUP($G39,'BASE DE DATOS'!$B:$B,'BASE DE DATOS'!$J:$J)</f>
        <v>Expertos 12 años</v>
      </c>
      <c r="G39" s="245">
        <v>656</v>
      </c>
      <c r="H39" s="245">
        <v>1</v>
      </c>
      <c r="I39" s="245">
        <f>LOOKUP($H39,'TABLA DE PUNTOS'!$A$1:$B$10)</f>
        <v>20</v>
      </c>
      <c r="J39" s="245">
        <v>1</v>
      </c>
      <c r="K39" s="245">
        <f>LOOKUP($J39,'TABLA DE PUNTOS'!$A$1:$B$10)</f>
        <v>20</v>
      </c>
      <c r="L39" s="245">
        <v>1</v>
      </c>
      <c r="M39" s="245">
        <f>LOOKUP($L39,'TABLA DE PUNTOS'!$A$1:$B$10)</f>
        <v>20</v>
      </c>
      <c r="N39" s="245">
        <v>3</v>
      </c>
      <c r="O39" s="245">
        <f>LOOKUP($N39,'TABLA DE PUNTOS'!$C$1:$D$10)</f>
        <v>32</v>
      </c>
      <c r="P39" s="245">
        <f t="shared" si="1"/>
        <v>92</v>
      </c>
      <c r="Q39" s="249"/>
      <c r="R39" s="246"/>
    </row>
    <row r="40" spans="1:18" s="243" customFormat="1" ht="14.45" hidden="1" customHeight="1" x14ac:dyDescent="0.25">
      <c r="A40" s="243" t="s">
        <v>5530</v>
      </c>
      <c r="B40" s="253" t="s">
        <v>264</v>
      </c>
      <c r="C40" s="245" t="s">
        <v>20</v>
      </c>
      <c r="D40" s="245" t="str">
        <f>LOOKUP($G40,'BASE DE DATOS'!$B:$B,'BASE DE DATOS'!$C:$C)</f>
        <v>FRELLERLY</v>
      </c>
      <c r="E40" s="245" t="str">
        <f>LOOKUP($G40,'BASE DE DATOS'!$B:$B,'BASE DE DATOS'!$D:$D)</f>
        <v>BETANCUR BUSTAMANTE</v>
      </c>
      <c r="F40" s="245" t="str">
        <f>LOOKUP($G40,'BASE DE DATOS'!$B:$B,'BASE DE DATOS'!$J:$J)</f>
        <v>Damas 11 - 12 años</v>
      </c>
      <c r="G40" s="245">
        <v>1386</v>
      </c>
      <c r="H40" s="245">
        <v>1</v>
      </c>
      <c r="I40" s="245">
        <f>LOOKUP($H40,'TABLA DE PUNTOS'!$A$1:$B$10)</f>
        <v>20</v>
      </c>
      <c r="J40" s="245">
        <v>1</v>
      </c>
      <c r="K40" s="245">
        <f>LOOKUP($J40,'TABLA DE PUNTOS'!$A$1:$B$10)</f>
        <v>20</v>
      </c>
      <c r="L40" s="245">
        <v>2</v>
      </c>
      <c r="M40" s="245">
        <f>LOOKUP($L40,'TABLA DE PUNTOS'!$A$1:$B$10)</f>
        <v>18</v>
      </c>
      <c r="N40" s="245">
        <v>1</v>
      </c>
      <c r="O40" s="245">
        <f>LOOKUP($N40,'TABLA DE PUNTOS'!$C$1:$D$10)</f>
        <v>40</v>
      </c>
      <c r="P40" s="245">
        <f t="shared" si="1"/>
        <v>98</v>
      </c>
      <c r="Q40" s="249"/>
      <c r="R40" s="246"/>
    </row>
    <row r="41" spans="1:18" s="243" customFormat="1" ht="14.45" hidden="1" customHeight="1" x14ac:dyDescent="0.25">
      <c r="A41" s="243" t="s">
        <v>5530</v>
      </c>
      <c r="B41" s="254" t="s">
        <v>264</v>
      </c>
      <c r="C41" s="255" t="s">
        <v>53</v>
      </c>
      <c r="D41" s="255" t="str">
        <f>LOOKUP($G41,'BASE DE DATOS'!$B:$B,'BASE DE DATOS'!$C:$C)</f>
        <v>ISAAK</v>
      </c>
      <c r="E41" s="255" t="str">
        <f>LOOKUP($G41,'BASE DE DATOS'!$B:$B,'BASE DE DATOS'!$D:$D)</f>
        <v>BARRIENTOS GALLEGO</v>
      </c>
      <c r="F41" s="245" t="str">
        <f>LOOKUP($G41,'BASE DE DATOS'!$B:$B,'BASE DE DATOS'!$J:$J)</f>
        <v>Expertos 14 años</v>
      </c>
      <c r="G41" s="255">
        <v>596</v>
      </c>
      <c r="H41" s="255">
        <v>2</v>
      </c>
      <c r="I41" s="255">
        <f>LOOKUP($H41,'TABLA DE PUNTOS'!$A$1:$B$10)</f>
        <v>18</v>
      </c>
      <c r="J41" s="255">
        <v>2</v>
      </c>
      <c r="K41" s="255">
        <f>LOOKUP($J41,'TABLA DE PUNTOS'!$A$1:$B$10)</f>
        <v>18</v>
      </c>
      <c r="L41" s="255">
        <v>1</v>
      </c>
      <c r="M41" s="255">
        <f>LOOKUP($L41,'TABLA DE PUNTOS'!$A$1:$B$10)</f>
        <v>20</v>
      </c>
      <c r="N41" s="255">
        <v>2</v>
      </c>
      <c r="O41" s="255">
        <f>LOOKUP($N41,'TABLA DE PUNTOS'!$C$1:$D$10)</f>
        <v>36</v>
      </c>
      <c r="P41" s="255">
        <f t="shared" si="1"/>
        <v>92</v>
      </c>
      <c r="Q41" s="256"/>
      <c r="R41" s="246"/>
    </row>
    <row r="42" spans="1:18" s="243" customFormat="1" ht="14.45" hidden="1" customHeight="1" x14ac:dyDescent="0.25">
      <c r="A42" s="245" t="s">
        <v>5527</v>
      </c>
      <c r="B42" s="244" t="s">
        <v>133</v>
      </c>
      <c r="C42" s="245" t="s">
        <v>20</v>
      </c>
      <c r="D42" s="245" t="s">
        <v>137</v>
      </c>
      <c r="E42" s="245" t="s">
        <v>138</v>
      </c>
      <c r="F42" s="245" t="e">
        <f>LOOKUP($G42,'BASE DE DATOS'!$B:$B,'BASE DE DATOS'!$J:$J)</f>
        <v>#N/A</v>
      </c>
      <c r="G42" s="245">
        <v>68</v>
      </c>
      <c r="H42" s="245" t="s">
        <v>295</v>
      </c>
      <c r="I42" s="245">
        <v>14</v>
      </c>
      <c r="J42" s="245" t="s">
        <v>296</v>
      </c>
      <c r="K42" s="245">
        <v>12</v>
      </c>
      <c r="L42" s="245" t="s">
        <v>296</v>
      </c>
      <c r="M42" s="245">
        <v>12</v>
      </c>
      <c r="N42" s="245"/>
      <c r="O42" s="245"/>
      <c r="P42" s="245">
        <f t="shared" si="1"/>
        <v>38</v>
      </c>
      <c r="Q42" s="249">
        <f>SUM(P42:P46)</f>
        <v>272</v>
      </c>
      <c r="R42" s="246"/>
    </row>
    <row r="43" spans="1:18" s="243" customFormat="1" ht="14.45" hidden="1" customHeight="1" x14ac:dyDescent="0.25">
      <c r="A43" s="245" t="s">
        <v>5527</v>
      </c>
      <c r="B43" s="244" t="s">
        <v>133</v>
      </c>
      <c r="C43" s="245" t="s">
        <v>16</v>
      </c>
      <c r="D43" s="245" t="s">
        <v>135</v>
      </c>
      <c r="E43" s="245" t="s">
        <v>136</v>
      </c>
      <c r="F43" s="245" t="str">
        <f>LOOKUP($G43,'BASE DE DATOS'!$B:$B,'BASE DE DATOS'!$J:$J)</f>
        <v>Principiantes 9 - 10 años</v>
      </c>
      <c r="G43" s="245">
        <v>566</v>
      </c>
      <c r="H43" s="245" t="s">
        <v>294</v>
      </c>
      <c r="I43" s="245">
        <v>16</v>
      </c>
      <c r="J43" s="245" t="s">
        <v>293</v>
      </c>
      <c r="K43" s="245">
        <v>18</v>
      </c>
      <c r="L43" s="245" t="s">
        <v>293</v>
      </c>
      <c r="M43" s="245">
        <v>18</v>
      </c>
      <c r="N43" s="245" t="s">
        <v>296</v>
      </c>
      <c r="O43" s="245">
        <v>24</v>
      </c>
      <c r="P43" s="245">
        <f t="shared" si="1"/>
        <v>76</v>
      </c>
      <c r="Q43" s="249"/>
      <c r="R43" s="246"/>
    </row>
    <row r="44" spans="1:18" s="243" customFormat="1" ht="14.45" hidden="1" customHeight="1" x14ac:dyDescent="0.25">
      <c r="A44" s="245" t="s">
        <v>5527</v>
      </c>
      <c r="B44" s="244" t="s">
        <v>133</v>
      </c>
      <c r="C44" s="245" t="s">
        <v>53</v>
      </c>
      <c r="D44" s="245" t="s">
        <v>139</v>
      </c>
      <c r="E44" s="245" t="s">
        <v>140</v>
      </c>
      <c r="F44" s="245" t="str">
        <f>LOOKUP($G44,'BASE DE DATOS'!$B:$B,'BASE DE DATOS'!$J:$J)</f>
        <v>Championship 17 y mas</v>
      </c>
      <c r="G44" s="245">
        <v>741</v>
      </c>
      <c r="H44" s="245" t="s">
        <v>293</v>
      </c>
      <c r="I44" s="245">
        <v>18</v>
      </c>
      <c r="J44" s="245" t="s">
        <v>292</v>
      </c>
      <c r="K44" s="245">
        <v>20</v>
      </c>
      <c r="L44" s="245" t="s">
        <v>292</v>
      </c>
      <c r="M44" s="245">
        <v>20</v>
      </c>
      <c r="N44" s="245" t="s">
        <v>293</v>
      </c>
      <c r="O44" s="245">
        <v>36</v>
      </c>
      <c r="P44" s="245">
        <f t="shared" si="1"/>
        <v>94</v>
      </c>
      <c r="Q44" s="249"/>
      <c r="R44" s="246"/>
    </row>
    <row r="45" spans="1:18" s="243" customFormat="1" ht="14.45" hidden="1" customHeight="1" x14ac:dyDescent="0.25">
      <c r="A45" s="245" t="s">
        <v>5527</v>
      </c>
      <c r="B45" s="244" t="s">
        <v>133</v>
      </c>
      <c r="C45" s="245" t="s">
        <v>12</v>
      </c>
      <c r="D45" s="245"/>
      <c r="E45" s="245"/>
      <c r="F45" s="245" t="e">
        <f>LOOKUP($G45,'BASE DE DATOS'!$B:$B,'BASE DE DATOS'!$J:$J)</f>
        <v>#N/A</v>
      </c>
      <c r="G45" s="245"/>
      <c r="H45" s="245"/>
      <c r="I45" s="245"/>
      <c r="J45" s="245"/>
      <c r="K45" s="245"/>
      <c r="L45" s="245"/>
      <c r="M45" s="245"/>
      <c r="N45" s="245"/>
      <c r="O45" s="245"/>
      <c r="P45" s="245">
        <f t="shared" si="1"/>
        <v>0</v>
      </c>
      <c r="Q45" s="249"/>
      <c r="R45" s="246"/>
    </row>
    <row r="46" spans="1:18" s="243" customFormat="1" ht="14.45" hidden="1" customHeight="1" x14ac:dyDescent="0.25">
      <c r="A46" s="245" t="s">
        <v>5527</v>
      </c>
      <c r="B46" s="244" t="s">
        <v>133</v>
      </c>
      <c r="C46" s="245" t="s">
        <v>8</v>
      </c>
      <c r="D46" s="245" t="s">
        <v>22</v>
      </c>
      <c r="E46" s="245" t="s">
        <v>134</v>
      </c>
      <c r="F46" s="245" t="e">
        <f>LOOKUP($G46,'BASE DE DATOS'!$B:$B,'BASE DE DATOS'!$J:$J)</f>
        <v>#N/A</v>
      </c>
      <c r="G46" s="245">
        <v>661</v>
      </c>
      <c r="H46" s="245" t="s">
        <v>293</v>
      </c>
      <c r="I46" s="245">
        <v>18</v>
      </c>
      <c r="J46" s="245" t="s">
        <v>293</v>
      </c>
      <c r="K46" s="245">
        <v>18</v>
      </c>
      <c r="L46" s="245" t="s">
        <v>294</v>
      </c>
      <c r="M46" s="245">
        <v>16</v>
      </c>
      <c r="N46" s="245" t="s">
        <v>299</v>
      </c>
      <c r="O46" s="245">
        <v>12</v>
      </c>
      <c r="P46" s="245">
        <f t="shared" si="1"/>
        <v>64</v>
      </c>
      <c r="Q46" s="249"/>
      <c r="R46" s="246"/>
    </row>
    <row r="47" spans="1:18" s="243" customFormat="1" ht="14.45" hidden="1" customHeight="1" x14ac:dyDescent="0.25">
      <c r="A47" s="245" t="s">
        <v>5528</v>
      </c>
      <c r="B47" s="244" t="s">
        <v>133</v>
      </c>
      <c r="C47" s="245"/>
      <c r="D47" s="245" t="e">
        <f>LOOKUP($G47,'BASE DE DATOS'!$B:$B,'BASE DE DATOS'!$C:$C)</f>
        <v>#N/A</v>
      </c>
      <c r="E47" s="245" t="e">
        <f>LOOKUP($G47,'BASE DE DATOS'!$B:$B,'BASE DE DATOS'!$D:$D)</f>
        <v>#N/A</v>
      </c>
      <c r="F47" s="245" t="e">
        <f>LOOKUP($G47,'BASE DE DATOS'!$B:$B,'BASE DE DATOS'!$J:$J)</f>
        <v>#N/A</v>
      </c>
      <c r="G47" s="245"/>
      <c r="H47" s="245"/>
      <c r="I47" s="245">
        <f>LOOKUP($H47,'TABLA DE PUNTOS'!$A$1:$B$10)</f>
        <v>0</v>
      </c>
      <c r="J47" s="245"/>
      <c r="K47" s="245">
        <f>LOOKUP($J47,'TABLA DE PUNTOS'!$A$1:$B$10)</f>
        <v>0</v>
      </c>
      <c r="L47" s="245"/>
      <c r="M47" s="245">
        <f>LOOKUP($L47,'TABLA DE PUNTOS'!$A$1:$B$10)</f>
        <v>0</v>
      </c>
      <c r="N47" s="245"/>
      <c r="O47" s="245">
        <f>LOOKUP($N47,'TABLA DE PUNTOS'!$C$1:$D$10)</f>
        <v>0</v>
      </c>
      <c r="P47" s="245"/>
      <c r="Q47" s="249">
        <f>SUM(P47:P51)</f>
        <v>0</v>
      </c>
      <c r="R47" s="246"/>
    </row>
    <row r="48" spans="1:18" s="243" customFormat="1" ht="14.45" hidden="1" customHeight="1" x14ac:dyDescent="0.25">
      <c r="A48" s="245" t="s">
        <v>5528</v>
      </c>
      <c r="B48" s="244" t="s">
        <v>133</v>
      </c>
      <c r="C48" s="245"/>
      <c r="D48" s="245" t="e">
        <f>LOOKUP($G48,'BASE DE DATOS'!$B:$B,'BASE DE DATOS'!$C:$C)</f>
        <v>#N/A</v>
      </c>
      <c r="E48" s="245" t="e">
        <f>LOOKUP($G48,'BASE DE DATOS'!$B:$B,'BASE DE DATOS'!$D:$D)</f>
        <v>#N/A</v>
      </c>
      <c r="F48" s="245" t="e">
        <f>LOOKUP($G48,'BASE DE DATOS'!$B:$B,'BASE DE DATOS'!$J:$J)</f>
        <v>#N/A</v>
      </c>
      <c r="G48" s="245"/>
      <c r="H48" s="245"/>
      <c r="I48" s="245">
        <f>LOOKUP($H48,'TABLA DE PUNTOS'!$A$1:$B$10)</f>
        <v>0</v>
      </c>
      <c r="J48" s="245"/>
      <c r="K48" s="245">
        <f>LOOKUP($J48,'TABLA DE PUNTOS'!$A$1:$B$10)</f>
        <v>0</v>
      </c>
      <c r="L48" s="245"/>
      <c r="M48" s="245">
        <f>LOOKUP($L48,'TABLA DE PUNTOS'!$A$1:$B$10)</f>
        <v>0</v>
      </c>
      <c r="N48" s="245"/>
      <c r="O48" s="245">
        <f>LOOKUP($N48,'TABLA DE PUNTOS'!$C$1:$D$10)</f>
        <v>0</v>
      </c>
      <c r="P48" s="245"/>
      <c r="Q48" s="249"/>
      <c r="R48" s="246"/>
    </row>
    <row r="49" spans="1:18" s="243" customFormat="1" ht="14.45" hidden="1" customHeight="1" x14ac:dyDescent="0.25">
      <c r="A49" s="245" t="s">
        <v>5528</v>
      </c>
      <c r="B49" s="244" t="s">
        <v>133</v>
      </c>
      <c r="C49" s="245"/>
      <c r="D49" s="245" t="e">
        <f>LOOKUP($G49,'BASE DE DATOS'!$B:$B,'BASE DE DATOS'!$C:$C)</f>
        <v>#N/A</v>
      </c>
      <c r="E49" s="245" t="e">
        <f>LOOKUP($G49,'BASE DE DATOS'!$B:$B,'BASE DE DATOS'!$D:$D)</f>
        <v>#N/A</v>
      </c>
      <c r="F49" s="245" t="e">
        <f>LOOKUP($G49,'BASE DE DATOS'!$B:$B,'BASE DE DATOS'!$J:$J)</f>
        <v>#N/A</v>
      </c>
      <c r="G49" s="245"/>
      <c r="H49" s="245"/>
      <c r="I49" s="245">
        <f>LOOKUP($H49,'TABLA DE PUNTOS'!$A$1:$B$10)</f>
        <v>0</v>
      </c>
      <c r="J49" s="245"/>
      <c r="K49" s="245">
        <f>LOOKUP($J49,'TABLA DE PUNTOS'!$A$1:$B$10)</f>
        <v>0</v>
      </c>
      <c r="L49" s="245"/>
      <c r="M49" s="245">
        <f>LOOKUP($L49,'TABLA DE PUNTOS'!$A$1:$B$10)</f>
        <v>0</v>
      </c>
      <c r="N49" s="245"/>
      <c r="O49" s="245">
        <f>LOOKUP($N49,'TABLA DE PUNTOS'!$C$1:$D$10)</f>
        <v>0</v>
      </c>
      <c r="P49" s="245"/>
      <c r="Q49" s="249"/>
      <c r="R49" s="246"/>
    </row>
    <row r="50" spans="1:18" s="243" customFormat="1" ht="14.45" hidden="1" customHeight="1" x14ac:dyDescent="0.25">
      <c r="A50" s="245" t="s">
        <v>5528</v>
      </c>
      <c r="B50" s="244" t="s">
        <v>133</v>
      </c>
      <c r="C50" s="245"/>
      <c r="D50" s="245" t="e">
        <f>LOOKUP($G50,'BASE DE DATOS'!$B:$B,'BASE DE DATOS'!$C:$C)</f>
        <v>#N/A</v>
      </c>
      <c r="E50" s="245" t="e">
        <f>LOOKUP($G50,'BASE DE DATOS'!$B:$B,'BASE DE DATOS'!$D:$D)</f>
        <v>#N/A</v>
      </c>
      <c r="F50" s="245" t="e">
        <f>LOOKUP($G50,'BASE DE DATOS'!$B:$B,'BASE DE DATOS'!$J:$J)</f>
        <v>#N/A</v>
      </c>
      <c r="G50" s="245"/>
      <c r="H50" s="245"/>
      <c r="I50" s="245">
        <f>LOOKUP($H50,'TABLA DE PUNTOS'!$A$1:$B$10)</f>
        <v>0</v>
      </c>
      <c r="J50" s="245"/>
      <c r="K50" s="245">
        <f>LOOKUP($J50,'TABLA DE PUNTOS'!$A$1:$B$10)</f>
        <v>0</v>
      </c>
      <c r="L50" s="245"/>
      <c r="M50" s="245">
        <f>LOOKUP($L50,'TABLA DE PUNTOS'!$A$1:$B$10)</f>
        <v>0</v>
      </c>
      <c r="N50" s="245"/>
      <c r="O50" s="245">
        <f>LOOKUP($N50,'TABLA DE PUNTOS'!$C$1:$D$10)</f>
        <v>0</v>
      </c>
      <c r="P50" s="245"/>
      <c r="Q50" s="249"/>
      <c r="R50" s="246"/>
    </row>
    <row r="51" spans="1:18" s="243" customFormat="1" ht="14.45" hidden="1" customHeight="1" x14ac:dyDescent="0.25">
      <c r="A51" s="245" t="s">
        <v>5528</v>
      </c>
      <c r="B51" s="244" t="s">
        <v>133</v>
      </c>
      <c r="C51" s="245"/>
      <c r="D51" s="245" t="e">
        <f>LOOKUP($G51,'BASE DE DATOS'!$B:$B,'BASE DE DATOS'!$C:$C)</f>
        <v>#N/A</v>
      </c>
      <c r="E51" s="245" t="e">
        <f>LOOKUP($G51,'BASE DE DATOS'!$B:$B,'BASE DE DATOS'!$D:$D)</f>
        <v>#N/A</v>
      </c>
      <c r="F51" s="245" t="e">
        <f>LOOKUP($G51,'BASE DE DATOS'!$B:$B,'BASE DE DATOS'!$J:$J)</f>
        <v>#N/A</v>
      </c>
      <c r="G51" s="245"/>
      <c r="H51" s="245"/>
      <c r="I51" s="245">
        <f>LOOKUP($H51,'TABLA DE PUNTOS'!$A$1:$B$10)</f>
        <v>0</v>
      </c>
      <c r="J51" s="245"/>
      <c r="K51" s="245">
        <f>LOOKUP($J51,'TABLA DE PUNTOS'!$A$1:$B$10)</f>
        <v>0</v>
      </c>
      <c r="L51" s="245"/>
      <c r="M51" s="245">
        <f>LOOKUP($L51,'TABLA DE PUNTOS'!$A$1:$B$10)</f>
        <v>0</v>
      </c>
      <c r="N51" s="245"/>
      <c r="O51" s="245">
        <f>LOOKUP($N51,'TABLA DE PUNTOS'!$C$1:$D$10)</f>
        <v>0</v>
      </c>
      <c r="P51" s="245"/>
      <c r="Q51" s="249"/>
      <c r="R51" s="246"/>
    </row>
    <row r="52" spans="1:18" s="243" customFormat="1" ht="14.45" hidden="1" customHeight="1" x14ac:dyDescent="0.25">
      <c r="A52" s="245" t="s">
        <v>5529</v>
      </c>
      <c r="B52" s="244" t="s">
        <v>133</v>
      </c>
      <c r="C52" s="245" t="s">
        <v>20</v>
      </c>
      <c r="D52" s="245" t="e">
        <f>LOOKUP($G52,'BASE DE DATOS'!$B:$B,'BASE DE DATOS'!$C:$C)</f>
        <v>#N/A</v>
      </c>
      <c r="E52" s="245" t="e">
        <f>LOOKUP($G52,'BASE DE DATOS'!$B:$B,'BASE DE DATOS'!$D:$D)</f>
        <v>#N/A</v>
      </c>
      <c r="F52" s="245" t="e">
        <f>LOOKUP($G52,'BASE DE DATOS'!$B:$B,'BASE DE DATOS'!$J:$J)</f>
        <v>#N/A</v>
      </c>
      <c r="G52" s="245"/>
      <c r="H52" s="245"/>
      <c r="I52" s="245">
        <f>LOOKUP($H52,'TABLA DE PUNTOS'!$A$1:$B$10)</f>
        <v>0</v>
      </c>
      <c r="J52" s="245"/>
      <c r="K52" s="245">
        <f>LOOKUP($J52,'TABLA DE PUNTOS'!$A$1:$B$10)</f>
        <v>0</v>
      </c>
      <c r="L52" s="245"/>
      <c r="M52" s="245">
        <f>LOOKUP($L52,'TABLA DE PUNTOS'!$A$1:$B$10)</f>
        <v>0</v>
      </c>
      <c r="N52" s="245"/>
      <c r="O52" s="245">
        <f>LOOKUP($N52,'TABLA DE PUNTOS'!$C$1:$D$10)</f>
        <v>0</v>
      </c>
      <c r="P52" s="245">
        <f t="shared" ref="P52:P86" si="2">SUM(I52,K52,M52,O52)</f>
        <v>0</v>
      </c>
      <c r="Q52" s="249">
        <f>SUM(P52:P56)</f>
        <v>0</v>
      </c>
      <c r="R52" s="246"/>
    </row>
    <row r="53" spans="1:18" s="243" customFormat="1" ht="14.45" hidden="1" customHeight="1" x14ac:dyDescent="0.25">
      <c r="A53" s="245" t="s">
        <v>5529</v>
      </c>
      <c r="B53" s="244" t="s">
        <v>133</v>
      </c>
      <c r="C53" s="245" t="s">
        <v>16</v>
      </c>
      <c r="D53" s="245" t="e">
        <f>LOOKUP($G53,'BASE DE DATOS'!$B:$B,'BASE DE DATOS'!$C:$C)</f>
        <v>#N/A</v>
      </c>
      <c r="E53" s="245" t="e">
        <f>LOOKUP($G53,'BASE DE DATOS'!$B:$B,'BASE DE DATOS'!$D:$D)</f>
        <v>#N/A</v>
      </c>
      <c r="F53" s="245" t="e">
        <f>LOOKUP($G53,'BASE DE DATOS'!$B:$B,'BASE DE DATOS'!$J:$J)</f>
        <v>#N/A</v>
      </c>
      <c r="G53" s="245"/>
      <c r="H53" s="245"/>
      <c r="I53" s="245">
        <f>LOOKUP($H53,'TABLA DE PUNTOS'!$A$1:$B$10)</f>
        <v>0</v>
      </c>
      <c r="J53" s="245"/>
      <c r="K53" s="245">
        <f>LOOKUP($J53,'TABLA DE PUNTOS'!$A$1:$B$10)</f>
        <v>0</v>
      </c>
      <c r="L53" s="245"/>
      <c r="M53" s="245">
        <f>LOOKUP($L53,'TABLA DE PUNTOS'!$A$1:$B$10)</f>
        <v>0</v>
      </c>
      <c r="N53" s="245"/>
      <c r="O53" s="245">
        <f>LOOKUP($N53,'TABLA DE PUNTOS'!$C$1:$D$10)</f>
        <v>0</v>
      </c>
      <c r="P53" s="245">
        <f t="shared" si="2"/>
        <v>0</v>
      </c>
      <c r="Q53" s="249"/>
      <c r="R53" s="246"/>
    </row>
    <row r="54" spans="1:18" s="243" customFormat="1" ht="14.45" hidden="1" customHeight="1" x14ac:dyDescent="0.25">
      <c r="A54" s="245" t="s">
        <v>5529</v>
      </c>
      <c r="B54" s="244" t="s">
        <v>133</v>
      </c>
      <c r="C54" s="245" t="s">
        <v>53</v>
      </c>
      <c r="D54" s="245" t="e">
        <f>LOOKUP($G54,'BASE DE DATOS'!$B:$B,'BASE DE DATOS'!$C:$C)</f>
        <v>#N/A</v>
      </c>
      <c r="E54" s="245" t="e">
        <f>LOOKUP($G54,'BASE DE DATOS'!$B:$B,'BASE DE DATOS'!$D:$D)</f>
        <v>#N/A</v>
      </c>
      <c r="F54" s="245" t="e">
        <f>LOOKUP($G54,'BASE DE DATOS'!$B:$B,'BASE DE DATOS'!$J:$J)</f>
        <v>#N/A</v>
      </c>
      <c r="G54" s="245"/>
      <c r="H54" s="245"/>
      <c r="I54" s="245">
        <f>LOOKUP($H54,'TABLA DE PUNTOS'!$A$1:$B$10)</f>
        <v>0</v>
      </c>
      <c r="J54" s="245"/>
      <c r="K54" s="245">
        <f>LOOKUP($J54,'TABLA DE PUNTOS'!$A$1:$B$10)</f>
        <v>0</v>
      </c>
      <c r="L54" s="245"/>
      <c r="M54" s="245">
        <f>LOOKUP($L54,'TABLA DE PUNTOS'!$A$1:$B$10)</f>
        <v>0</v>
      </c>
      <c r="N54" s="245"/>
      <c r="O54" s="245">
        <f>LOOKUP($N54,'TABLA DE PUNTOS'!$C$1:$D$10)</f>
        <v>0</v>
      </c>
      <c r="P54" s="245">
        <f t="shared" si="2"/>
        <v>0</v>
      </c>
      <c r="Q54" s="249"/>
      <c r="R54" s="246"/>
    </row>
    <row r="55" spans="1:18" s="243" customFormat="1" ht="14.45" hidden="1" customHeight="1" x14ac:dyDescent="0.25">
      <c r="A55" s="245" t="s">
        <v>5529</v>
      </c>
      <c r="B55" s="244" t="s">
        <v>133</v>
      </c>
      <c r="C55" s="245" t="s">
        <v>12</v>
      </c>
      <c r="D55" s="245" t="e">
        <f>LOOKUP($G55,'BASE DE DATOS'!$B:$B,'BASE DE DATOS'!$C:$C)</f>
        <v>#N/A</v>
      </c>
      <c r="E55" s="245" t="e">
        <f>LOOKUP($G55,'BASE DE DATOS'!$B:$B,'BASE DE DATOS'!$D:$D)</f>
        <v>#N/A</v>
      </c>
      <c r="F55" s="245" t="e">
        <f>LOOKUP($G55,'BASE DE DATOS'!$B:$B,'BASE DE DATOS'!$J:$J)</f>
        <v>#N/A</v>
      </c>
      <c r="G55" s="245"/>
      <c r="H55" s="245"/>
      <c r="I55" s="245">
        <f>LOOKUP($H55,'TABLA DE PUNTOS'!$A$1:$B$10)</f>
        <v>0</v>
      </c>
      <c r="J55" s="245"/>
      <c r="K55" s="245">
        <f>LOOKUP($J55,'TABLA DE PUNTOS'!$A$1:$B$10)</f>
        <v>0</v>
      </c>
      <c r="L55" s="245"/>
      <c r="M55" s="245">
        <f>LOOKUP($L55,'TABLA DE PUNTOS'!$A$1:$B$10)</f>
        <v>0</v>
      </c>
      <c r="N55" s="245"/>
      <c r="O55" s="245">
        <f>LOOKUP($N55,'TABLA DE PUNTOS'!$C$1:$D$10)</f>
        <v>0</v>
      </c>
      <c r="P55" s="245">
        <f t="shared" si="2"/>
        <v>0</v>
      </c>
      <c r="Q55" s="249"/>
      <c r="R55" s="246"/>
    </row>
    <row r="56" spans="1:18" s="243" customFormat="1" ht="14.45" hidden="1" customHeight="1" x14ac:dyDescent="0.25">
      <c r="A56" s="245" t="s">
        <v>5529</v>
      </c>
      <c r="B56" s="244" t="s">
        <v>133</v>
      </c>
      <c r="C56" s="245" t="s">
        <v>8</v>
      </c>
      <c r="D56" s="245" t="e">
        <f>LOOKUP($G56,'BASE DE DATOS'!$B:$B,'BASE DE DATOS'!$C:$C)</f>
        <v>#N/A</v>
      </c>
      <c r="E56" s="245" t="e">
        <f>LOOKUP($G56,'BASE DE DATOS'!$B:$B,'BASE DE DATOS'!$D:$D)</f>
        <v>#N/A</v>
      </c>
      <c r="F56" s="245" t="e">
        <f>LOOKUP($G56,'BASE DE DATOS'!$B:$B,'BASE DE DATOS'!$J:$J)</f>
        <v>#N/A</v>
      </c>
      <c r="G56" s="245"/>
      <c r="H56" s="245"/>
      <c r="I56" s="245">
        <f>LOOKUP($H56,'TABLA DE PUNTOS'!$A$1:$B$10)</f>
        <v>0</v>
      </c>
      <c r="J56" s="245"/>
      <c r="K56" s="245">
        <f>LOOKUP($J56,'TABLA DE PUNTOS'!$A$1:$B$10)</f>
        <v>0</v>
      </c>
      <c r="L56" s="245"/>
      <c r="M56" s="245">
        <f>LOOKUP($L56,'TABLA DE PUNTOS'!$A$1:$B$10)</f>
        <v>0</v>
      </c>
      <c r="N56" s="245"/>
      <c r="O56" s="245">
        <f>LOOKUP($N56,'TABLA DE PUNTOS'!$C$1:$D$10)</f>
        <v>0</v>
      </c>
      <c r="P56" s="245">
        <f t="shared" si="2"/>
        <v>0</v>
      </c>
      <c r="Q56" s="249"/>
      <c r="R56" s="246"/>
    </row>
    <row r="57" spans="1:18" s="243" customFormat="1" ht="14.45" hidden="1" customHeight="1" x14ac:dyDescent="0.25">
      <c r="A57" s="243" t="s">
        <v>5530</v>
      </c>
      <c r="B57" s="250" t="s">
        <v>133</v>
      </c>
      <c r="C57" s="251" t="s">
        <v>8</v>
      </c>
      <c r="D57" s="251" t="str">
        <f>LOOKUP($G57,'BASE DE DATOS'!$B:$B,'BASE DE DATOS'!$C:$C)</f>
        <v>JERONIMO</v>
      </c>
      <c r="E57" s="251" t="str">
        <f>LOOKUP($G57,'BASE DE DATOS'!$B:$B,'BASE DE DATOS'!$D:$D)</f>
        <v>DELGADO PEREZ</v>
      </c>
      <c r="F57" s="245" t="str">
        <f>LOOKUP($G57,'BASE DE DATOS'!$B:$B,'BASE DE DATOS'!$J:$J)</f>
        <v>Principiantes 7 - 8 años</v>
      </c>
      <c r="G57" s="251">
        <v>1570</v>
      </c>
      <c r="H57" s="251">
        <v>2</v>
      </c>
      <c r="I57" s="251">
        <f>LOOKUP($H57,'TABLA DE PUNTOS'!$A$1:$B$10)</f>
        <v>18</v>
      </c>
      <c r="J57" s="251">
        <v>2</v>
      </c>
      <c r="K57" s="251">
        <f>LOOKUP($J57,'TABLA DE PUNTOS'!$A$1:$B$10)</f>
        <v>18</v>
      </c>
      <c r="L57" s="251">
        <v>3</v>
      </c>
      <c r="M57" s="251">
        <f>LOOKUP($L57,'TABLA DE PUNTOS'!$A$1:$B$10)</f>
        <v>16</v>
      </c>
      <c r="N57" s="251">
        <v>0</v>
      </c>
      <c r="O57" s="251">
        <f>LOOKUP($N57,'TABLA DE PUNTOS'!$C$1:$D$10)</f>
        <v>0</v>
      </c>
      <c r="P57" s="251">
        <f t="shared" si="2"/>
        <v>52</v>
      </c>
      <c r="Q57" s="252">
        <f>SUM(P57:P61)</f>
        <v>164</v>
      </c>
      <c r="R57" s="246"/>
    </row>
    <row r="58" spans="1:18" s="243" customFormat="1" ht="14.45" hidden="1" customHeight="1" x14ac:dyDescent="0.25">
      <c r="A58" s="243" t="s">
        <v>5530</v>
      </c>
      <c r="B58" s="253" t="s">
        <v>133</v>
      </c>
      <c r="C58" s="245" t="s">
        <v>12</v>
      </c>
      <c r="D58" s="245" t="e">
        <f>LOOKUP($G58,'BASE DE DATOS'!$B:$B,'BASE DE DATOS'!$C:$C)</f>
        <v>#N/A</v>
      </c>
      <c r="E58" s="245" t="e">
        <f>LOOKUP($G58,'BASE DE DATOS'!$B:$B,'BASE DE DATOS'!$D:$D)</f>
        <v>#N/A</v>
      </c>
      <c r="F58" s="245" t="e">
        <f>LOOKUP($G58,'BASE DE DATOS'!$B:$B,'BASE DE DATOS'!$J:$J)</f>
        <v>#N/A</v>
      </c>
      <c r="G58" s="245">
        <v>0</v>
      </c>
      <c r="H58" s="245"/>
      <c r="I58" s="245">
        <f>LOOKUP($H58,'TABLA DE PUNTOS'!$A$1:$B$10)</f>
        <v>0</v>
      </c>
      <c r="J58" s="245"/>
      <c r="K58" s="245">
        <f>LOOKUP($J58,'TABLA DE PUNTOS'!$A$1:$B$10)</f>
        <v>0</v>
      </c>
      <c r="L58" s="245"/>
      <c r="M58" s="245">
        <f>LOOKUP($L58,'TABLA DE PUNTOS'!$A$1:$B$10)</f>
        <v>0</v>
      </c>
      <c r="N58" s="245"/>
      <c r="O58" s="245">
        <f>LOOKUP($N58,'TABLA DE PUNTOS'!$C$1:$D$10)</f>
        <v>0</v>
      </c>
      <c r="P58" s="245">
        <f t="shared" si="2"/>
        <v>0</v>
      </c>
      <c r="Q58" s="249"/>
      <c r="R58" s="246"/>
    </row>
    <row r="59" spans="1:18" s="243" customFormat="1" ht="14.45" hidden="1" customHeight="1" x14ac:dyDescent="0.25">
      <c r="A59" s="243" t="s">
        <v>5530</v>
      </c>
      <c r="B59" s="253" t="s">
        <v>133</v>
      </c>
      <c r="C59" s="245" t="s">
        <v>16</v>
      </c>
      <c r="D59" s="245" t="str">
        <f>LOOKUP($G59,'BASE DE DATOS'!$B:$B,'BASE DE DATOS'!$C:$C)</f>
        <v>DANIEL</v>
      </c>
      <c r="E59" s="245" t="str">
        <f>LOOKUP($G59,'BASE DE DATOS'!$B:$B,'BASE DE DATOS'!$D:$D)</f>
        <v>CADAVID VALENCIA</v>
      </c>
      <c r="F59" s="245" t="str">
        <f>LOOKUP($G59,'BASE DE DATOS'!$B:$B,'BASE DE DATOS'!$J:$J)</f>
        <v>Expertos 13 años</v>
      </c>
      <c r="G59" s="245">
        <v>1037</v>
      </c>
      <c r="H59" s="245">
        <v>5</v>
      </c>
      <c r="I59" s="245">
        <f>LOOKUP($H59,'TABLA DE PUNTOS'!$A$1:$B$10)</f>
        <v>12</v>
      </c>
      <c r="J59" s="245">
        <v>6</v>
      </c>
      <c r="K59" s="245">
        <f>LOOKUP($J59,'TABLA DE PUNTOS'!$A$1:$B$10)</f>
        <v>10</v>
      </c>
      <c r="L59" s="245">
        <v>3</v>
      </c>
      <c r="M59" s="245">
        <f>LOOKUP($L59,'TABLA DE PUNTOS'!$A$1:$B$10)</f>
        <v>16</v>
      </c>
      <c r="N59" s="245">
        <v>0</v>
      </c>
      <c r="O59" s="245">
        <f>LOOKUP($N59,'TABLA DE PUNTOS'!$C$1:$D$10)</f>
        <v>0</v>
      </c>
      <c r="P59" s="245">
        <f t="shared" si="2"/>
        <v>38</v>
      </c>
      <c r="Q59" s="249"/>
      <c r="R59" s="246"/>
    </row>
    <row r="60" spans="1:18" s="243" customFormat="1" ht="14.45" hidden="1" customHeight="1" x14ac:dyDescent="0.25">
      <c r="A60" s="243" t="s">
        <v>5530</v>
      </c>
      <c r="B60" s="253" t="s">
        <v>133</v>
      </c>
      <c r="C60" s="245" t="s">
        <v>20</v>
      </c>
      <c r="D60" s="245" t="e">
        <f>LOOKUP($G60,'BASE DE DATOS'!$B:$B,'BASE DE DATOS'!$C:$C)</f>
        <v>#N/A</v>
      </c>
      <c r="E60" s="245" t="e">
        <f>LOOKUP($G60,'BASE DE DATOS'!$B:$B,'BASE DE DATOS'!$D:$D)</f>
        <v>#N/A</v>
      </c>
      <c r="F60" s="245" t="e">
        <f>LOOKUP($G60,'BASE DE DATOS'!$B:$B,'BASE DE DATOS'!$J:$J)</f>
        <v>#N/A</v>
      </c>
      <c r="G60" s="245">
        <v>0</v>
      </c>
      <c r="H60" s="245"/>
      <c r="I60" s="245">
        <f>LOOKUP($H60,'TABLA DE PUNTOS'!$A$1:$B$10)</f>
        <v>0</v>
      </c>
      <c r="J60" s="245"/>
      <c r="K60" s="245">
        <f>LOOKUP($J60,'TABLA DE PUNTOS'!$A$1:$B$10)</f>
        <v>0</v>
      </c>
      <c r="L60" s="245"/>
      <c r="M60" s="245">
        <f>LOOKUP($L60,'TABLA DE PUNTOS'!$A$1:$B$10)</f>
        <v>0</v>
      </c>
      <c r="N60" s="245"/>
      <c r="O60" s="245">
        <f>LOOKUP($N60,'TABLA DE PUNTOS'!$C$1:$D$10)</f>
        <v>0</v>
      </c>
      <c r="P60" s="245">
        <f t="shared" si="2"/>
        <v>0</v>
      </c>
      <c r="Q60" s="249"/>
      <c r="R60" s="246"/>
    </row>
    <row r="61" spans="1:18" s="243" customFormat="1" ht="14.45" hidden="1" customHeight="1" x14ac:dyDescent="0.25">
      <c r="A61" s="243" t="s">
        <v>5530</v>
      </c>
      <c r="B61" s="254" t="s">
        <v>133</v>
      </c>
      <c r="C61" s="255" t="s">
        <v>53</v>
      </c>
      <c r="D61" s="255" t="str">
        <f>LOOKUP($G61,'BASE DE DATOS'!$B:$B,'BASE DE DATOS'!$C:$C)</f>
        <v>RUMHDEL DAVID</v>
      </c>
      <c r="E61" s="255" t="str">
        <f>LOOKUP($G61,'BASE DE DATOS'!$B:$B,'BASE DE DATOS'!$D:$D)</f>
        <v>ORLAS DUQUE</v>
      </c>
      <c r="F61" s="245" t="str">
        <f>LOOKUP($G61,'BASE DE DATOS'!$B:$B,'BASE DE DATOS'!$J:$J)</f>
        <v>Expertos 25 - 29 años</v>
      </c>
      <c r="G61" s="255">
        <v>1566</v>
      </c>
      <c r="H61" s="255">
        <v>3</v>
      </c>
      <c r="I61" s="255">
        <f>LOOKUP($H61,'TABLA DE PUNTOS'!$A$1:$B$10)</f>
        <v>16</v>
      </c>
      <c r="J61" s="255">
        <v>4</v>
      </c>
      <c r="K61" s="255">
        <f>LOOKUP($J61,'TABLA DE PUNTOS'!$A$1:$B$10)</f>
        <v>14</v>
      </c>
      <c r="L61" s="255">
        <v>3</v>
      </c>
      <c r="M61" s="255">
        <f>LOOKUP($L61,'TABLA DE PUNTOS'!$A$1:$B$10)</f>
        <v>16</v>
      </c>
      <c r="N61" s="255">
        <v>4</v>
      </c>
      <c r="O61" s="255">
        <f>LOOKUP($N61,'TABLA DE PUNTOS'!$C$1:$D$10)</f>
        <v>28</v>
      </c>
      <c r="P61" s="255">
        <f t="shared" si="2"/>
        <v>74</v>
      </c>
      <c r="Q61" s="256"/>
      <c r="R61" s="246"/>
    </row>
    <row r="62" spans="1:18" s="243" customFormat="1" ht="14.45" hidden="1" customHeight="1" x14ac:dyDescent="0.25">
      <c r="A62" s="245" t="s">
        <v>5527</v>
      </c>
      <c r="B62" s="244" t="s">
        <v>211</v>
      </c>
      <c r="C62" s="245" t="s">
        <v>20</v>
      </c>
      <c r="D62" s="245" t="s">
        <v>214</v>
      </c>
      <c r="E62" s="245" t="s">
        <v>215</v>
      </c>
      <c r="F62" s="245" t="str">
        <f>LOOKUP($G62,'BASE DE DATOS'!$B:$B,'BASE DE DATOS'!$J:$J)</f>
        <v>Damas 15 - 16 años</v>
      </c>
      <c r="G62" s="245">
        <v>648</v>
      </c>
      <c r="H62" s="245" t="s">
        <v>292</v>
      </c>
      <c r="I62" s="245">
        <v>20</v>
      </c>
      <c r="J62" s="245" t="s">
        <v>293</v>
      </c>
      <c r="K62" s="245">
        <v>18</v>
      </c>
      <c r="L62" s="245" t="s">
        <v>293</v>
      </c>
      <c r="M62" s="245">
        <v>18</v>
      </c>
      <c r="N62" s="245" t="s">
        <v>293</v>
      </c>
      <c r="O62" s="245">
        <v>36</v>
      </c>
      <c r="P62" s="245">
        <f t="shared" si="2"/>
        <v>92</v>
      </c>
      <c r="Q62" s="249">
        <f>SUM(P62:P66)</f>
        <v>348</v>
      </c>
      <c r="R62" s="246"/>
    </row>
    <row r="63" spans="1:18" s="243" customFormat="1" ht="14.45" hidden="1" customHeight="1" x14ac:dyDescent="0.25">
      <c r="A63" s="245" t="s">
        <v>5527</v>
      </c>
      <c r="B63" s="244" t="s">
        <v>211</v>
      </c>
      <c r="C63" s="245" t="s">
        <v>16</v>
      </c>
      <c r="D63" s="245" t="s">
        <v>43</v>
      </c>
      <c r="E63" s="245" t="s">
        <v>213</v>
      </c>
      <c r="F63" s="245" t="str">
        <f>LOOKUP($G63,'BASE DE DATOS'!$B:$B,'BASE DE DATOS'!$J:$J)</f>
        <v>Expertos 12 años</v>
      </c>
      <c r="G63" s="245">
        <v>507</v>
      </c>
      <c r="H63" s="245" t="s">
        <v>293</v>
      </c>
      <c r="I63" s="245">
        <v>18</v>
      </c>
      <c r="J63" s="245" t="s">
        <v>292</v>
      </c>
      <c r="K63" s="245">
        <v>20</v>
      </c>
      <c r="L63" s="245" t="s">
        <v>293</v>
      </c>
      <c r="M63" s="245">
        <v>18</v>
      </c>
      <c r="N63" s="245" t="s">
        <v>293</v>
      </c>
      <c r="O63" s="245">
        <v>36</v>
      </c>
      <c r="P63" s="245">
        <f t="shared" si="2"/>
        <v>92</v>
      </c>
      <c r="Q63" s="249"/>
      <c r="R63" s="246"/>
    </row>
    <row r="64" spans="1:18" s="243" customFormat="1" ht="14.45" hidden="1" customHeight="1" x14ac:dyDescent="0.25">
      <c r="A64" s="245" t="s">
        <v>5527</v>
      </c>
      <c r="B64" s="244" t="s">
        <v>211</v>
      </c>
      <c r="C64" s="245" t="s">
        <v>53</v>
      </c>
      <c r="D64" s="245" t="s">
        <v>216</v>
      </c>
      <c r="E64" s="245" t="s">
        <v>217</v>
      </c>
      <c r="F64" s="245" t="str">
        <f>LOOKUP($G64,'BASE DE DATOS'!$B:$B,'BASE DE DATOS'!$J:$J)</f>
        <v>Senior Master 40 años y mas</v>
      </c>
      <c r="G64" s="245">
        <v>440</v>
      </c>
      <c r="H64" s="245" t="s">
        <v>292</v>
      </c>
      <c r="I64" s="245">
        <v>20</v>
      </c>
      <c r="J64" s="245" t="s">
        <v>292</v>
      </c>
      <c r="K64" s="245">
        <v>20</v>
      </c>
      <c r="L64" s="245" t="s">
        <v>292</v>
      </c>
      <c r="M64" s="245">
        <v>20</v>
      </c>
      <c r="N64" s="245" t="s">
        <v>299</v>
      </c>
      <c r="O64" s="245">
        <v>12</v>
      </c>
      <c r="P64" s="245">
        <f t="shared" si="2"/>
        <v>72</v>
      </c>
      <c r="Q64" s="249"/>
      <c r="R64" s="246"/>
    </row>
    <row r="65" spans="1:18" s="243" customFormat="1" ht="14.45" hidden="1" customHeight="1" x14ac:dyDescent="0.25">
      <c r="A65" s="245" t="s">
        <v>5527</v>
      </c>
      <c r="B65" s="244" t="s">
        <v>211</v>
      </c>
      <c r="C65" s="245" t="s">
        <v>12</v>
      </c>
      <c r="D65" s="245" t="s">
        <v>76</v>
      </c>
      <c r="E65" s="245" t="s">
        <v>212</v>
      </c>
      <c r="F65" s="245" t="str">
        <f>LOOKUP($G65,'BASE DE DATOS'!$B:$B,'BASE DE DATOS'!$J:$J)</f>
        <v>Novatos 11 - 12 años infantil</v>
      </c>
      <c r="G65" s="245">
        <v>703</v>
      </c>
      <c r="H65" s="245" t="s">
        <v>292</v>
      </c>
      <c r="I65" s="245">
        <v>20</v>
      </c>
      <c r="J65" s="245" t="s">
        <v>292</v>
      </c>
      <c r="K65" s="245">
        <v>20</v>
      </c>
      <c r="L65" s="245" t="s">
        <v>292</v>
      </c>
      <c r="M65" s="245">
        <v>20</v>
      </c>
      <c r="N65" s="245" t="s">
        <v>294</v>
      </c>
      <c r="O65" s="245">
        <v>32</v>
      </c>
      <c r="P65" s="245">
        <f t="shared" si="2"/>
        <v>92</v>
      </c>
      <c r="Q65" s="249"/>
      <c r="R65" s="246"/>
    </row>
    <row r="66" spans="1:18" s="243" customFormat="1" ht="14.45" hidden="1" customHeight="1" x14ac:dyDescent="0.25">
      <c r="A66" s="245" t="s">
        <v>5527</v>
      </c>
      <c r="B66" s="244" t="s">
        <v>211</v>
      </c>
      <c r="C66" s="245" t="s">
        <v>8</v>
      </c>
      <c r="D66" s="245"/>
      <c r="E66" s="245"/>
      <c r="F66" s="245" t="e">
        <f>LOOKUP($G66,'BASE DE DATOS'!$B:$B,'BASE DE DATOS'!$J:$J)</f>
        <v>#N/A</v>
      </c>
      <c r="G66" s="245"/>
      <c r="H66" s="245"/>
      <c r="I66" s="245"/>
      <c r="J66" s="245"/>
      <c r="K66" s="245"/>
      <c r="L66" s="245"/>
      <c r="M66" s="245"/>
      <c r="N66" s="245"/>
      <c r="O66" s="245"/>
      <c r="P66" s="245">
        <f t="shared" si="2"/>
        <v>0</v>
      </c>
      <c r="Q66" s="249"/>
      <c r="R66" s="246"/>
    </row>
    <row r="67" spans="1:18" s="243" customFormat="1" ht="14.45" hidden="1" customHeight="1" x14ac:dyDescent="0.25">
      <c r="A67" s="245" t="s">
        <v>5528</v>
      </c>
      <c r="B67" s="244" t="s">
        <v>211</v>
      </c>
      <c r="C67" s="245" t="s">
        <v>20</v>
      </c>
      <c r="D67" s="245" t="str">
        <f>LOOKUP($G67,'BASE DE DATOS'!$B:$B,'BASE DE DATOS'!$C:$C)</f>
        <v>SHARON NICOL</v>
      </c>
      <c r="E67" s="245" t="str">
        <f>LOOKUP($G67,'BASE DE DATOS'!$B:$B,'BASE DE DATOS'!$D:$D)</f>
        <v>GARCIA AHUMADA</v>
      </c>
      <c r="F67" s="245" t="str">
        <f>LOOKUP($G67,'BASE DE DATOS'!$B:$B,'BASE DE DATOS'!$J:$J)</f>
        <v>Damas 15 - 16 años</v>
      </c>
      <c r="G67" s="245">
        <v>648</v>
      </c>
      <c r="H67" s="245">
        <v>1</v>
      </c>
      <c r="I67" s="245">
        <f>LOOKUP($H67,'TABLA DE PUNTOS'!$A$1:$B$10)</f>
        <v>20</v>
      </c>
      <c r="J67" s="245">
        <v>2</v>
      </c>
      <c r="K67" s="245">
        <f>LOOKUP($J67,'TABLA DE PUNTOS'!$A$1:$B$10)</f>
        <v>18</v>
      </c>
      <c r="L67" s="245">
        <v>2</v>
      </c>
      <c r="M67" s="245">
        <f>LOOKUP($L67,'TABLA DE PUNTOS'!$A$1:$B$10)</f>
        <v>18</v>
      </c>
      <c r="N67" s="245">
        <v>2</v>
      </c>
      <c r="O67" s="245">
        <f>LOOKUP($N67,'TABLA DE PUNTOS'!$C$1:$D$10)</f>
        <v>36</v>
      </c>
      <c r="P67" s="245">
        <f t="shared" si="2"/>
        <v>92</v>
      </c>
      <c r="Q67" s="249">
        <f>SUM(P67:P71)</f>
        <v>382</v>
      </c>
      <c r="R67" s="246"/>
    </row>
    <row r="68" spans="1:18" s="243" customFormat="1" ht="14.45" hidden="1" customHeight="1" x14ac:dyDescent="0.25">
      <c r="A68" s="245" t="s">
        <v>5528</v>
      </c>
      <c r="B68" s="244" t="s">
        <v>211</v>
      </c>
      <c r="C68" s="245" t="s">
        <v>16</v>
      </c>
      <c r="D68" s="245" t="str">
        <f>LOOKUP($G68,'BASE DE DATOS'!$B:$B,'BASE DE DATOS'!$C:$C)</f>
        <v>SAMUEL</v>
      </c>
      <c r="E68" s="245" t="str">
        <f>LOOKUP($G68,'BASE DE DATOS'!$B:$B,'BASE DE DATOS'!$D:$D)</f>
        <v>TRUJILLO MURILLO</v>
      </c>
      <c r="F68" s="245" t="str">
        <f>LOOKUP($G68,'BASE DE DATOS'!$B:$B,'BASE DE DATOS'!$J:$J)</f>
        <v>Expertos 14 años</v>
      </c>
      <c r="G68" s="245">
        <v>524</v>
      </c>
      <c r="H68" s="245">
        <v>1</v>
      </c>
      <c r="I68" s="245">
        <f>LOOKUP($H68,'TABLA DE PUNTOS'!$A$1:$B$10)</f>
        <v>20</v>
      </c>
      <c r="J68" s="245">
        <v>1</v>
      </c>
      <c r="K68" s="245">
        <f>LOOKUP($J68,'TABLA DE PUNTOS'!$A$1:$B$10)</f>
        <v>20</v>
      </c>
      <c r="L68" s="245">
        <v>1</v>
      </c>
      <c r="M68" s="245">
        <f>LOOKUP($L68,'TABLA DE PUNTOS'!$A$1:$B$10)</f>
        <v>20</v>
      </c>
      <c r="N68" s="245">
        <v>3</v>
      </c>
      <c r="O68" s="245">
        <f>LOOKUP($N68,'TABLA DE PUNTOS'!$C$1:$D$10)</f>
        <v>32</v>
      </c>
      <c r="P68" s="245">
        <f t="shared" si="2"/>
        <v>92</v>
      </c>
      <c r="Q68" s="249"/>
      <c r="R68" s="246"/>
    </row>
    <row r="69" spans="1:18" s="243" customFormat="1" ht="14.45" hidden="1" customHeight="1" x14ac:dyDescent="0.25">
      <c r="A69" s="245" t="s">
        <v>5528</v>
      </c>
      <c r="B69" s="244" t="s">
        <v>211</v>
      </c>
      <c r="C69" s="245" t="s">
        <v>53</v>
      </c>
      <c r="D69" s="245" t="str">
        <f>LOOKUP($G69,'BASE DE DATOS'!$B:$B,'BASE DE DATOS'!$C:$C)</f>
        <v>NICOLAS</v>
      </c>
      <c r="E69" s="245" t="str">
        <f>LOOKUP($G69,'BASE DE DATOS'!$B:$B,'BASE DE DATOS'!$D:$D)</f>
        <v xml:space="preserve">GUZMAN CORREA </v>
      </c>
      <c r="F69" s="245" t="str">
        <f>LOOKUP($G69,'BASE DE DATOS'!$B:$B,'BASE DE DATOS'!$J:$J)</f>
        <v>Expertos 12 años</v>
      </c>
      <c r="G69" s="245">
        <v>507</v>
      </c>
      <c r="H69" s="245">
        <v>1</v>
      </c>
      <c r="I69" s="245">
        <f>LOOKUP($H69,'TABLA DE PUNTOS'!$A$1:$B$10)</f>
        <v>20</v>
      </c>
      <c r="J69" s="245">
        <v>1</v>
      </c>
      <c r="K69" s="245">
        <f>LOOKUP($J69,'TABLA DE PUNTOS'!$A$1:$B$10)</f>
        <v>20</v>
      </c>
      <c r="L69" s="245">
        <v>2</v>
      </c>
      <c r="M69" s="245">
        <f>LOOKUP($L69,'TABLA DE PUNTOS'!$A$1:$B$10)</f>
        <v>18</v>
      </c>
      <c r="N69" s="245">
        <v>1</v>
      </c>
      <c r="O69" s="245">
        <f>LOOKUP($N69,'TABLA DE PUNTOS'!$C$1:$D$10)</f>
        <v>40</v>
      </c>
      <c r="P69" s="245">
        <f t="shared" si="2"/>
        <v>98</v>
      </c>
      <c r="Q69" s="249"/>
      <c r="R69" s="246"/>
    </row>
    <row r="70" spans="1:18" s="243" customFormat="1" ht="14.45" hidden="1" customHeight="1" x14ac:dyDescent="0.25">
      <c r="A70" s="245" t="s">
        <v>5528</v>
      </c>
      <c r="B70" s="244" t="s">
        <v>211</v>
      </c>
      <c r="C70" s="245" t="s">
        <v>12</v>
      </c>
      <c r="D70" s="245" t="str">
        <f>LOOKUP($G70,'BASE DE DATOS'!$B:$B,'BASE DE DATOS'!$C:$C)</f>
        <v>ANDRES FELIPE</v>
      </c>
      <c r="E70" s="245" t="str">
        <f>LOOKUP($G70,'BASE DE DATOS'!$B:$B,'BASE DE DATOS'!$D:$D)</f>
        <v>ZAPATA CHAVARRIA</v>
      </c>
      <c r="F70" s="245" t="str">
        <f>LOOKUP($G70,'BASE DE DATOS'!$B:$B,'BASE DE DATOS'!$J:$J)</f>
        <v>Novatos 13 - 14 años pre juvenil</v>
      </c>
      <c r="G70" s="245">
        <v>1797</v>
      </c>
      <c r="H70" s="245">
        <v>1</v>
      </c>
      <c r="I70" s="245">
        <f>LOOKUP($H70,'TABLA DE PUNTOS'!$A$1:$B$10)</f>
        <v>20</v>
      </c>
      <c r="J70" s="245">
        <v>1</v>
      </c>
      <c r="K70" s="245">
        <f>LOOKUP($J70,'TABLA DE PUNTOS'!$A$1:$B$10)</f>
        <v>20</v>
      </c>
      <c r="L70" s="245">
        <v>1</v>
      </c>
      <c r="M70" s="245">
        <f>LOOKUP($L70,'TABLA DE PUNTOS'!$A$1:$B$10)</f>
        <v>20</v>
      </c>
      <c r="N70" s="245">
        <v>1</v>
      </c>
      <c r="O70" s="245">
        <f>LOOKUP($N70,'TABLA DE PUNTOS'!$C$1:$D$10)</f>
        <v>40</v>
      </c>
      <c r="P70" s="245">
        <f t="shared" si="2"/>
        <v>100</v>
      </c>
      <c r="Q70" s="249"/>
      <c r="R70" s="246"/>
    </row>
    <row r="71" spans="1:18" s="243" customFormat="1" ht="14.45" hidden="1" customHeight="1" x14ac:dyDescent="0.25">
      <c r="A71" s="245" t="s">
        <v>5528</v>
      </c>
      <c r="B71" s="244" t="s">
        <v>211</v>
      </c>
      <c r="C71" s="245" t="s">
        <v>8</v>
      </c>
      <c r="D71" s="245" t="e">
        <f>LOOKUP($G71,'BASE DE DATOS'!$B:$B,'BASE DE DATOS'!$C:$C)</f>
        <v>#N/A</v>
      </c>
      <c r="E71" s="245" t="e">
        <f>LOOKUP($G71,'BASE DE DATOS'!$B:$B,'BASE DE DATOS'!$D:$D)</f>
        <v>#N/A</v>
      </c>
      <c r="F71" s="245" t="e">
        <f>LOOKUP($G71,'BASE DE DATOS'!$B:$B,'BASE DE DATOS'!$J:$J)</f>
        <v>#N/A</v>
      </c>
      <c r="G71" s="245"/>
      <c r="H71" s="245"/>
      <c r="I71" s="245">
        <f>LOOKUP($H71,'TABLA DE PUNTOS'!$A$1:$B$10)</f>
        <v>0</v>
      </c>
      <c r="J71" s="245"/>
      <c r="K71" s="245">
        <f>LOOKUP($J71,'TABLA DE PUNTOS'!$A$1:$B$10)</f>
        <v>0</v>
      </c>
      <c r="L71" s="245"/>
      <c r="M71" s="245">
        <f>LOOKUP($L71,'TABLA DE PUNTOS'!$A$1:$B$10)</f>
        <v>0</v>
      </c>
      <c r="N71" s="245"/>
      <c r="O71" s="245">
        <f>LOOKUP($N71,'TABLA DE PUNTOS'!$C$1:$D$10)</f>
        <v>0</v>
      </c>
      <c r="P71" s="245">
        <f t="shared" si="2"/>
        <v>0</v>
      </c>
      <c r="Q71" s="249"/>
      <c r="R71" s="246"/>
    </row>
    <row r="72" spans="1:18" s="243" customFormat="1" hidden="1" x14ac:dyDescent="0.25">
      <c r="A72" s="245" t="s">
        <v>5529</v>
      </c>
      <c r="B72" s="244" t="s">
        <v>211</v>
      </c>
      <c r="C72" s="245" t="s">
        <v>20</v>
      </c>
      <c r="D72" s="245" t="str">
        <f>LOOKUP($G72,'BASE DE DATOS'!$B:$B,'BASE DE DATOS'!$C:$C)</f>
        <v>SARA</v>
      </c>
      <c r="E72" s="245" t="str">
        <f>LOOKUP($G72,'BASE DE DATOS'!$B:$B,'BASE DE DATOS'!$D:$D)</f>
        <v>GOMEZ RESTREPO</v>
      </c>
      <c r="F72" s="245" t="str">
        <f>LOOKUP($G72,'BASE DE DATOS'!$B:$B,'BASE DE DATOS'!$J:$J)</f>
        <v>Damas 11 - 12 años</v>
      </c>
      <c r="G72" s="245">
        <v>1679</v>
      </c>
      <c r="H72" s="245">
        <v>3</v>
      </c>
      <c r="I72" s="245">
        <f>LOOKUP($H72,'TABLA DE PUNTOS'!$A$1:$B$10)</f>
        <v>16</v>
      </c>
      <c r="J72" s="245">
        <v>4</v>
      </c>
      <c r="K72" s="245">
        <f>LOOKUP($J72,'TABLA DE PUNTOS'!$A$1:$B$10)</f>
        <v>14</v>
      </c>
      <c r="L72" s="245">
        <v>4</v>
      </c>
      <c r="M72" s="245">
        <f>LOOKUP($L72,'TABLA DE PUNTOS'!$A$1:$B$10)</f>
        <v>14</v>
      </c>
      <c r="N72" s="245">
        <v>6</v>
      </c>
      <c r="O72" s="245">
        <f>LOOKUP($N72,'TABLA DE PUNTOS'!$C$1:$D$10)</f>
        <v>20</v>
      </c>
      <c r="P72" s="245">
        <f t="shared" si="2"/>
        <v>64</v>
      </c>
      <c r="Q72" s="249">
        <f>SUM(P72:P76)</f>
        <v>358</v>
      </c>
      <c r="R72" s="246"/>
    </row>
    <row r="73" spans="1:18" s="243" customFormat="1" hidden="1" x14ac:dyDescent="0.25">
      <c r="A73" s="245" t="s">
        <v>5529</v>
      </c>
      <c r="B73" s="244" t="s">
        <v>211</v>
      </c>
      <c r="C73" s="245" t="s">
        <v>16</v>
      </c>
      <c r="D73" s="245" t="str">
        <f>LOOKUP($G73,'BASE DE DATOS'!$B:$B,'BASE DE DATOS'!$C:$C)</f>
        <v>SAMUEL</v>
      </c>
      <c r="E73" s="245" t="str">
        <f>LOOKUP($G73,'BASE DE DATOS'!$B:$B,'BASE DE DATOS'!$D:$D)</f>
        <v>TRUJILLO MURILLO</v>
      </c>
      <c r="F73" s="245" t="str">
        <f>LOOKUP($G73,'BASE DE DATOS'!$B:$B,'BASE DE DATOS'!$J:$J)</f>
        <v>Expertos 14 años</v>
      </c>
      <c r="G73" s="245">
        <v>524</v>
      </c>
      <c r="H73" s="245">
        <v>1</v>
      </c>
      <c r="I73" s="245">
        <f>LOOKUP($H73,'TABLA DE PUNTOS'!$A$1:$B$10)</f>
        <v>20</v>
      </c>
      <c r="J73" s="245">
        <v>2</v>
      </c>
      <c r="K73" s="245">
        <f>LOOKUP($J73,'TABLA DE PUNTOS'!$A$1:$B$10)</f>
        <v>18</v>
      </c>
      <c r="L73" s="245">
        <v>3</v>
      </c>
      <c r="M73" s="245">
        <f>LOOKUP($L73,'TABLA DE PUNTOS'!$A$1:$B$10)</f>
        <v>16</v>
      </c>
      <c r="N73" s="245">
        <v>2</v>
      </c>
      <c r="O73" s="245">
        <f>LOOKUP($N73,'TABLA DE PUNTOS'!$C$1:$D$10)</f>
        <v>36</v>
      </c>
      <c r="P73" s="245">
        <f t="shared" si="2"/>
        <v>90</v>
      </c>
      <c r="Q73" s="249"/>
      <c r="R73" s="246"/>
    </row>
    <row r="74" spans="1:18" s="243" customFormat="1" hidden="1" x14ac:dyDescent="0.25">
      <c r="A74" s="245" t="s">
        <v>5529</v>
      </c>
      <c r="B74" s="244" t="s">
        <v>211</v>
      </c>
      <c r="C74" s="245" t="s">
        <v>53</v>
      </c>
      <c r="D74" s="245" t="str">
        <f>LOOKUP($G74,'BASE DE DATOS'!$B:$B,'BASE DE DATOS'!$C:$C)</f>
        <v>JUAN ESTEBAN</v>
      </c>
      <c r="E74" s="245" t="str">
        <f>LOOKUP($G74,'BASE DE DATOS'!$B:$B,'BASE DE DATOS'!$D:$D)</f>
        <v>BERMUDEZ BEDOYA</v>
      </c>
      <c r="F74" s="245" t="str">
        <f>LOOKUP($G74,'BASE DE DATOS'!$B:$B,'BASE DE DATOS'!$J:$J)</f>
        <v>Expertos 14 años</v>
      </c>
      <c r="G74" s="245">
        <v>1166</v>
      </c>
      <c r="H74" s="245">
        <v>2</v>
      </c>
      <c r="I74" s="245">
        <f>LOOKUP($H74,'TABLA DE PUNTOS'!$A$1:$B$10)</f>
        <v>18</v>
      </c>
      <c r="J74" s="245">
        <v>1</v>
      </c>
      <c r="K74" s="245">
        <f>LOOKUP($J74,'TABLA DE PUNTOS'!$A$1:$B$10)</f>
        <v>20</v>
      </c>
      <c r="L74" s="245">
        <v>4</v>
      </c>
      <c r="M74" s="245">
        <f>LOOKUP($L74,'TABLA DE PUNTOS'!$A$1:$B$10)</f>
        <v>14</v>
      </c>
      <c r="N74" s="245">
        <v>6</v>
      </c>
      <c r="O74" s="245">
        <f>LOOKUP($N74,'TABLA DE PUNTOS'!$C$1:$D$10)</f>
        <v>20</v>
      </c>
      <c r="P74" s="245">
        <f t="shared" si="2"/>
        <v>72</v>
      </c>
      <c r="Q74" s="249"/>
      <c r="R74" s="246"/>
    </row>
    <row r="75" spans="1:18" s="243" customFormat="1" hidden="1" x14ac:dyDescent="0.25">
      <c r="A75" s="245" t="s">
        <v>5529</v>
      </c>
      <c r="B75" s="244" t="s">
        <v>211</v>
      </c>
      <c r="C75" s="245" t="s">
        <v>12</v>
      </c>
      <c r="D75" s="245" t="str">
        <f>LOOKUP($G75,'BASE DE DATOS'!$B:$B,'BASE DE DATOS'!$C:$C)</f>
        <v>ANDRES FELIPE</v>
      </c>
      <c r="E75" s="245" t="str">
        <f>LOOKUP($G75,'BASE DE DATOS'!$B:$B,'BASE DE DATOS'!$D:$D)</f>
        <v>ZAPATA CHAVARRIA</v>
      </c>
      <c r="F75" s="245" t="str">
        <f>LOOKUP($G75,'BASE DE DATOS'!$B:$B,'BASE DE DATOS'!$J:$J)</f>
        <v>Novatos 13 - 14 años pre juvenil</v>
      </c>
      <c r="G75" s="245">
        <v>1797</v>
      </c>
      <c r="H75" s="245">
        <v>5</v>
      </c>
      <c r="I75" s="245">
        <f>LOOKUP($H75,'TABLA DE PUNTOS'!$A$1:$B$10)</f>
        <v>12</v>
      </c>
      <c r="J75" s="245">
        <v>1</v>
      </c>
      <c r="K75" s="245">
        <f>LOOKUP($J75,'TABLA DE PUNTOS'!$A$1:$B$10)</f>
        <v>20</v>
      </c>
      <c r="L75" s="245">
        <v>1</v>
      </c>
      <c r="M75" s="245">
        <f>LOOKUP($L75,'TABLA DE PUNTOS'!$A$1:$B$10)</f>
        <v>20</v>
      </c>
      <c r="N75" s="245">
        <v>1</v>
      </c>
      <c r="O75" s="245">
        <f>LOOKUP($N75,'TABLA DE PUNTOS'!$C$1:$D$10)</f>
        <v>40</v>
      </c>
      <c r="P75" s="245">
        <f t="shared" si="2"/>
        <v>92</v>
      </c>
      <c r="Q75" s="249"/>
      <c r="R75" s="246"/>
    </row>
    <row r="76" spans="1:18" s="243" customFormat="1" hidden="1" x14ac:dyDescent="0.25">
      <c r="A76" s="245" t="s">
        <v>5529</v>
      </c>
      <c r="B76" s="244" t="s">
        <v>211</v>
      </c>
      <c r="C76" s="245" t="s">
        <v>8</v>
      </c>
      <c r="D76" s="245" t="str">
        <f>LOOKUP($G76,'BASE DE DATOS'!$B:$B,'BASE DE DATOS'!$C:$C)</f>
        <v>KENDRICK</v>
      </c>
      <c r="E76" s="245" t="str">
        <f>LOOKUP($G76,'BASE DE DATOS'!$B:$B,'BASE DE DATOS'!$D:$D)</f>
        <v>GARCIA PEREZ</v>
      </c>
      <c r="F76" s="245" t="str">
        <f>LOOKUP($G76,'BASE DE DATOS'!$B:$B,'BASE DE DATOS'!$J:$J)</f>
        <v>Principiantes 9 - 10 años</v>
      </c>
      <c r="G76" s="245">
        <v>770</v>
      </c>
      <c r="H76" s="245">
        <v>4</v>
      </c>
      <c r="I76" s="245">
        <f>LOOKUP($H76,'TABLA DE PUNTOS'!$A$1:$B$10)</f>
        <v>14</v>
      </c>
      <c r="J76" s="245">
        <v>5</v>
      </c>
      <c r="K76" s="245">
        <f>LOOKUP($J76,'TABLA DE PUNTOS'!$A$1:$B$10)</f>
        <v>12</v>
      </c>
      <c r="L76" s="245">
        <v>4</v>
      </c>
      <c r="M76" s="245">
        <f>LOOKUP($L76,'TABLA DE PUNTOS'!$A$1:$B$10)</f>
        <v>14</v>
      </c>
      <c r="N76" s="245"/>
      <c r="O76" s="245">
        <f>LOOKUP($N76,'TABLA DE PUNTOS'!$C$1:$D$10)</f>
        <v>0</v>
      </c>
      <c r="P76" s="245">
        <f t="shared" si="2"/>
        <v>40</v>
      </c>
      <c r="Q76" s="249"/>
      <c r="R76" s="246"/>
    </row>
    <row r="77" spans="1:18" s="243" customFormat="1" ht="14.45" hidden="1" customHeight="1" x14ac:dyDescent="0.25">
      <c r="A77" s="243" t="s">
        <v>5530</v>
      </c>
      <c r="B77" s="250" t="s">
        <v>211</v>
      </c>
      <c r="C77" s="251" t="s">
        <v>8</v>
      </c>
      <c r="D77" s="251" t="str">
        <f>LOOKUP($G77,'BASE DE DATOS'!$B:$B,'BASE DE DATOS'!$C:$C)</f>
        <v>KENDRICK</v>
      </c>
      <c r="E77" s="251" t="str">
        <f>LOOKUP($G77,'BASE DE DATOS'!$B:$B,'BASE DE DATOS'!$D:$D)</f>
        <v>GARCIA PEREZ</v>
      </c>
      <c r="F77" s="245" t="str">
        <f>LOOKUP($G77,'BASE DE DATOS'!$B:$B,'BASE DE DATOS'!$J:$J)</f>
        <v>Principiantes 9 - 10 años</v>
      </c>
      <c r="G77" s="251">
        <v>770</v>
      </c>
      <c r="H77" s="251">
        <v>3</v>
      </c>
      <c r="I77" s="251">
        <f>LOOKUP($H77,'TABLA DE PUNTOS'!$A$1:$B$10)</f>
        <v>16</v>
      </c>
      <c r="J77" s="251">
        <v>2</v>
      </c>
      <c r="K77" s="251">
        <f>LOOKUP($J77,'TABLA DE PUNTOS'!$A$1:$B$10)</f>
        <v>18</v>
      </c>
      <c r="L77" s="251">
        <v>5</v>
      </c>
      <c r="M77" s="251">
        <f>LOOKUP($L77,'TABLA DE PUNTOS'!$A$1:$B$10)</f>
        <v>12</v>
      </c>
      <c r="N77" s="251">
        <v>0</v>
      </c>
      <c r="O77" s="251">
        <f>LOOKUP($N77,'TABLA DE PUNTOS'!$C$1:$D$10)</f>
        <v>0</v>
      </c>
      <c r="P77" s="251">
        <f t="shared" si="2"/>
        <v>46</v>
      </c>
      <c r="Q77" s="252">
        <f>SUM(P77:P81)</f>
        <v>206</v>
      </c>
      <c r="R77" s="246"/>
    </row>
    <row r="78" spans="1:18" s="243" customFormat="1" ht="14.45" hidden="1" customHeight="1" x14ac:dyDescent="0.25">
      <c r="A78" s="243" t="s">
        <v>5530</v>
      </c>
      <c r="B78" s="253" t="s">
        <v>211</v>
      </c>
      <c r="C78" s="245" t="s">
        <v>12</v>
      </c>
      <c r="D78" s="245" t="e">
        <f>LOOKUP($G78,'BASE DE DATOS'!$B:$B,'BASE DE DATOS'!$C:$C)</f>
        <v>#N/A</v>
      </c>
      <c r="E78" s="245" t="e">
        <f>LOOKUP($G78,'BASE DE DATOS'!$B:$B,'BASE DE DATOS'!$D:$D)</f>
        <v>#N/A</v>
      </c>
      <c r="F78" s="245" t="e">
        <f>LOOKUP($G78,'BASE DE DATOS'!$B:$B,'BASE DE DATOS'!$J:$J)</f>
        <v>#N/A</v>
      </c>
      <c r="G78" s="245">
        <v>0</v>
      </c>
      <c r="H78" s="245"/>
      <c r="I78" s="245">
        <f>LOOKUP($H78,'TABLA DE PUNTOS'!$A$1:$B$10)</f>
        <v>0</v>
      </c>
      <c r="J78" s="245"/>
      <c r="K78" s="245">
        <f>LOOKUP($J78,'TABLA DE PUNTOS'!$A$1:$B$10)</f>
        <v>0</v>
      </c>
      <c r="L78" s="245"/>
      <c r="M78" s="245">
        <f>LOOKUP($L78,'TABLA DE PUNTOS'!$A$1:$B$10)</f>
        <v>0</v>
      </c>
      <c r="N78" s="245"/>
      <c r="O78" s="245">
        <f>LOOKUP($N78,'TABLA DE PUNTOS'!$C$1:$D$10)</f>
        <v>0</v>
      </c>
      <c r="P78" s="245">
        <f t="shared" si="2"/>
        <v>0</v>
      </c>
      <c r="Q78" s="249"/>
      <c r="R78" s="246"/>
    </row>
    <row r="79" spans="1:18" s="243" customFormat="1" ht="14.45" hidden="1" customHeight="1" x14ac:dyDescent="0.25">
      <c r="A79" s="243" t="s">
        <v>5530</v>
      </c>
      <c r="B79" s="253" t="s">
        <v>211</v>
      </c>
      <c r="C79" s="245" t="s">
        <v>16</v>
      </c>
      <c r="D79" s="245" t="str">
        <f>LOOKUP($G79,'BASE DE DATOS'!$B:$B,'BASE DE DATOS'!$C:$C)</f>
        <v>ANDRES FELIPE</v>
      </c>
      <c r="E79" s="245" t="str">
        <f>LOOKUP($G79,'BASE DE DATOS'!$B:$B,'BASE DE DATOS'!$D:$D)</f>
        <v>GUZMAN ALVAREZ</v>
      </c>
      <c r="F79" s="245" t="str">
        <f>LOOKUP($G79,'BASE DE DATOS'!$B:$B,'BASE DE DATOS'!$J:$J)</f>
        <v>Expertos 14 años</v>
      </c>
      <c r="G79" s="245">
        <v>1084</v>
      </c>
      <c r="H79" s="245">
        <v>5</v>
      </c>
      <c r="I79" s="245">
        <f>LOOKUP($H79,'TABLA DE PUNTOS'!$A$1:$B$10)</f>
        <v>12</v>
      </c>
      <c r="J79" s="245">
        <v>6</v>
      </c>
      <c r="K79" s="245">
        <f>LOOKUP($J79,'TABLA DE PUNTOS'!$A$1:$B$10)</f>
        <v>10</v>
      </c>
      <c r="L79" s="245">
        <v>5</v>
      </c>
      <c r="M79" s="245">
        <f>LOOKUP($L79,'TABLA DE PUNTOS'!$A$1:$B$10)</f>
        <v>12</v>
      </c>
      <c r="N79" s="245">
        <v>6</v>
      </c>
      <c r="O79" s="245">
        <f>LOOKUP($N79,'TABLA DE PUNTOS'!$C$1:$D$10)</f>
        <v>20</v>
      </c>
      <c r="P79" s="245">
        <f t="shared" si="2"/>
        <v>54</v>
      </c>
      <c r="Q79" s="249"/>
      <c r="R79" s="246"/>
    </row>
    <row r="80" spans="1:18" s="243" customFormat="1" ht="14.45" hidden="1" customHeight="1" x14ac:dyDescent="0.25">
      <c r="A80" s="243" t="s">
        <v>5530</v>
      </c>
      <c r="B80" s="253" t="s">
        <v>211</v>
      </c>
      <c r="C80" s="245" t="s">
        <v>20</v>
      </c>
      <c r="D80" s="245" t="str">
        <f>LOOKUP($G80,'BASE DE DATOS'!$B:$B,'BASE DE DATOS'!$C:$C)</f>
        <v>VALENTINA</v>
      </c>
      <c r="E80" s="245" t="str">
        <f>LOOKUP($G80,'BASE DE DATOS'!$B:$B,'BASE DE DATOS'!$D:$D)</f>
        <v>SEPULVEDA GALLEGO</v>
      </c>
      <c r="F80" s="245" t="str">
        <f>LOOKUP($G80,'BASE DE DATOS'!$B:$B,'BASE DE DATOS'!$J:$J)</f>
        <v>Damas 13 - 14 años</v>
      </c>
      <c r="G80" s="245">
        <v>1103</v>
      </c>
      <c r="H80" s="245">
        <v>3</v>
      </c>
      <c r="I80" s="245">
        <f>LOOKUP($H80,'TABLA DE PUNTOS'!$A$1:$B$10)</f>
        <v>16</v>
      </c>
      <c r="J80" s="245">
        <v>4</v>
      </c>
      <c r="K80" s="245">
        <f>LOOKUP($J80,'TABLA DE PUNTOS'!$A$1:$B$10)</f>
        <v>14</v>
      </c>
      <c r="L80" s="245">
        <v>5</v>
      </c>
      <c r="M80" s="245">
        <f>LOOKUP($L80,'TABLA DE PUNTOS'!$A$1:$B$10)</f>
        <v>12</v>
      </c>
      <c r="N80" s="245">
        <v>7</v>
      </c>
      <c r="O80" s="245">
        <f>LOOKUP($N80,'TABLA DE PUNTOS'!$C$1:$D$10)</f>
        <v>16</v>
      </c>
      <c r="P80" s="245">
        <f t="shared" si="2"/>
        <v>58</v>
      </c>
      <c r="Q80" s="249"/>
      <c r="R80" s="246"/>
    </row>
    <row r="81" spans="1:18" s="243" customFormat="1" ht="14.45" hidden="1" customHeight="1" x14ac:dyDescent="0.25">
      <c r="A81" s="243" t="s">
        <v>5530</v>
      </c>
      <c r="B81" s="254" t="s">
        <v>211</v>
      </c>
      <c r="C81" s="255" t="s">
        <v>53</v>
      </c>
      <c r="D81" s="255" t="str">
        <f>LOOKUP($G81,'BASE DE DATOS'!$B:$B,'BASE DE DATOS'!$C:$C)</f>
        <v>MARIA ISABEL</v>
      </c>
      <c r="E81" s="255" t="str">
        <f>LOOKUP($G81,'BASE DE DATOS'!$B:$B,'BASE DE DATOS'!$D:$D)</f>
        <v>GARRO USUGA</v>
      </c>
      <c r="F81" s="245" t="str">
        <f>LOOKUP($G81,'BASE DE DATOS'!$B:$B,'BASE DE DATOS'!$J:$J)</f>
        <v>15 años y mas Elite Damas</v>
      </c>
      <c r="G81" s="255">
        <v>820</v>
      </c>
      <c r="H81" s="255">
        <v>3</v>
      </c>
      <c r="I81" s="255">
        <f>LOOKUP($H81,'TABLA DE PUNTOS'!$A$1:$B$10)</f>
        <v>16</v>
      </c>
      <c r="J81" s="255">
        <v>3</v>
      </c>
      <c r="K81" s="255">
        <f>LOOKUP($J81,'TABLA DE PUNTOS'!$A$1:$B$10)</f>
        <v>16</v>
      </c>
      <c r="L81" s="255">
        <v>3</v>
      </c>
      <c r="M81" s="255">
        <f>LOOKUP($L81,'TABLA DE PUNTOS'!$A$1:$B$10)</f>
        <v>16</v>
      </c>
      <c r="N81" s="255">
        <v>0</v>
      </c>
      <c r="O81" s="255">
        <f>LOOKUP($N81,'TABLA DE PUNTOS'!$C$1:$D$10)</f>
        <v>0</v>
      </c>
      <c r="P81" s="255">
        <f t="shared" si="2"/>
        <v>48</v>
      </c>
      <c r="Q81" s="256"/>
      <c r="R81" s="246"/>
    </row>
    <row r="82" spans="1:18" s="243" customFormat="1" ht="14.45" hidden="1" customHeight="1" x14ac:dyDescent="0.25">
      <c r="A82" s="245" t="s">
        <v>5527</v>
      </c>
      <c r="B82" s="244" t="s">
        <v>114</v>
      </c>
      <c r="C82" s="245" t="s">
        <v>20</v>
      </c>
      <c r="D82" s="245" t="s">
        <v>122</v>
      </c>
      <c r="E82" s="245" t="s">
        <v>123</v>
      </c>
      <c r="F82" s="245" t="str">
        <f>LOOKUP($G82,'BASE DE DATOS'!$B:$B,'BASE DE DATOS'!$J:$J)</f>
        <v>Damas 8 años y menos</v>
      </c>
      <c r="G82" s="245">
        <v>1694</v>
      </c>
      <c r="H82" s="245" t="s">
        <v>297</v>
      </c>
      <c r="I82" s="245">
        <v>10</v>
      </c>
      <c r="J82" s="245" t="s">
        <v>295</v>
      </c>
      <c r="K82" s="245">
        <v>14</v>
      </c>
      <c r="L82" s="245" t="s">
        <v>297</v>
      </c>
      <c r="M82" s="245">
        <v>10</v>
      </c>
      <c r="N82" s="245" t="s">
        <v>296</v>
      </c>
      <c r="O82" s="245">
        <v>24</v>
      </c>
      <c r="P82" s="245">
        <f t="shared" si="2"/>
        <v>58</v>
      </c>
      <c r="Q82" s="249">
        <f>SUM(P82:P86)</f>
        <v>310</v>
      </c>
      <c r="R82" s="246"/>
    </row>
    <row r="83" spans="1:18" s="243" customFormat="1" ht="14.45" hidden="1" customHeight="1" x14ac:dyDescent="0.25">
      <c r="A83" s="245" t="s">
        <v>5527</v>
      </c>
      <c r="B83" s="244" t="s">
        <v>114</v>
      </c>
      <c r="C83" s="245" t="s">
        <v>16</v>
      </c>
      <c r="D83" s="245" t="s">
        <v>120</v>
      </c>
      <c r="E83" s="245" t="s">
        <v>121</v>
      </c>
      <c r="F83" s="245" t="str">
        <f>LOOKUP($G83,'BASE DE DATOS'!$B:$B,'BASE DE DATOS'!$J:$J)</f>
        <v>Principiantes 11 - 12 años</v>
      </c>
      <c r="G83" s="245">
        <v>690</v>
      </c>
      <c r="H83" s="245" t="s">
        <v>293</v>
      </c>
      <c r="I83" s="245">
        <v>18</v>
      </c>
      <c r="J83" s="245" t="s">
        <v>297</v>
      </c>
      <c r="K83" s="245">
        <v>10</v>
      </c>
      <c r="L83" s="245" t="s">
        <v>293</v>
      </c>
      <c r="M83" s="245">
        <v>18</v>
      </c>
      <c r="N83" s="245"/>
      <c r="O83" s="245"/>
      <c r="P83" s="245">
        <f t="shared" si="2"/>
        <v>46</v>
      </c>
      <c r="Q83" s="249"/>
      <c r="R83" s="246"/>
    </row>
    <row r="84" spans="1:18" s="243" customFormat="1" ht="14.45" hidden="1" customHeight="1" x14ac:dyDescent="0.25">
      <c r="A84" s="245" t="s">
        <v>5527</v>
      </c>
      <c r="B84" s="244" t="s">
        <v>114</v>
      </c>
      <c r="C84" s="245" t="s">
        <v>53</v>
      </c>
      <c r="D84" s="245" t="s">
        <v>124</v>
      </c>
      <c r="E84" s="245" t="s">
        <v>121</v>
      </c>
      <c r="F84" s="245" t="e">
        <f>LOOKUP($G84,'BASE DE DATOS'!$B:$B,'BASE DE DATOS'!$J:$J)</f>
        <v>#N/A</v>
      </c>
      <c r="G84" s="245">
        <v>698</v>
      </c>
      <c r="H84" s="245" t="s">
        <v>293</v>
      </c>
      <c r="I84" s="245">
        <v>18</v>
      </c>
      <c r="J84" s="245" t="s">
        <v>292</v>
      </c>
      <c r="K84" s="245">
        <v>20</v>
      </c>
      <c r="L84" s="245" t="s">
        <v>292</v>
      </c>
      <c r="M84" s="245">
        <v>20</v>
      </c>
      <c r="N84" s="245" t="s">
        <v>299</v>
      </c>
      <c r="O84" s="245">
        <v>12</v>
      </c>
      <c r="P84" s="245">
        <f t="shared" si="2"/>
        <v>70</v>
      </c>
      <c r="Q84" s="249"/>
      <c r="R84" s="246"/>
    </row>
    <row r="85" spans="1:18" s="243" customFormat="1" ht="14.45" hidden="1" customHeight="1" x14ac:dyDescent="0.25">
      <c r="A85" s="245" t="s">
        <v>5527</v>
      </c>
      <c r="B85" s="244" t="s">
        <v>114</v>
      </c>
      <c r="C85" s="245" t="s">
        <v>12</v>
      </c>
      <c r="D85" s="245" t="s">
        <v>118</v>
      </c>
      <c r="E85" s="245" t="s">
        <v>119</v>
      </c>
      <c r="F85" s="245" t="str">
        <f>LOOKUP($G85,'BASE DE DATOS'!$B:$B,'BASE DE DATOS'!$J:$J)</f>
        <v>Novatos 9 - 10 años</v>
      </c>
      <c r="G85" s="245">
        <v>1691</v>
      </c>
      <c r="H85" s="245" t="s">
        <v>293</v>
      </c>
      <c r="I85" s="245">
        <v>18</v>
      </c>
      <c r="J85" s="245" t="s">
        <v>297</v>
      </c>
      <c r="K85" s="245">
        <v>10</v>
      </c>
      <c r="L85" s="245" t="s">
        <v>295</v>
      </c>
      <c r="M85" s="245">
        <v>14</v>
      </c>
      <c r="N85" s="245" t="s">
        <v>296</v>
      </c>
      <c r="O85" s="245">
        <v>24</v>
      </c>
      <c r="P85" s="245">
        <f t="shared" si="2"/>
        <v>66</v>
      </c>
      <c r="Q85" s="249"/>
      <c r="R85" s="246"/>
    </row>
    <row r="86" spans="1:18" s="243" customFormat="1" ht="14.45" hidden="1" customHeight="1" x14ac:dyDescent="0.25">
      <c r="A86" s="245" t="s">
        <v>5527</v>
      </c>
      <c r="B86" s="244" t="s">
        <v>114</v>
      </c>
      <c r="C86" s="245" t="s">
        <v>8</v>
      </c>
      <c r="D86" s="245" t="s">
        <v>115</v>
      </c>
      <c r="E86" s="245" t="s">
        <v>116</v>
      </c>
      <c r="F86" s="245" t="str">
        <f>LOOKUP($G86,'BASE DE DATOS'!$B:$B,'BASE DE DATOS'!$J:$J)</f>
        <v>Principiantes 7 - 8 años</v>
      </c>
      <c r="G86" s="245">
        <v>1698</v>
      </c>
      <c r="H86" s="245" t="s">
        <v>293</v>
      </c>
      <c r="I86" s="245">
        <v>18</v>
      </c>
      <c r="J86" s="245" t="s">
        <v>292</v>
      </c>
      <c r="K86" s="245">
        <v>20</v>
      </c>
      <c r="L86" s="245" t="s">
        <v>292</v>
      </c>
      <c r="M86" s="245">
        <v>20</v>
      </c>
      <c r="N86" s="245" t="s">
        <v>299</v>
      </c>
      <c r="O86" s="245">
        <v>12</v>
      </c>
      <c r="P86" s="245">
        <f t="shared" si="2"/>
        <v>70</v>
      </c>
      <c r="Q86" s="249"/>
      <c r="R86" s="246"/>
    </row>
    <row r="87" spans="1:18" s="243" customFormat="1" ht="14.45" hidden="1" customHeight="1" x14ac:dyDescent="0.25">
      <c r="A87" s="245" t="s">
        <v>5528</v>
      </c>
      <c r="B87" s="244" t="s">
        <v>114</v>
      </c>
      <c r="C87" s="245"/>
      <c r="D87" s="245" t="e">
        <f>LOOKUP($G87,'BASE DE DATOS'!$B:$B,'BASE DE DATOS'!$C:$C)</f>
        <v>#N/A</v>
      </c>
      <c r="E87" s="245" t="e">
        <f>LOOKUP($G87,'BASE DE DATOS'!$B:$B,'BASE DE DATOS'!$D:$D)</f>
        <v>#N/A</v>
      </c>
      <c r="F87" s="245" t="e">
        <f>LOOKUP($G87,'BASE DE DATOS'!$B:$B,'BASE DE DATOS'!$J:$J)</f>
        <v>#N/A</v>
      </c>
      <c r="G87" s="245"/>
      <c r="H87" s="245"/>
      <c r="I87" s="245">
        <f>LOOKUP($H87,'TABLA DE PUNTOS'!$A$1:$B$10)</f>
        <v>0</v>
      </c>
      <c r="J87" s="245"/>
      <c r="K87" s="245">
        <f>LOOKUP($J87,'TABLA DE PUNTOS'!$A$1:$B$10)</f>
        <v>0</v>
      </c>
      <c r="L87" s="245"/>
      <c r="M87" s="245">
        <f>LOOKUP($L87,'TABLA DE PUNTOS'!$A$1:$B$10)</f>
        <v>0</v>
      </c>
      <c r="N87" s="245"/>
      <c r="O87" s="245">
        <f>LOOKUP($N87,'TABLA DE PUNTOS'!$C$1:$D$10)</f>
        <v>0</v>
      </c>
      <c r="P87" s="245"/>
      <c r="Q87" s="249">
        <f>SUM(P87:P91)</f>
        <v>0</v>
      </c>
      <c r="R87" s="246"/>
    </row>
    <row r="88" spans="1:18" s="243" customFormat="1" ht="14.45" hidden="1" customHeight="1" x14ac:dyDescent="0.25">
      <c r="A88" s="245" t="s">
        <v>5528</v>
      </c>
      <c r="B88" s="244" t="s">
        <v>114</v>
      </c>
      <c r="C88" s="245"/>
      <c r="D88" s="245" t="e">
        <f>LOOKUP($G88,'BASE DE DATOS'!$B:$B,'BASE DE DATOS'!$C:$C)</f>
        <v>#N/A</v>
      </c>
      <c r="E88" s="245" t="e">
        <f>LOOKUP($G88,'BASE DE DATOS'!$B:$B,'BASE DE DATOS'!$D:$D)</f>
        <v>#N/A</v>
      </c>
      <c r="F88" s="245" t="e">
        <f>LOOKUP($G88,'BASE DE DATOS'!$B:$B,'BASE DE DATOS'!$J:$J)</f>
        <v>#N/A</v>
      </c>
      <c r="G88" s="245"/>
      <c r="H88" s="245"/>
      <c r="I88" s="245">
        <f>LOOKUP($H88,'TABLA DE PUNTOS'!$A$1:$B$10)</f>
        <v>0</v>
      </c>
      <c r="J88" s="245"/>
      <c r="K88" s="245">
        <f>LOOKUP($J88,'TABLA DE PUNTOS'!$A$1:$B$10)</f>
        <v>0</v>
      </c>
      <c r="L88" s="245"/>
      <c r="M88" s="245">
        <f>LOOKUP($L88,'TABLA DE PUNTOS'!$A$1:$B$10)</f>
        <v>0</v>
      </c>
      <c r="N88" s="245"/>
      <c r="O88" s="245">
        <f>LOOKUP($N88,'TABLA DE PUNTOS'!$C$1:$D$10)</f>
        <v>0</v>
      </c>
      <c r="P88" s="245"/>
      <c r="Q88" s="249"/>
      <c r="R88" s="257"/>
    </row>
    <row r="89" spans="1:18" s="243" customFormat="1" ht="14.45" hidden="1" customHeight="1" x14ac:dyDescent="0.25">
      <c r="A89" s="245" t="s">
        <v>5528</v>
      </c>
      <c r="B89" s="244" t="s">
        <v>114</v>
      </c>
      <c r="C89" s="245"/>
      <c r="D89" s="245" t="e">
        <f>LOOKUP($G89,'BASE DE DATOS'!$B:$B,'BASE DE DATOS'!$C:$C)</f>
        <v>#N/A</v>
      </c>
      <c r="E89" s="245" t="e">
        <f>LOOKUP($G89,'BASE DE DATOS'!$B:$B,'BASE DE DATOS'!$D:$D)</f>
        <v>#N/A</v>
      </c>
      <c r="F89" s="245" t="e">
        <f>LOOKUP($G89,'BASE DE DATOS'!$B:$B,'BASE DE DATOS'!$J:$J)</f>
        <v>#N/A</v>
      </c>
      <c r="G89" s="245"/>
      <c r="H89" s="245"/>
      <c r="I89" s="245">
        <f>LOOKUP($H89,'TABLA DE PUNTOS'!$A$1:$B$10)</f>
        <v>0</v>
      </c>
      <c r="J89" s="245"/>
      <c r="K89" s="245">
        <f>LOOKUP($J89,'TABLA DE PUNTOS'!$A$1:$B$10)</f>
        <v>0</v>
      </c>
      <c r="L89" s="245"/>
      <c r="M89" s="245">
        <f>LOOKUP($L89,'TABLA DE PUNTOS'!$A$1:$B$10)</f>
        <v>0</v>
      </c>
      <c r="N89" s="245"/>
      <c r="O89" s="245">
        <f>LOOKUP($N89,'TABLA DE PUNTOS'!$C$1:$D$10)</f>
        <v>0</v>
      </c>
      <c r="P89" s="245"/>
      <c r="Q89" s="249"/>
      <c r="R89" s="246"/>
    </row>
    <row r="90" spans="1:18" s="243" customFormat="1" ht="14.45" hidden="1" customHeight="1" x14ac:dyDescent="0.25">
      <c r="A90" s="245" t="s">
        <v>5528</v>
      </c>
      <c r="B90" s="244" t="s">
        <v>114</v>
      </c>
      <c r="C90" s="245"/>
      <c r="D90" s="245" t="e">
        <f>LOOKUP($G90,'BASE DE DATOS'!$B:$B,'BASE DE DATOS'!$C:$C)</f>
        <v>#N/A</v>
      </c>
      <c r="E90" s="245" t="e">
        <f>LOOKUP($G90,'BASE DE DATOS'!$B:$B,'BASE DE DATOS'!$D:$D)</f>
        <v>#N/A</v>
      </c>
      <c r="F90" s="245" t="e">
        <f>LOOKUP($G90,'BASE DE DATOS'!$B:$B,'BASE DE DATOS'!$J:$J)</f>
        <v>#N/A</v>
      </c>
      <c r="G90" s="245"/>
      <c r="H90" s="245"/>
      <c r="I90" s="245">
        <f>LOOKUP($H90,'TABLA DE PUNTOS'!$A$1:$B$10)</f>
        <v>0</v>
      </c>
      <c r="J90" s="245"/>
      <c r="K90" s="245">
        <f>LOOKUP($J90,'TABLA DE PUNTOS'!$A$1:$B$10)</f>
        <v>0</v>
      </c>
      <c r="L90" s="245"/>
      <c r="M90" s="245">
        <f>LOOKUP($L90,'TABLA DE PUNTOS'!$A$1:$B$10)</f>
        <v>0</v>
      </c>
      <c r="N90" s="245"/>
      <c r="O90" s="245">
        <f>LOOKUP($N90,'TABLA DE PUNTOS'!$C$1:$D$10)</f>
        <v>0</v>
      </c>
      <c r="P90" s="245"/>
      <c r="Q90" s="249"/>
      <c r="R90" s="246"/>
    </row>
    <row r="91" spans="1:18" s="243" customFormat="1" ht="14.45" hidden="1" customHeight="1" x14ac:dyDescent="0.25">
      <c r="A91" s="245" t="s">
        <v>5528</v>
      </c>
      <c r="B91" s="244" t="s">
        <v>114</v>
      </c>
      <c r="C91" s="245"/>
      <c r="D91" s="245" t="e">
        <f>LOOKUP($G91,'BASE DE DATOS'!$B:$B,'BASE DE DATOS'!$C:$C)</f>
        <v>#N/A</v>
      </c>
      <c r="E91" s="245" t="e">
        <f>LOOKUP($G91,'BASE DE DATOS'!$B:$B,'BASE DE DATOS'!$D:$D)</f>
        <v>#N/A</v>
      </c>
      <c r="F91" s="245" t="e">
        <f>LOOKUP($G91,'BASE DE DATOS'!$B:$B,'BASE DE DATOS'!$J:$J)</f>
        <v>#N/A</v>
      </c>
      <c r="G91" s="245"/>
      <c r="H91" s="245"/>
      <c r="I91" s="245">
        <f>LOOKUP($H91,'TABLA DE PUNTOS'!$A$1:$B$10)</f>
        <v>0</v>
      </c>
      <c r="J91" s="245"/>
      <c r="K91" s="245">
        <f>LOOKUP($J91,'TABLA DE PUNTOS'!$A$1:$B$10)</f>
        <v>0</v>
      </c>
      <c r="L91" s="245"/>
      <c r="M91" s="245">
        <f>LOOKUP($L91,'TABLA DE PUNTOS'!$A$1:$B$10)</f>
        <v>0</v>
      </c>
      <c r="N91" s="245"/>
      <c r="O91" s="245">
        <f>LOOKUP($N91,'TABLA DE PUNTOS'!$C$1:$D$10)</f>
        <v>0</v>
      </c>
      <c r="P91" s="245"/>
      <c r="Q91" s="249"/>
      <c r="R91" s="246"/>
    </row>
    <row r="92" spans="1:18" s="243" customFormat="1" ht="14.45" hidden="1" customHeight="1" x14ac:dyDescent="0.25">
      <c r="A92" s="245" t="s">
        <v>5529</v>
      </c>
      <c r="B92" s="244" t="s">
        <v>114</v>
      </c>
      <c r="C92" s="245" t="s">
        <v>20</v>
      </c>
      <c r="D92" s="245" t="e">
        <f>LOOKUP($G92,'BASE DE DATOS'!$B:$B,'BASE DE DATOS'!$C:$C)</f>
        <v>#N/A</v>
      </c>
      <c r="E92" s="245" t="e">
        <f>LOOKUP($G92,'BASE DE DATOS'!$B:$B,'BASE DE DATOS'!$D:$D)</f>
        <v>#N/A</v>
      </c>
      <c r="F92" s="245" t="e">
        <f>LOOKUP($G92,'BASE DE DATOS'!$B:$B,'BASE DE DATOS'!$J:$J)</f>
        <v>#N/A</v>
      </c>
      <c r="G92" s="245"/>
      <c r="H92" s="245"/>
      <c r="I92" s="245">
        <f>LOOKUP($H92,'TABLA DE PUNTOS'!$A$1:$B$10)</f>
        <v>0</v>
      </c>
      <c r="J92" s="245"/>
      <c r="K92" s="245">
        <f>LOOKUP($J92,'TABLA DE PUNTOS'!$A$1:$B$10)</f>
        <v>0</v>
      </c>
      <c r="L92" s="245"/>
      <c r="M92" s="245">
        <f>LOOKUP($L92,'TABLA DE PUNTOS'!$A$1:$B$10)</f>
        <v>0</v>
      </c>
      <c r="N92" s="245"/>
      <c r="O92" s="245">
        <f>LOOKUP($N92,'TABLA DE PUNTOS'!$C$1:$D$10)</f>
        <v>0</v>
      </c>
      <c r="P92" s="245">
        <f t="shared" ref="P92:P106" si="3">SUM(I92,K92,M92,O92)</f>
        <v>0</v>
      </c>
      <c r="Q92" s="249">
        <f>SUM(P92:P96)</f>
        <v>0</v>
      </c>
      <c r="R92" s="246"/>
    </row>
    <row r="93" spans="1:18" s="243" customFormat="1" ht="14.45" hidden="1" customHeight="1" x14ac:dyDescent="0.25">
      <c r="A93" s="245" t="s">
        <v>5529</v>
      </c>
      <c r="B93" s="244" t="s">
        <v>114</v>
      </c>
      <c r="C93" s="245" t="s">
        <v>16</v>
      </c>
      <c r="D93" s="245" t="e">
        <f>LOOKUP($G93,'BASE DE DATOS'!$B:$B,'BASE DE DATOS'!$C:$C)</f>
        <v>#N/A</v>
      </c>
      <c r="E93" s="245" t="e">
        <f>LOOKUP($G93,'BASE DE DATOS'!$B:$B,'BASE DE DATOS'!$D:$D)</f>
        <v>#N/A</v>
      </c>
      <c r="F93" s="245" t="e">
        <f>LOOKUP($G93,'BASE DE DATOS'!$B:$B,'BASE DE DATOS'!$J:$J)</f>
        <v>#N/A</v>
      </c>
      <c r="G93" s="245"/>
      <c r="H93" s="245"/>
      <c r="I93" s="245">
        <f>LOOKUP($H93,'TABLA DE PUNTOS'!$A$1:$B$10)</f>
        <v>0</v>
      </c>
      <c r="J93" s="245"/>
      <c r="K93" s="245">
        <f>LOOKUP($J93,'TABLA DE PUNTOS'!$A$1:$B$10)</f>
        <v>0</v>
      </c>
      <c r="L93" s="245"/>
      <c r="M93" s="245">
        <f>LOOKUP($L93,'TABLA DE PUNTOS'!$A$1:$B$10)</f>
        <v>0</v>
      </c>
      <c r="N93" s="245"/>
      <c r="O93" s="245">
        <f>LOOKUP($N93,'TABLA DE PUNTOS'!$C$1:$D$10)</f>
        <v>0</v>
      </c>
      <c r="P93" s="245">
        <f t="shared" si="3"/>
        <v>0</v>
      </c>
      <c r="Q93" s="249"/>
      <c r="R93" s="246"/>
    </row>
    <row r="94" spans="1:18" s="243" customFormat="1" ht="14.45" hidden="1" customHeight="1" x14ac:dyDescent="0.25">
      <c r="A94" s="245" t="s">
        <v>5529</v>
      </c>
      <c r="B94" s="244" t="s">
        <v>114</v>
      </c>
      <c r="C94" s="245" t="s">
        <v>53</v>
      </c>
      <c r="D94" s="245" t="e">
        <f>LOOKUP($G94,'BASE DE DATOS'!$B:$B,'BASE DE DATOS'!$C:$C)</f>
        <v>#N/A</v>
      </c>
      <c r="E94" s="245" t="e">
        <f>LOOKUP($G94,'BASE DE DATOS'!$B:$B,'BASE DE DATOS'!$D:$D)</f>
        <v>#N/A</v>
      </c>
      <c r="F94" s="245" t="e">
        <f>LOOKUP($G94,'BASE DE DATOS'!$B:$B,'BASE DE DATOS'!$J:$J)</f>
        <v>#N/A</v>
      </c>
      <c r="G94" s="245"/>
      <c r="H94" s="245"/>
      <c r="I94" s="245">
        <f>LOOKUP($H94,'TABLA DE PUNTOS'!$A$1:$B$10)</f>
        <v>0</v>
      </c>
      <c r="J94" s="245"/>
      <c r="K94" s="245">
        <f>LOOKUP($J94,'TABLA DE PUNTOS'!$A$1:$B$10)</f>
        <v>0</v>
      </c>
      <c r="L94" s="245"/>
      <c r="M94" s="245">
        <f>LOOKUP($L94,'TABLA DE PUNTOS'!$A$1:$B$10)</f>
        <v>0</v>
      </c>
      <c r="N94" s="245"/>
      <c r="O94" s="245">
        <f>LOOKUP($N94,'TABLA DE PUNTOS'!$C$1:$D$10)</f>
        <v>0</v>
      </c>
      <c r="P94" s="245">
        <f t="shared" si="3"/>
        <v>0</v>
      </c>
      <c r="Q94" s="249"/>
      <c r="R94" s="246"/>
    </row>
    <row r="95" spans="1:18" s="243" customFormat="1" ht="14.45" hidden="1" customHeight="1" x14ac:dyDescent="0.25">
      <c r="A95" s="245" t="s">
        <v>5529</v>
      </c>
      <c r="B95" s="244" t="s">
        <v>114</v>
      </c>
      <c r="C95" s="245" t="s">
        <v>12</v>
      </c>
      <c r="D95" s="245" t="e">
        <f>LOOKUP($G95,'BASE DE DATOS'!$B:$B,'BASE DE DATOS'!$C:$C)</f>
        <v>#N/A</v>
      </c>
      <c r="E95" s="245" t="e">
        <f>LOOKUP($G95,'BASE DE DATOS'!$B:$B,'BASE DE DATOS'!$D:$D)</f>
        <v>#N/A</v>
      </c>
      <c r="F95" s="245" t="e">
        <f>LOOKUP($G95,'BASE DE DATOS'!$B:$B,'BASE DE DATOS'!$J:$J)</f>
        <v>#N/A</v>
      </c>
      <c r="G95" s="245"/>
      <c r="H95" s="245"/>
      <c r="I95" s="245">
        <f>LOOKUP($H95,'TABLA DE PUNTOS'!$A$1:$B$10)</f>
        <v>0</v>
      </c>
      <c r="J95" s="245"/>
      <c r="K95" s="245">
        <f>LOOKUP($J95,'TABLA DE PUNTOS'!$A$1:$B$10)</f>
        <v>0</v>
      </c>
      <c r="L95" s="245"/>
      <c r="M95" s="245">
        <f>LOOKUP($L95,'TABLA DE PUNTOS'!$A$1:$B$10)</f>
        <v>0</v>
      </c>
      <c r="N95" s="245"/>
      <c r="O95" s="245">
        <f>LOOKUP($N95,'TABLA DE PUNTOS'!$C$1:$D$10)</f>
        <v>0</v>
      </c>
      <c r="P95" s="245">
        <f t="shared" si="3"/>
        <v>0</v>
      </c>
      <c r="Q95" s="249"/>
      <c r="R95" s="246"/>
    </row>
    <row r="96" spans="1:18" s="243" customFormat="1" ht="14.45" hidden="1" customHeight="1" x14ac:dyDescent="0.25">
      <c r="A96" s="245" t="s">
        <v>5529</v>
      </c>
      <c r="B96" s="244" t="s">
        <v>114</v>
      </c>
      <c r="C96" s="245" t="s">
        <v>8</v>
      </c>
      <c r="D96" s="245" t="e">
        <f>LOOKUP($G96,'BASE DE DATOS'!$B:$B,'BASE DE DATOS'!$C:$C)</f>
        <v>#N/A</v>
      </c>
      <c r="E96" s="245" t="e">
        <f>LOOKUP($G96,'BASE DE DATOS'!$B:$B,'BASE DE DATOS'!$D:$D)</f>
        <v>#N/A</v>
      </c>
      <c r="F96" s="245" t="e">
        <f>LOOKUP($G96,'BASE DE DATOS'!$B:$B,'BASE DE DATOS'!$J:$J)</f>
        <v>#N/A</v>
      </c>
      <c r="G96" s="245"/>
      <c r="H96" s="245"/>
      <c r="I96" s="245">
        <f>LOOKUP($H96,'TABLA DE PUNTOS'!$A$1:$B$10)</f>
        <v>0</v>
      </c>
      <c r="J96" s="245"/>
      <c r="K96" s="245">
        <f>LOOKUP($J96,'TABLA DE PUNTOS'!$A$1:$B$10)</f>
        <v>0</v>
      </c>
      <c r="L96" s="245"/>
      <c r="M96" s="245">
        <f>LOOKUP($L96,'TABLA DE PUNTOS'!$A$1:$B$10)</f>
        <v>0</v>
      </c>
      <c r="N96" s="245"/>
      <c r="O96" s="245">
        <f>LOOKUP($N96,'TABLA DE PUNTOS'!$C$1:$D$10)</f>
        <v>0</v>
      </c>
      <c r="P96" s="245">
        <f t="shared" si="3"/>
        <v>0</v>
      </c>
      <c r="Q96" s="249"/>
      <c r="R96" s="246"/>
    </row>
    <row r="97" spans="1:18" s="243" customFormat="1" ht="14.45" hidden="1" customHeight="1" x14ac:dyDescent="0.25">
      <c r="A97" s="243" t="s">
        <v>5530</v>
      </c>
      <c r="B97" s="250" t="s">
        <v>114</v>
      </c>
      <c r="C97" s="251" t="s">
        <v>8</v>
      </c>
      <c r="D97" s="251" t="e">
        <f>LOOKUP($G97,'BASE DE DATOS'!$B:$B,'BASE DE DATOS'!$C:$C)</f>
        <v>#N/A</v>
      </c>
      <c r="E97" s="251" t="e">
        <f>LOOKUP($G97,'BASE DE DATOS'!$B:$B,'BASE DE DATOS'!$D:$D)</f>
        <v>#N/A</v>
      </c>
      <c r="F97" s="245" t="e">
        <f>LOOKUP($G97,'BASE DE DATOS'!$B:$B,'BASE DE DATOS'!$J:$J)</f>
        <v>#N/A</v>
      </c>
      <c r="G97" s="251">
        <v>0</v>
      </c>
      <c r="H97" s="251"/>
      <c r="I97" s="251">
        <f>LOOKUP($H97,'TABLA DE PUNTOS'!$A$1:$B$10)</f>
        <v>0</v>
      </c>
      <c r="J97" s="251"/>
      <c r="K97" s="251">
        <f>LOOKUP($J97,'TABLA DE PUNTOS'!$A$1:$B$10)</f>
        <v>0</v>
      </c>
      <c r="L97" s="251"/>
      <c r="M97" s="251">
        <f>LOOKUP($L97,'TABLA DE PUNTOS'!$A$1:$B$10)</f>
        <v>0</v>
      </c>
      <c r="N97" s="251"/>
      <c r="O97" s="251">
        <f>LOOKUP($N97,'TABLA DE PUNTOS'!$C$1:$D$10)</f>
        <v>0</v>
      </c>
      <c r="P97" s="251">
        <f t="shared" si="3"/>
        <v>0</v>
      </c>
      <c r="Q97" s="252">
        <f>SUM(P97:P101)</f>
        <v>0</v>
      </c>
      <c r="R97" s="246"/>
    </row>
    <row r="98" spans="1:18" s="243" customFormat="1" ht="14.45" hidden="1" customHeight="1" x14ac:dyDescent="0.25">
      <c r="A98" s="243" t="s">
        <v>5530</v>
      </c>
      <c r="B98" s="253" t="s">
        <v>114</v>
      </c>
      <c r="C98" s="245" t="s">
        <v>12</v>
      </c>
      <c r="D98" s="245" t="e">
        <f>LOOKUP($G98,'BASE DE DATOS'!$B:$B,'BASE DE DATOS'!$C:$C)</f>
        <v>#N/A</v>
      </c>
      <c r="E98" s="245" t="e">
        <f>LOOKUP($G98,'BASE DE DATOS'!$B:$B,'BASE DE DATOS'!$D:$D)</f>
        <v>#N/A</v>
      </c>
      <c r="F98" s="245" t="e">
        <f>LOOKUP($G98,'BASE DE DATOS'!$B:$B,'BASE DE DATOS'!$J:$J)</f>
        <v>#N/A</v>
      </c>
      <c r="G98" s="245">
        <v>0</v>
      </c>
      <c r="H98" s="245"/>
      <c r="I98" s="245">
        <f>LOOKUP($H98,'TABLA DE PUNTOS'!$A$1:$B$10)</f>
        <v>0</v>
      </c>
      <c r="J98" s="245"/>
      <c r="K98" s="245">
        <f>LOOKUP($J98,'TABLA DE PUNTOS'!$A$1:$B$10)</f>
        <v>0</v>
      </c>
      <c r="L98" s="245"/>
      <c r="M98" s="245">
        <f>LOOKUP($L98,'TABLA DE PUNTOS'!$A$1:$B$10)</f>
        <v>0</v>
      </c>
      <c r="N98" s="245"/>
      <c r="O98" s="245">
        <f>LOOKUP($N98,'TABLA DE PUNTOS'!$C$1:$D$10)</f>
        <v>0</v>
      </c>
      <c r="P98" s="245">
        <f t="shared" si="3"/>
        <v>0</v>
      </c>
      <c r="Q98" s="249"/>
      <c r="R98" s="246"/>
    </row>
    <row r="99" spans="1:18" s="243" customFormat="1" ht="14.45" hidden="1" customHeight="1" x14ac:dyDescent="0.25">
      <c r="A99" s="243" t="s">
        <v>5530</v>
      </c>
      <c r="B99" s="253" t="s">
        <v>114</v>
      </c>
      <c r="C99" s="245" t="s">
        <v>16</v>
      </c>
      <c r="D99" s="245" t="e">
        <f>LOOKUP($G99,'BASE DE DATOS'!$B:$B,'BASE DE DATOS'!$C:$C)</f>
        <v>#N/A</v>
      </c>
      <c r="E99" s="245" t="e">
        <f>LOOKUP($G99,'BASE DE DATOS'!$B:$B,'BASE DE DATOS'!$D:$D)</f>
        <v>#N/A</v>
      </c>
      <c r="F99" s="245" t="e">
        <f>LOOKUP($G99,'BASE DE DATOS'!$B:$B,'BASE DE DATOS'!$J:$J)</f>
        <v>#N/A</v>
      </c>
      <c r="G99" s="245">
        <v>0</v>
      </c>
      <c r="H99" s="245"/>
      <c r="I99" s="245">
        <f>LOOKUP($H99,'TABLA DE PUNTOS'!$A$1:$B$10)</f>
        <v>0</v>
      </c>
      <c r="J99" s="245"/>
      <c r="K99" s="245">
        <f>LOOKUP($J99,'TABLA DE PUNTOS'!$A$1:$B$10)</f>
        <v>0</v>
      </c>
      <c r="L99" s="245"/>
      <c r="M99" s="245">
        <f>LOOKUP($L99,'TABLA DE PUNTOS'!$A$1:$B$10)</f>
        <v>0</v>
      </c>
      <c r="N99" s="245"/>
      <c r="O99" s="245">
        <f>LOOKUP($N99,'TABLA DE PUNTOS'!$C$1:$D$10)</f>
        <v>0</v>
      </c>
      <c r="P99" s="245">
        <f t="shared" si="3"/>
        <v>0</v>
      </c>
      <c r="Q99" s="249"/>
      <c r="R99" s="246"/>
    </row>
    <row r="100" spans="1:18" s="243" customFormat="1" ht="14.45" hidden="1" customHeight="1" x14ac:dyDescent="0.25">
      <c r="A100" s="243" t="s">
        <v>5530</v>
      </c>
      <c r="B100" s="253" t="s">
        <v>114</v>
      </c>
      <c r="C100" s="245" t="s">
        <v>20</v>
      </c>
      <c r="D100" s="245" t="e">
        <f>LOOKUP($G100,'BASE DE DATOS'!$B:$B,'BASE DE DATOS'!$C:$C)</f>
        <v>#N/A</v>
      </c>
      <c r="E100" s="245" t="e">
        <f>LOOKUP($G100,'BASE DE DATOS'!$B:$B,'BASE DE DATOS'!$D:$D)</f>
        <v>#N/A</v>
      </c>
      <c r="F100" s="245" t="e">
        <f>LOOKUP($G100,'BASE DE DATOS'!$B:$B,'BASE DE DATOS'!$J:$J)</f>
        <v>#N/A</v>
      </c>
      <c r="G100" s="245">
        <v>0</v>
      </c>
      <c r="H100" s="245"/>
      <c r="I100" s="245">
        <f>LOOKUP($H100,'TABLA DE PUNTOS'!$A$1:$B$10)</f>
        <v>0</v>
      </c>
      <c r="J100" s="245"/>
      <c r="K100" s="245">
        <f>LOOKUP($J100,'TABLA DE PUNTOS'!$A$1:$B$10)</f>
        <v>0</v>
      </c>
      <c r="L100" s="245"/>
      <c r="M100" s="245">
        <f>LOOKUP($L100,'TABLA DE PUNTOS'!$A$1:$B$10)</f>
        <v>0</v>
      </c>
      <c r="N100" s="245"/>
      <c r="O100" s="245">
        <f>LOOKUP($N100,'TABLA DE PUNTOS'!$C$1:$D$10)</f>
        <v>0</v>
      </c>
      <c r="P100" s="245">
        <f t="shared" si="3"/>
        <v>0</v>
      </c>
      <c r="Q100" s="249"/>
      <c r="R100" s="246"/>
    </row>
    <row r="101" spans="1:18" s="243" customFormat="1" ht="14.45" hidden="1" customHeight="1" x14ac:dyDescent="0.25">
      <c r="A101" s="243" t="s">
        <v>5530</v>
      </c>
      <c r="B101" s="254" t="s">
        <v>114</v>
      </c>
      <c r="C101" s="255" t="s">
        <v>53</v>
      </c>
      <c r="D101" s="255" t="e">
        <f>LOOKUP($G101,'BASE DE DATOS'!$B:$B,'BASE DE DATOS'!$C:$C)</f>
        <v>#N/A</v>
      </c>
      <c r="E101" s="255" t="e">
        <f>LOOKUP($G101,'BASE DE DATOS'!$B:$B,'BASE DE DATOS'!$D:$D)</f>
        <v>#N/A</v>
      </c>
      <c r="F101" s="245" t="e">
        <f>LOOKUP($G101,'BASE DE DATOS'!$B:$B,'BASE DE DATOS'!$J:$J)</f>
        <v>#N/A</v>
      </c>
      <c r="G101" s="255">
        <v>0</v>
      </c>
      <c r="H101" s="255"/>
      <c r="I101" s="255">
        <f>LOOKUP($H101,'TABLA DE PUNTOS'!$A$1:$B$10)</f>
        <v>0</v>
      </c>
      <c r="J101" s="255"/>
      <c r="K101" s="255">
        <f>LOOKUP($J101,'TABLA DE PUNTOS'!$A$1:$B$10)</f>
        <v>0</v>
      </c>
      <c r="L101" s="255"/>
      <c r="M101" s="255">
        <f>LOOKUP($L101,'TABLA DE PUNTOS'!$A$1:$B$10)</f>
        <v>0</v>
      </c>
      <c r="N101" s="255"/>
      <c r="O101" s="255">
        <f>LOOKUP($N101,'TABLA DE PUNTOS'!$C$1:$D$10)</f>
        <v>0</v>
      </c>
      <c r="P101" s="255">
        <f t="shared" si="3"/>
        <v>0</v>
      </c>
      <c r="Q101" s="256"/>
      <c r="R101" s="246"/>
    </row>
    <row r="102" spans="1:18" s="243" customFormat="1" ht="14.45" hidden="1" customHeight="1" x14ac:dyDescent="0.25">
      <c r="A102" s="245" t="s">
        <v>5527</v>
      </c>
      <c r="B102" s="244" t="s">
        <v>236</v>
      </c>
      <c r="C102" s="245" t="s">
        <v>20</v>
      </c>
      <c r="D102" s="245"/>
      <c r="E102" s="245"/>
      <c r="F102" s="245" t="e">
        <f>LOOKUP($G102,'BASE DE DATOS'!$B:$B,'BASE DE DATOS'!$J:$J)</f>
        <v>#N/A</v>
      </c>
      <c r="G102" s="245"/>
      <c r="H102" s="245"/>
      <c r="I102" s="245"/>
      <c r="J102" s="245"/>
      <c r="K102" s="245"/>
      <c r="L102" s="245"/>
      <c r="M102" s="245"/>
      <c r="N102" s="245"/>
      <c r="O102" s="245"/>
      <c r="P102" s="245">
        <f t="shared" si="3"/>
        <v>0</v>
      </c>
      <c r="Q102" s="249">
        <f>SUM(P102:P106)</f>
        <v>144</v>
      </c>
      <c r="R102" s="246"/>
    </row>
    <row r="103" spans="1:18" s="243" customFormat="1" ht="14.45" hidden="1" customHeight="1" x14ac:dyDescent="0.25">
      <c r="A103" s="245" t="s">
        <v>5527</v>
      </c>
      <c r="B103" s="244" t="s">
        <v>236</v>
      </c>
      <c r="C103" s="245" t="s">
        <v>16</v>
      </c>
      <c r="D103" s="245" t="s">
        <v>128</v>
      </c>
      <c r="E103" s="245" t="s">
        <v>240</v>
      </c>
      <c r="F103" s="245" t="e">
        <f>LOOKUP($G103,'BASE DE DATOS'!$B:$B,'BASE DE DATOS'!$J:$J)</f>
        <v>#N/A</v>
      </c>
      <c r="G103" s="245">
        <v>236</v>
      </c>
      <c r="H103" s="245" t="s">
        <v>296</v>
      </c>
      <c r="I103" s="245">
        <v>12</v>
      </c>
      <c r="J103" s="245" t="s">
        <v>293</v>
      </c>
      <c r="K103" s="245">
        <v>18</v>
      </c>
      <c r="L103" s="245" t="s">
        <v>297</v>
      </c>
      <c r="M103" s="245">
        <v>10</v>
      </c>
      <c r="N103" s="245"/>
      <c r="O103" s="245"/>
      <c r="P103" s="245">
        <f t="shared" si="3"/>
        <v>40</v>
      </c>
      <c r="Q103" s="249"/>
      <c r="R103" s="246"/>
    </row>
    <row r="104" spans="1:18" s="243" customFormat="1" ht="14.45" hidden="1" customHeight="1" x14ac:dyDescent="0.25">
      <c r="A104" s="245" t="s">
        <v>5527</v>
      </c>
      <c r="B104" s="244" t="s">
        <v>236</v>
      </c>
      <c r="C104" s="245" t="s">
        <v>53</v>
      </c>
      <c r="D104" s="245" t="s">
        <v>76</v>
      </c>
      <c r="E104" s="245" t="s">
        <v>241</v>
      </c>
      <c r="F104" s="245" t="str">
        <f>LOOKUP($G104,'BASE DE DATOS'!$B:$B,'BASE DE DATOS'!$J:$J)</f>
        <v>Principiantes 13 - 14 años</v>
      </c>
      <c r="G104" s="245">
        <v>729</v>
      </c>
      <c r="H104" s="245" t="s">
        <v>296</v>
      </c>
      <c r="I104" s="245">
        <v>12</v>
      </c>
      <c r="J104" s="245" t="s">
        <v>295</v>
      </c>
      <c r="K104" s="245">
        <v>14</v>
      </c>
      <c r="L104" s="245" t="s">
        <v>295</v>
      </c>
      <c r="M104" s="245">
        <v>14</v>
      </c>
      <c r="N104" s="245"/>
      <c r="O104" s="245"/>
      <c r="P104" s="245">
        <f t="shared" si="3"/>
        <v>40</v>
      </c>
      <c r="Q104" s="249"/>
      <c r="R104" s="246"/>
    </row>
    <row r="105" spans="1:18" s="243" customFormat="1" ht="14.45" hidden="1" customHeight="1" x14ac:dyDescent="0.25">
      <c r="A105" s="245" t="s">
        <v>5527</v>
      </c>
      <c r="B105" s="244" t="s">
        <v>236</v>
      </c>
      <c r="C105" s="245" t="s">
        <v>12</v>
      </c>
      <c r="D105" s="245" t="s">
        <v>238</v>
      </c>
      <c r="E105" s="245" t="s">
        <v>239</v>
      </c>
      <c r="F105" s="245" t="e">
        <f>LOOKUP($G105,'BASE DE DATOS'!$B:$B,'BASE DE DATOS'!$J:$J)</f>
        <v>#N/A</v>
      </c>
      <c r="G105" s="245">
        <v>397</v>
      </c>
      <c r="H105" s="245" t="s">
        <v>297</v>
      </c>
      <c r="I105" s="245">
        <v>10</v>
      </c>
      <c r="J105" s="245" t="s">
        <v>297</v>
      </c>
      <c r="K105" s="245">
        <v>10</v>
      </c>
      <c r="L105" s="245" t="s">
        <v>297</v>
      </c>
      <c r="M105" s="245">
        <v>10</v>
      </c>
      <c r="N105" s="245"/>
      <c r="O105" s="245"/>
      <c r="P105" s="245">
        <f t="shared" si="3"/>
        <v>30</v>
      </c>
      <c r="Q105" s="249"/>
      <c r="R105" s="246"/>
    </row>
    <row r="106" spans="1:18" s="243" customFormat="1" ht="14.45" hidden="1" customHeight="1" x14ac:dyDescent="0.25">
      <c r="A106" s="245" t="s">
        <v>5527</v>
      </c>
      <c r="B106" s="244" t="s">
        <v>236</v>
      </c>
      <c r="C106" s="245" t="s">
        <v>8</v>
      </c>
      <c r="D106" s="245" t="s">
        <v>6</v>
      </c>
      <c r="E106" s="245" t="s">
        <v>237</v>
      </c>
      <c r="F106" s="245" t="e">
        <f>LOOKUP($G106,'BASE DE DATOS'!$B:$B,'BASE DE DATOS'!$J:$J)</f>
        <v>#N/A</v>
      </c>
      <c r="G106" s="245">
        <v>210</v>
      </c>
      <c r="H106" s="245" t="s">
        <v>297</v>
      </c>
      <c r="I106" s="245">
        <v>10</v>
      </c>
      <c r="J106" s="245" t="s">
        <v>296</v>
      </c>
      <c r="K106" s="245">
        <v>12</v>
      </c>
      <c r="L106" s="245" t="s">
        <v>296</v>
      </c>
      <c r="M106" s="245">
        <v>12</v>
      </c>
      <c r="N106" s="245"/>
      <c r="O106" s="245"/>
      <c r="P106" s="245">
        <f t="shared" si="3"/>
        <v>34</v>
      </c>
      <c r="Q106" s="249"/>
      <c r="R106" s="246"/>
    </row>
    <row r="107" spans="1:18" s="243" customFormat="1" ht="14.45" hidden="1" customHeight="1" x14ac:dyDescent="0.25">
      <c r="A107" s="245" t="s">
        <v>5528</v>
      </c>
      <c r="B107" s="244" t="s">
        <v>236</v>
      </c>
      <c r="C107" s="245"/>
      <c r="D107" s="245" t="e">
        <f>LOOKUP($G107,'BASE DE DATOS'!$B:$B,'BASE DE DATOS'!$C:$C)</f>
        <v>#N/A</v>
      </c>
      <c r="E107" s="245" t="e">
        <f>LOOKUP($G107,'BASE DE DATOS'!$B:$B,'BASE DE DATOS'!$D:$D)</f>
        <v>#N/A</v>
      </c>
      <c r="F107" s="245" t="e">
        <f>LOOKUP($G107,'BASE DE DATOS'!$B:$B,'BASE DE DATOS'!$J:$J)</f>
        <v>#N/A</v>
      </c>
      <c r="G107" s="245"/>
      <c r="H107" s="245"/>
      <c r="I107" s="245">
        <f>LOOKUP($H107,'TABLA DE PUNTOS'!$A$1:$B$10)</f>
        <v>0</v>
      </c>
      <c r="J107" s="245"/>
      <c r="K107" s="245">
        <f>LOOKUP($J107,'TABLA DE PUNTOS'!$A$1:$B$10)</f>
        <v>0</v>
      </c>
      <c r="L107" s="245"/>
      <c r="M107" s="245">
        <f>LOOKUP($L107,'TABLA DE PUNTOS'!$A$1:$B$10)</f>
        <v>0</v>
      </c>
      <c r="N107" s="245"/>
      <c r="O107" s="245">
        <f>LOOKUP($N107,'TABLA DE PUNTOS'!$C$1:$D$10)</f>
        <v>0</v>
      </c>
      <c r="P107" s="245"/>
      <c r="Q107" s="249">
        <f>SUM(P107:P111)</f>
        <v>0</v>
      </c>
      <c r="R107" s="246"/>
    </row>
    <row r="108" spans="1:18" s="243" customFormat="1" ht="14.45" hidden="1" customHeight="1" x14ac:dyDescent="0.25">
      <c r="A108" s="245" t="s">
        <v>5528</v>
      </c>
      <c r="B108" s="244" t="s">
        <v>236</v>
      </c>
      <c r="C108" s="245"/>
      <c r="D108" s="245" t="e">
        <f>LOOKUP($G108,'BASE DE DATOS'!$B:$B,'BASE DE DATOS'!$C:$C)</f>
        <v>#N/A</v>
      </c>
      <c r="E108" s="245" t="e">
        <f>LOOKUP($G108,'BASE DE DATOS'!$B:$B,'BASE DE DATOS'!$D:$D)</f>
        <v>#N/A</v>
      </c>
      <c r="F108" s="245" t="e">
        <f>LOOKUP($G108,'BASE DE DATOS'!$B:$B,'BASE DE DATOS'!$J:$J)</f>
        <v>#N/A</v>
      </c>
      <c r="G108" s="245"/>
      <c r="H108" s="245"/>
      <c r="I108" s="245">
        <f>LOOKUP($H108,'TABLA DE PUNTOS'!$A$1:$B$10)</f>
        <v>0</v>
      </c>
      <c r="J108" s="245"/>
      <c r="K108" s="245">
        <f>LOOKUP($J108,'TABLA DE PUNTOS'!$A$1:$B$10)</f>
        <v>0</v>
      </c>
      <c r="L108" s="245"/>
      <c r="M108" s="245">
        <f>LOOKUP($L108,'TABLA DE PUNTOS'!$A$1:$B$10)</f>
        <v>0</v>
      </c>
      <c r="N108" s="245"/>
      <c r="O108" s="245">
        <f>LOOKUP($N108,'TABLA DE PUNTOS'!$C$1:$D$10)</f>
        <v>0</v>
      </c>
      <c r="P108" s="245"/>
      <c r="Q108" s="249"/>
      <c r="R108" s="246"/>
    </row>
    <row r="109" spans="1:18" s="243" customFormat="1" ht="14.45" hidden="1" customHeight="1" x14ac:dyDescent="0.25">
      <c r="A109" s="245" t="s">
        <v>5528</v>
      </c>
      <c r="B109" s="244" t="s">
        <v>236</v>
      </c>
      <c r="C109" s="245"/>
      <c r="D109" s="245" t="e">
        <f>LOOKUP($G109,'BASE DE DATOS'!$B:$B,'BASE DE DATOS'!$C:$C)</f>
        <v>#N/A</v>
      </c>
      <c r="E109" s="245" t="e">
        <f>LOOKUP($G109,'BASE DE DATOS'!$B:$B,'BASE DE DATOS'!$D:$D)</f>
        <v>#N/A</v>
      </c>
      <c r="F109" s="245" t="e">
        <f>LOOKUP($G109,'BASE DE DATOS'!$B:$B,'BASE DE DATOS'!$J:$J)</f>
        <v>#N/A</v>
      </c>
      <c r="G109" s="245"/>
      <c r="H109" s="245"/>
      <c r="I109" s="245">
        <f>LOOKUP($H109,'TABLA DE PUNTOS'!$A$1:$B$10)</f>
        <v>0</v>
      </c>
      <c r="J109" s="245"/>
      <c r="K109" s="245">
        <f>LOOKUP($J109,'TABLA DE PUNTOS'!$A$1:$B$10)</f>
        <v>0</v>
      </c>
      <c r="L109" s="245"/>
      <c r="M109" s="245">
        <f>LOOKUP($L109,'TABLA DE PUNTOS'!$A$1:$B$10)</f>
        <v>0</v>
      </c>
      <c r="N109" s="245"/>
      <c r="O109" s="245">
        <f>LOOKUP($N109,'TABLA DE PUNTOS'!$C$1:$D$10)</f>
        <v>0</v>
      </c>
      <c r="P109" s="245"/>
      <c r="Q109" s="249"/>
      <c r="R109" s="246"/>
    </row>
    <row r="110" spans="1:18" s="243" customFormat="1" ht="14.45" hidden="1" customHeight="1" x14ac:dyDescent="0.25">
      <c r="A110" s="245" t="s">
        <v>5528</v>
      </c>
      <c r="B110" s="244" t="s">
        <v>236</v>
      </c>
      <c r="C110" s="245"/>
      <c r="D110" s="245" t="e">
        <f>LOOKUP($G110,'BASE DE DATOS'!$B:$B,'BASE DE DATOS'!$C:$C)</f>
        <v>#N/A</v>
      </c>
      <c r="E110" s="245" t="e">
        <f>LOOKUP($G110,'BASE DE DATOS'!$B:$B,'BASE DE DATOS'!$D:$D)</f>
        <v>#N/A</v>
      </c>
      <c r="F110" s="245" t="e">
        <f>LOOKUP($G110,'BASE DE DATOS'!$B:$B,'BASE DE DATOS'!$J:$J)</f>
        <v>#N/A</v>
      </c>
      <c r="G110" s="245"/>
      <c r="H110" s="245"/>
      <c r="I110" s="245">
        <f>LOOKUP($H110,'TABLA DE PUNTOS'!$A$1:$B$10)</f>
        <v>0</v>
      </c>
      <c r="J110" s="245"/>
      <c r="K110" s="245">
        <f>LOOKUP($J110,'TABLA DE PUNTOS'!$A$1:$B$10)</f>
        <v>0</v>
      </c>
      <c r="L110" s="245"/>
      <c r="M110" s="245">
        <f>LOOKUP($L110,'TABLA DE PUNTOS'!$A$1:$B$10)</f>
        <v>0</v>
      </c>
      <c r="N110" s="245"/>
      <c r="O110" s="245">
        <f>LOOKUP($N110,'TABLA DE PUNTOS'!$C$1:$D$10)</f>
        <v>0</v>
      </c>
      <c r="P110" s="245"/>
      <c r="Q110" s="249"/>
      <c r="R110" s="246"/>
    </row>
    <row r="111" spans="1:18" s="243" customFormat="1" ht="14.45" hidden="1" customHeight="1" x14ac:dyDescent="0.25">
      <c r="A111" s="245" t="s">
        <v>5528</v>
      </c>
      <c r="B111" s="244" t="s">
        <v>236</v>
      </c>
      <c r="C111" s="245"/>
      <c r="D111" s="245" t="e">
        <f>LOOKUP($G111,'BASE DE DATOS'!$B:$B,'BASE DE DATOS'!$C:$C)</f>
        <v>#N/A</v>
      </c>
      <c r="E111" s="245" t="e">
        <f>LOOKUP($G111,'BASE DE DATOS'!$B:$B,'BASE DE DATOS'!$D:$D)</f>
        <v>#N/A</v>
      </c>
      <c r="F111" s="245" t="e">
        <f>LOOKUP($G111,'BASE DE DATOS'!$B:$B,'BASE DE DATOS'!$J:$J)</f>
        <v>#N/A</v>
      </c>
      <c r="G111" s="245"/>
      <c r="H111" s="245"/>
      <c r="I111" s="245">
        <f>LOOKUP($H111,'TABLA DE PUNTOS'!$A$1:$B$10)</f>
        <v>0</v>
      </c>
      <c r="J111" s="245"/>
      <c r="K111" s="245">
        <f>LOOKUP($J111,'TABLA DE PUNTOS'!$A$1:$B$10)</f>
        <v>0</v>
      </c>
      <c r="L111" s="245"/>
      <c r="M111" s="245">
        <f>LOOKUP($L111,'TABLA DE PUNTOS'!$A$1:$B$10)</f>
        <v>0</v>
      </c>
      <c r="N111" s="245"/>
      <c r="O111" s="245">
        <f>LOOKUP($N111,'TABLA DE PUNTOS'!$C$1:$D$10)</f>
        <v>0</v>
      </c>
      <c r="P111" s="245"/>
      <c r="Q111" s="249"/>
      <c r="R111" s="246"/>
    </row>
    <row r="112" spans="1:18" s="243" customFormat="1" ht="14.45" hidden="1" customHeight="1" x14ac:dyDescent="0.25">
      <c r="A112" s="245" t="s">
        <v>5529</v>
      </c>
      <c r="B112" s="244" t="s">
        <v>236</v>
      </c>
      <c r="C112" s="245" t="s">
        <v>20</v>
      </c>
      <c r="D112" s="245" t="e">
        <f>LOOKUP($G112,'BASE DE DATOS'!$B:$B,'BASE DE DATOS'!$C:$C)</f>
        <v>#N/A</v>
      </c>
      <c r="E112" s="245" t="e">
        <f>LOOKUP($G112,'BASE DE DATOS'!$B:$B,'BASE DE DATOS'!$D:$D)</f>
        <v>#N/A</v>
      </c>
      <c r="F112" s="245" t="e">
        <f>LOOKUP($G112,'BASE DE DATOS'!$B:$B,'BASE DE DATOS'!$J:$J)</f>
        <v>#N/A</v>
      </c>
      <c r="G112" s="245"/>
      <c r="H112" s="245"/>
      <c r="I112" s="245">
        <f>LOOKUP($H112,'TABLA DE PUNTOS'!$A$1:$B$10)</f>
        <v>0</v>
      </c>
      <c r="J112" s="245"/>
      <c r="K112" s="245">
        <f>LOOKUP($J112,'TABLA DE PUNTOS'!$A$1:$B$10)</f>
        <v>0</v>
      </c>
      <c r="L112" s="245"/>
      <c r="M112" s="245">
        <f>LOOKUP($L112,'TABLA DE PUNTOS'!$A$1:$B$10)</f>
        <v>0</v>
      </c>
      <c r="N112" s="245"/>
      <c r="O112" s="245">
        <f>LOOKUP($N112,'TABLA DE PUNTOS'!$C$1:$D$10)</f>
        <v>0</v>
      </c>
      <c r="P112" s="245">
        <f t="shared" ref="P112:P143" si="4">SUM(I112,K112,M112,O112)</f>
        <v>0</v>
      </c>
      <c r="Q112" s="249">
        <f>SUM(P112:P116)</f>
        <v>0</v>
      </c>
      <c r="R112" s="246"/>
    </row>
    <row r="113" spans="1:18" s="243" customFormat="1" ht="14.45" hidden="1" customHeight="1" x14ac:dyDescent="0.25">
      <c r="A113" s="245" t="s">
        <v>5529</v>
      </c>
      <c r="B113" s="244" t="s">
        <v>236</v>
      </c>
      <c r="C113" s="245" t="s">
        <v>16</v>
      </c>
      <c r="D113" s="245" t="e">
        <f>LOOKUP($G113,'BASE DE DATOS'!$B:$B,'BASE DE DATOS'!$C:$C)</f>
        <v>#N/A</v>
      </c>
      <c r="E113" s="245" t="e">
        <f>LOOKUP($G113,'BASE DE DATOS'!$B:$B,'BASE DE DATOS'!$D:$D)</f>
        <v>#N/A</v>
      </c>
      <c r="F113" s="245" t="e">
        <f>LOOKUP($G113,'BASE DE DATOS'!$B:$B,'BASE DE DATOS'!$J:$J)</f>
        <v>#N/A</v>
      </c>
      <c r="G113" s="245"/>
      <c r="H113" s="245"/>
      <c r="I113" s="245">
        <f>LOOKUP($H113,'TABLA DE PUNTOS'!$A$1:$B$10)</f>
        <v>0</v>
      </c>
      <c r="J113" s="245"/>
      <c r="K113" s="245">
        <f>LOOKUP($J113,'TABLA DE PUNTOS'!$A$1:$B$10)</f>
        <v>0</v>
      </c>
      <c r="L113" s="245"/>
      <c r="M113" s="245">
        <f>LOOKUP($L113,'TABLA DE PUNTOS'!$A$1:$B$10)</f>
        <v>0</v>
      </c>
      <c r="N113" s="245"/>
      <c r="O113" s="245">
        <f>LOOKUP($N113,'TABLA DE PUNTOS'!$C$1:$D$10)</f>
        <v>0</v>
      </c>
      <c r="P113" s="245">
        <f t="shared" si="4"/>
        <v>0</v>
      </c>
      <c r="Q113" s="249"/>
      <c r="R113" s="246"/>
    </row>
    <row r="114" spans="1:18" s="243" customFormat="1" ht="14.45" hidden="1" customHeight="1" x14ac:dyDescent="0.25">
      <c r="A114" s="245" t="s">
        <v>5529</v>
      </c>
      <c r="B114" s="244" t="s">
        <v>236</v>
      </c>
      <c r="C114" s="245" t="s">
        <v>53</v>
      </c>
      <c r="D114" s="245" t="e">
        <f>LOOKUP($G114,'BASE DE DATOS'!$B:$B,'BASE DE DATOS'!$C:$C)</f>
        <v>#N/A</v>
      </c>
      <c r="E114" s="245" t="e">
        <f>LOOKUP($G114,'BASE DE DATOS'!$B:$B,'BASE DE DATOS'!$D:$D)</f>
        <v>#N/A</v>
      </c>
      <c r="F114" s="245" t="e">
        <f>LOOKUP($G114,'BASE DE DATOS'!$B:$B,'BASE DE DATOS'!$J:$J)</f>
        <v>#N/A</v>
      </c>
      <c r="G114" s="245"/>
      <c r="H114" s="245"/>
      <c r="I114" s="245">
        <f>LOOKUP($H114,'TABLA DE PUNTOS'!$A$1:$B$10)</f>
        <v>0</v>
      </c>
      <c r="J114" s="245"/>
      <c r="K114" s="245">
        <f>LOOKUP($J114,'TABLA DE PUNTOS'!$A$1:$B$10)</f>
        <v>0</v>
      </c>
      <c r="L114" s="245"/>
      <c r="M114" s="245">
        <f>LOOKUP($L114,'TABLA DE PUNTOS'!$A$1:$B$10)</f>
        <v>0</v>
      </c>
      <c r="N114" s="245"/>
      <c r="O114" s="245">
        <f>LOOKUP($N114,'TABLA DE PUNTOS'!$C$1:$D$10)</f>
        <v>0</v>
      </c>
      <c r="P114" s="245">
        <f t="shared" si="4"/>
        <v>0</v>
      </c>
      <c r="Q114" s="249"/>
      <c r="R114" s="246"/>
    </row>
    <row r="115" spans="1:18" s="243" customFormat="1" ht="14.45" hidden="1" customHeight="1" x14ac:dyDescent="0.25">
      <c r="A115" s="245" t="s">
        <v>5529</v>
      </c>
      <c r="B115" s="244" t="s">
        <v>236</v>
      </c>
      <c r="C115" s="245" t="s">
        <v>12</v>
      </c>
      <c r="D115" s="245" t="e">
        <f>LOOKUP($G115,'BASE DE DATOS'!$B:$B,'BASE DE DATOS'!$C:$C)</f>
        <v>#N/A</v>
      </c>
      <c r="E115" s="245" t="e">
        <f>LOOKUP($G115,'BASE DE DATOS'!$B:$B,'BASE DE DATOS'!$D:$D)</f>
        <v>#N/A</v>
      </c>
      <c r="F115" s="245" t="e">
        <f>LOOKUP($G115,'BASE DE DATOS'!$B:$B,'BASE DE DATOS'!$J:$J)</f>
        <v>#N/A</v>
      </c>
      <c r="G115" s="245"/>
      <c r="H115" s="245"/>
      <c r="I115" s="245">
        <f>LOOKUP($H115,'TABLA DE PUNTOS'!$A$1:$B$10)</f>
        <v>0</v>
      </c>
      <c r="J115" s="245"/>
      <c r="K115" s="245">
        <f>LOOKUP($J115,'TABLA DE PUNTOS'!$A$1:$B$10)</f>
        <v>0</v>
      </c>
      <c r="L115" s="245"/>
      <c r="M115" s="245">
        <f>LOOKUP($L115,'TABLA DE PUNTOS'!$A$1:$B$10)</f>
        <v>0</v>
      </c>
      <c r="N115" s="245"/>
      <c r="O115" s="245">
        <f>LOOKUP($N115,'TABLA DE PUNTOS'!$C$1:$D$10)</f>
        <v>0</v>
      </c>
      <c r="P115" s="245">
        <f t="shared" si="4"/>
        <v>0</v>
      </c>
      <c r="Q115" s="249"/>
      <c r="R115" s="246"/>
    </row>
    <row r="116" spans="1:18" s="243" customFormat="1" ht="14.45" hidden="1" customHeight="1" x14ac:dyDescent="0.25">
      <c r="A116" s="245" t="s">
        <v>5529</v>
      </c>
      <c r="B116" s="244" t="s">
        <v>236</v>
      </c>
      <c r="C116" s="245" t="s">
        <v>8</v>
      </c>
      <c r="D116" s="245" t="e">
        <f>LOOKUP($G116,'BASE DE DATOS'!$B:$B,'BASE DE DATOS'!$C:$C)</f>
        <v>#N/A</v>
      </c>
      <c r="E116" s="245" t="e">
        <f>LOOKUP($G116,'BASE DE DATOS'!$B:$B,'BASE DE DATOS'!$D:$D)</f>
        <v>#N/A</v>
      </c>
      <c r="F116" s="245" t="e">
        <f>LOOKUP($G116,'BASE DE DATOS'!$B:$B,'BASE DE DATOS'!$J:$J)</f>
        <v>#N/A</v>
      </c>
      <c r="G116" s="245"/>
      <c r="H116" s="245"/>
      <c r="I116" s="245">
        <f>LOOKUP($H116,'TABLA DE PUNTOS'!$A$1:$B$10)</f>
        <v>0</v>
      </c>
      <c r="J116" s="245"/>
      <c r="K116" s="245">
        <f>LOOKUP($J116,'TABLA DE PUNTOS'!$A$1:$B$10)</f>
        <v>0</v>
      </c>
      <c r="L116" s="245"/>
      <c r="M116" s="245">
        <f>LOOKUP($L116,'TABLA DE PUNTOS'!$A$1:$B$10)</f>
        <v>0</v>
      </c>
      <c r="N116" s="245"/>
      <c r="O116" s="245">
        <f>LOOKUP($N116,'TABLA DE PUNTOS'!$C$1:$D$10)</f>
        <v>0</v>
      </c>
      <c r="P116" s="245">
        <f t="shared" si="4"/>
        <v>0</v>
      </c>
      <c r="Q116" s="249"/>
      <c r="R116" s="246"/>
    </row>
    <row r="117" spans="1:18" s="243" customFormat="1" ht="14.45" hidden="1" customHeight="1" x14ac:dyDescent="0.25">
      <c r="A117" s="243" t="s">
        <v>5530</v>
      </c>
      <c r="B117" s="250" t="s">
        <v>236</v>
      </c>
      <c r="C117" s="251" t="s">
        <v>8</v>
      </c>
      <c r="D117" s="251" t="e">
        <f>LOOKUP($G117,'BASE DE DATOS'!$B:$B,'BASE DE DATOS'!$C:$C)</f>
        <v>#N/A</v>
      </c>
      <c r="E117" s="251" t="e">
        <f>LOOKUP($G117,'BASE DE DATOS'!$B:$B,'BASE DE DATOS'!$D:$D)</f>
        <v>#N/A</v>
      </c>
      <c r="F117" s="245" t="e">
        <f>LOOKUP($G117,'BASE DE DATOS'!$B:$B,'BASE DE DATOS'!$J:$J)</f>
        <v>#N/A</v>
      </c>
      <c r="G117" s="251">
        <v>0</v>
      </c>
      <c r="H117" s="251"/>
      <c r="I117" s="251">
        <f>LOOKUP($H117,'TABLA DE PUNTOS'!$A$1:$B$10)</f>
        <v>0</v>
      </c>
      <c r="J117" s="251"/>
      <c r="K117" s="251">
        <f>LOOKUP($J117,'TABLA DE PUNTOS'!$A$1:$B$10)</f>
        <v>0</v>
      </c>
      <c r="L117" s="251"/>
      <c r="M117" s="251">
        <f>LOOKUP($L117,'TABLA DE PUNTOS'!$A$1:$B$10)</f>
        <v>0</v>
      </c>
      <c r="N117" s="251"/>
      <c r="O117" s="251">
        <f>LOOKUP($N117,'TABLA DE PUNTOS'!$C$1:$D$10)</f>
        <v>0</v>
      </c>
      <c r="P117" s="251">
        <f t="shared" si="4"/>
        <v>0</v>
      </c>
      <c r="Q117" s="252">
        <f>SUM(P117:P121)</f>
        <v>0</v>
      </c>
      <c r="R117" s="246"/>
    </row>
    <row r="118" spans="1:18" s="243" customFormat="1" ht="14.45" hidden="1" customHeight="1" x14ac:dyDescent="0.25">
      <c r="A118" s="243" t="s">
        <v>5530</v>
      </c>
      <c r="B118" s="253" t="s">
        <v>236</v>
      </c>
      <c r="C118" s="245" t="s">
        <v>12</v>
      </c>
      <c r="D118" s="245" t="e">
        <f>LOOKUP($G118,'BASE DE DATOS'!$B:$B,'BASE DE DATOS'!$C:$C)</f>
        <v>#N/A</v>
      </c>
      <c r="E118" s="245" t="e">
        <f>LOOKUP($G118,'BASE DE DATOS'!$B:$B,'BASE DE DATOS'!$D:$D)</f>
        <v>#N/A</v>
      </c>
      <c r="F118" s="245" t="e">
        <f>LOOKUP($G118,'BASE DE DATOS'!$B:$B,'BASE DE DATOS'!$J:$J)</f>
        <v>#N/A</v>
      </c>
      <c r="G118" s="245">
        <v>0</v>
      </c>
      <c r="H118" s="245"/>
      <c r="I118" s="245">
        <f>LOOKUP($H118,'TABLA DE PUNTOS'!$A$1:$B$10)</f>
        <v>0</v>
      </c>
      <c r="J118" s="245"/>
      <c r="K118" s="245">
        <f>LOOKUP($J118,'TABLA DE PUNTOS'!$A$1:$B$10)</f>
        <v>0</v>
      </c>
      <c r="L118" s="245"/>
      <c r="M118" s="245">
        <f>LOOKUP($L118,'TABLA DE PUNTOS'!$A$1:$B$10)</f>
        <v>0</v>
      </c>
      <c r="N118" s="245"/>
      <c r="O118" s="245">
        <f>LOOKUP($N118,'TABLA DE PUNTOS'!$C$1:$D$10)</f>
        <v>0</v>
      </c>
      <c r="P118" s="245">
        <f t="shared" si="4"/>
        <v>0</v>
      </c>
      <c r="Q118" s="249"/>
      <c r="R118" s="246"/>
    </row>
    <row r="119" spans="1:18" s="243" customFormat="1" ht="14.45" hidden="1" customHeight="1" x14ac:dyDescent="0.25">
      <c r="A119" s="243" t="s">
        <v>5530</v>
      </c>
      <c r="B119" s="253" t="s">
        <v>236</v>
      </c>
      <c r="C119" s="245" t="s">
        <v>16</v>
      </c>
      <c r="D119" s="245" t="e">
        <f>LOOKUP($G119,'BASE DE DATOS'!$B:$B,'BASE DE DATOS'!$C:$C)</f>
        <v>#N/A</v>
      </c>
      <c r="E119" s="245" t="e">
        <f>LOOKUP($G119,'BASE DE DATOS'!$B:$B,'BASE DE DATOS'!$D:$D)</f>
        <v>#N/A</v>
      </c>
      <c r="F119" s="245" t="e">
        <f>LOOKUP($G119,'BASE DE DATOS'!$B:$B,'BASE DE DATOS'!$J:$J)</f>
        <v>#N/A</v>
      </c>
      <c r="G119" s="245">
        <v>0</v>
      </c>
      <c r="H119" s="245"/>
      <c r="I119" s="245">
        <f>LOOKUP($H119,'TABLA DE PUNTOS'!$A$1:$B$10)</f>
        <v>0</v>
      </c>
      <c r="J119" s="245"/>
      <c r="K119" s="245">
        <f>LOOKUP($J119,'TABLA DE PUNTOS'!$A$1:$B$10)</f>
        <v>0</v>
      </c>
      <c r="L119" s="245"/>
      <c r="M119" s="245">
        <f>LOOKUP($L119,'TABLA DE PUNTOS'!$A$1:$B$10)</f>
        <v>0</v>
      </c>
      <c r="N119" s="245"/>
      <c r="O119" s="245">
        <f>LOOKUP($N119,'TABLA DE PUNTOS'!$C$1:$D$10)</f>
        <v>0</v>
      </c>
      <c r="P119" s="245">
        <f t="shared" si="4"/>
        <v>0</v>
      </c>
      <c r="Q119" s="249"/>
      <c r="R119" s="246"/>
    </row>
    <row r="120" spans="1:18" s="243" customFormat="1" ht="14.45" hidden="1" customHeight="1" x14ac:dyDescent="0.25">
      <c r="A120" s="243" t="s">
        <v>5530</v>
      </c>
      <c r="B120" s="253" t="s">
        <v>236</v>
      </c>
      <c r="C120" s="245" t="s">
        <v>20</v>
      </c>
      <c r="D120" s="245" t="e">
        <f>LOOKUP($G120,'BASE DE DATOS'!$B:$B,'BASE DE DATOS'!$C:$C)</f>
        <v>#N/A</v>
      </c>
      <c r="E120" s="245" t="e">
        <f>LOOKUP($G120,'BASE DE DATOS'!$B:$B,'BASE DE DATOS'!$D:$D)</f>
        <v>#N/A</v>
      </c>
      <c r="F120" s="245" t="e">
        <f>LOOKUP($G120,'BASE DE DATOS'!$B:$B,'BASE DE DATOS'!$J:$J)</f>
        <v>#N/A</v>
      </c>
      <c r="G120" s="245">
        <v>0</v>
      </c>
      <c r="H120" s="245"/>
      <c r="I120" s="245">
        <f>LOOKUP($H120,'TABLA DE PUNTOS'!$A$1:$B$10)</f>
        <v>0</v>
      </c>
      <c r="J120" s="245"/>
      <c r="K120" s="245">
        <f>LOOKUP($J120,'TABLA DE PUNTOS'!$A$1:$B$10)</f>
        <v>0</v>
      </c>
      <c r="L120" s="245"/>
      <c r="M120" s="245">
        <f>LOOKUP($L120,'TABLA DE PUNTOS'!$A$1:$B$10)</f>
        <v>0</v>
      </c>
      <c r="N120" s="245"/>
      <c r="O120" s="245">
        <f>LOOKUP($N120,'TABLA DE PUNTOS'!$C$1:$D$10)</f>
        <v>0</v>
      </c>
      <c r="P120" s="245">
        <f t="shared" si="4"/>
        <v>0</v>
      </c>
      <c r="Q120" s="249"/>
      <c r="R120" s="246"/>
    </row>
    <row r="121" spans="1:18" s="243" customFormat="1" ht="14.45" hidden="1" customHeight="1" x14ac:dyDescent="0.25">
      <c r="A121" s="243" t="s">
        <v>5530</v>
      </c>
      <c r="B121" s="254" t="s">
        <v>236</v>
      </c>
      <c r="C121" s="255" t="s">
        <v>53</v>
      </c>
      <c r="D121" s="255" t="e">
        <f>LOOKUP($G121,'BASE DE DATOS'!$B:$B,'BASE DE DATOS'!$C:$C)</f>
        <v>#N/A</v>
      </c>
      <c r="E121" s="255" t="e">
        <f>LOOKUP($G121,'BASE DE DATOS'!$B:$B,'BASE DE DATOS'!$D:$D)</f>
        <v>#N/A</v>
      </c>
      <c r="F121" s="245" t="e">
        <f>LOOKUP($G121,'BASE DE DATOS'!$B:$B,'BASE DE DATOS'!$J:$J)</f>
        <v>#N/A</v>
      </c>
      <c r="G121" s="255">
        <v>0</v>
      </c>
      <c r="H121" s="255"/>
      <c r="I121" s="255">
        <f>LOOKUP($H121,'TABLA DE PUNTOS'!$A$1:$B$10)</f>
        <v>0</v>
      </c>
      <c r="J121" s="255"/>
      <c r="K121" s="255">
        <f>LOOKUP($J121,'TABLA DE PUNTOS'!$A$1:$B$10)</f>
        <v>0</v>
      </c>
      <c r="L121" s="255"/>
      <c r="M121" s="255">
        <f>LOOKUP($L121,'TABLA DE PUNTOS'!$A$1:$B$10)</f>
        <v>0</v>
      </c>
      <c r="N121" s="255"/>
      <c r="O121" s="255">
        <f>LOOKUP($N121,'TABLA DE PUNTOS'!$C$1:$D$10)</f>
        <v>0</v>
      </c>
      <c r="P121" s="255">
        <f t="shared" si="4"/>
        <v>0</v>
      </c>
      <c r="Q121" s="256"/>
      <c r="R121" s="246"/>
    </row>
    <row r="122" spans="1:18" s="243" customFormat="1" ht="14.45" hidden="1" customHeight="1" x14ac:dyDescent="0.25">
      <c r="A122" s="245" t="s">
        <v>5527</v>
      </c>
      <c r="B122" s="244" t="s">
        <v>183</v>
      </c>
      <c r="C122" s="245" t="s">
        <v>20</v>
      </c>
      <c r="D122" s="245" t="s">
        <v>188</v>
      </c>
      <c r="E122" s="245" t="s">
        <v>189</v>
      </c>
      <c r="F122" s="245" t="e">
        <f>LOOKUP($G122,'BASE DE DATOS'!$B:$B,'BASE DE DATOS'!$J:$J)</f>
        <v>#N/A</v>
      </c>
      <c r="G122" s="245">
        <v>43</v>
      </c>
      <c r="H122" s="245" t="s">
        <v>295</v>
      </c>
      <c r="I122" s="245">
        <v>14</v>
      </c>
      <c r="J122" s="245" t="s">
        <v>296</v>
      </c>
      <c r="K122" s="245">
        <v>12</v>
      </c>
      <c r="L122" s="245" t="s">
        <v>296</v>
      </c>
      <c r="M122" s="245">
        <v>12</v>
      </c>
      <c r="N122" s="245"/>
      <c r="O122" s="245"/>
      <c r="P122" s="245">
        <f t="shared" si="4"/>
        <v>38</v>
      </c>
      <c r="Q122" s="249">
        <f>SUM(P122:P126)</f>
        <v>308</v>
      </c>
      <c r="R122" s="246"/>
    </row>
    <row r="123" spans="1:18" s="243" customFormat="1" ht="14.45" hidden="1" customHeight="1" x14ac:dyDescent="0.25">
      <c r="A123" s="245" t="s">
        <v>5527</v>
      </c>
      <c r="B123" s="244" t="s">
        <v>183</v>
      </c>
      <c r="C123" s="245" t="s">
        <v>16</v>
      </c>
      <c r="D123" s="245" t="s">
        <v>176</v>
      </c>
      <c r="E123" s="245" t="s">
        <v>187</v>
      </c>
      <c r="F123" s="245" t="str">
        <f>LOOKUP($G123,'BASE DE DATOS'!$B:$B,'BASE DE DATOS'!$J:$J)</f>
        <v>Expertos 9 años</v>
      </c>
      <c r="G123" s="245">
        <v>910</v>
      </c>
      <c r="H123" s="245" t="s">
        <v>294</v>
      </c>
      <c r="I123" s="245">
        <v>16</v>
      </c>
      <c r="J123" s="245" t="s">
        <v>294</v>
      </c>
      <c r="K123" s="245">
        <v>16</v>
      </c>
      <c r="L123" s="245" t="s">
        <v>293</v>
      </c>
      <c r="M123" s="245">
        <v>18</v>
      </c>
      <c r="N123" s="245" t="s">
        <v>294</v>
      </c>
      <c r="O123" s="245">
        <v>32</v>
      </c>
      <c r="P123" s="245">
        <f t="shared" si="4"/>
        <v>82</v>
      </c>
      <c r="Q123" s="249"/>
      <c r="R123" s="246"/>
    </row>
    <row r="124" spans="1:18" s="243" customFormat="1" ht="14.45" hidden="1" customHeight="1" x14ac:dyDescent="0.25">
      <c r="A124" s="245" t="s">
        <v>5527</v>
      </c>
      <c r="B124" s="244" t="s">
        <v>183</v>
      </c>
      <c r="C124" s="245" t="s">
        <v>53</v>
      </c>
      <c r="D124" s="245" t="s">
        <v>191</v>
      </c>
      <c r="E124" s="245" t="s">
        <v>192</v>
      </c>
      <c r="F124" s="245" t="e">
        <f>LOOKUP($G124,'BASE DE DATOS'!$B:$B,'BASE DE DATOS'!$J:$J)</f>
        <v>#N/A</v>
      </c>
      <c r="G124" s="245">
        <v>716</v>
      </c>
      <c r="H124" s="245" t="s">
        <v>296</v>
      </c>
      <c r="I124" s="245">
        <v>12</v>
      </c>
      <c r="J124" s="245" t="s">
        <v>296</v>
      </c>
      <c r="K124" s="245">
        <v>12</v>
      </c>
      <c r="L124" s="245" t="s">
        <v>296</v>
      </c>
      <c r="M124" s="245">
        <v>12</v>
      </c>
      <c r="N124" s="245"/>
      <c r="O124" s="245"/>
      <c r="P124" s="245">
        <f t="shared" si="4"/>
        <v>36</v>
      </c>
      <c r="Q124" s="249"/>
      <c r="R124" s="246"/>
    </row>
    <row r="125" spans="1:18" s="243" customFormat="1" ht="14.45" hidden="1" customHeight="1" x14ac:dyDescent="0.25">
      <c r="A125" s="245" t="s">
        <v>5527</v>
      </c>
      <c r="B125" s="244" t="s">
        <v>183</v>
      </c>
      <c r="C125" s="245" t="s">
        <v>12</v>
      </c>
      <c r="D125" s="245" t="s">
        <v>76</v>
      </c>
      <c r="E125" s="245" t="s">
        <v>186</v>
      </c>
      <c r="F125" s="245" t="str">
        <f>LOOKUP($G125,'BASE DE DATOS'!$B:$B,'BASE DE DATOS'!$J:$J)</f>
        <v>Novatos 9 - 10 años</v>
      </c>
      <c r="G125" s="245">
        <v>852</v>
      </c>
      <c r="H125" s="245" t="s">
        <v>294</v>
      </c>
      <c r="I125" s="245">
        <v>16</v>
      </c>
      <c r="J125" s="245" t="s">
        <v>294</v>
      </c>
      <c r="K125" s="245">
        <v>16</v>
      </c>
      <c r="L125" s="245" t="s">
        <v>295</v>
      </c>
      <c r="M125" s="245">
        <v>14</v>
      </c>
      <c r="N125" s="245" t="s">
        <v>294</v>
      </c>
      <c r="O125" s="245">
        <v>32</v>
      </c>
      <c r="P125" s="245">
        <f t="shared" si="4"/>
        <v>78</v>
      </c>
      <c r="Q125" s="249"/>
      <c r="R125" s="246"/>
    </row>
    <row r="126" spans="1:18" s="243" customFormat="1" ht="14.45" hidden="1" customHeight="1" x14ac:dyDescent="0.25">
      <c r="A126" s="245" t="s">
        <v>5527</v>
      </c>
      <c r="B126" s="244" t="s">
        <v>183</v>
      </c>
      <c r="C126" s="245" t="s">
        <v>8</v>
      </c>
      <c r="D126" s="245" t="s">
        <v>184</v>
      </c>
      <c r="E126" s="245" t="s">
        <v>185</v>
      </c>
      <c r="F126" s="245" t="e">
        <f>LOOKUP($G126,'BASE DE DATOS'!$B:$B,'BASE DE DATOS'!$J:$J)</f>
        <v>#N/A</v>
      </c>
      <c r="G126" s="245">
        <v>631</v>
      </c>
      <c r="H126" s="245" t="s">
        <v>293</v>
      </c>
      <c r="I126" s="245">
        <v>18</v>
      </c>
      <c r="J126" s="245" t="s">
        <v>295</v>
      </c>
      <c r="K126" s="245">
        <v>14</v>
      </c>
      <c r="L126" s="245" t="s">
        <v>295</v>
      </c>
      <c r="M126" s="245">
        <v>14</v>
      </c>
      <c r="N126" s="245" t="s">
        <v>295</v>
      </c>
      <c r="O126" s="245">
        <v>28</v>
      </c>
      <c r="P126" s="245">
        <f t="shared" si="4"/>
        <v>74</v>
      </c>
      <c r="Q126" s="249"/>
      <c r="R126" s="246"/>
    </row>
    <row r="127" spans="1:18" s="243" customFormat="1" ht="14.45" hidden="1" customHeight="1" x14ac:dyDescent="0.25">
      <c r="A127" s="245" t="s">
        <v>5528</v>
      </c>
      <c r="B127" s="244" t="s">
        <v>183</v>
      </c>
      <c r="C127" s="245" t="s">
        <v>20</v>
      </c>
      <c r="D127" s="245" t="str">
        <f>LOOKUP($G127,'BASE DE DATOS'!$B:$B,'BASE DE DATOS'!$C:$C)</f>
        <v>MARIA FERNANDA</v>
      </c>
      <c r="E127" s="245" t="str">
        <f>LOOKUP($G127,'BASE DE DATOS'!$B:$B,'BASE DE DATOS'!$D:$D)</f>
        <v>GOEZ RESTREPO</v>
      </c>
      <c r="F127" s="245" t="str">
        <f>LOOKUP($G127,'BASE DE DATOS'!$B:$B,'BASE DE DATOS'!$J:$J)</f>
        <v>15 años y mas Elite Damas</v>
      </c>
      <c r="G127" s="245">
        <v>1043</v>
      </c>
      <c r="H127" s="245">
        <v>3</v>
      </c>
      <c r="I127" s="245">
        <f>LOOKUP($H127,'TABLA DE PUNTOS'!$A$1:$B$10)</f>
        <v>16</v>
      </c>
      <c r="J127" s="245">
        <v>3</v>
      </c>
      <c r="K127" s="245">
        <f>LOOKUP($J127,'TABLA DE PUNTOS'!$A$1:$B$10)</f>
        <v>16</v>
      </c>
      <c r="L127" s="245">
        <v>3</v>
      </c>
      <c r="M127" s="245">
        <f>LOOKUP($L127,'TABLA DE PUNTOS'!$A$1:$B$10)</f>
        <v>16</v>
      </c>
      <c r="N127" s="245">
        <v>3</v>
      </c>
      <c r="O127" s="245">
        <f>LOOKUP($N127,'TABLA DE PUNTOS'!$C$1:$D$10)</f>
        <v>32</v>
      </c>
      <c r="P127" s="245">
        <f t="shared" si="4"/>
        <v>80</v>
      </c>
      <c r="Q127" s="249">
        <f>SUM(P127:P131)</f>
        <v>334</v>
      </c>
      <c r="R127" s="246"/>
    </row>
    <row r="128" spans="1:18" s="243" customFormat="1" ht="14.45" hidden="1" customHeight="1" x14ac:dyDescent="0.25">
      <c r="A128" s="245" t="s">
        <v>5528</v>
      </c>
      <c r="B128" s="244" t="s">
        <v>183</v>
      </c>
      <c r="C128" s="245" t="s">
        <v>16</v>
      </c>
      <c r="D128" s="245" t="str">
        <f>LOOKUP($G128,'BASE DE DATOS'!$B:$B,'BASE DE DATOS'!$C:$C)</f>
        <v>KEVIN ANDRES</v>
      </c>
      <c r="E128" s="245" t="str">
        <f>LOOKUP($G128,'BASE DE DATOS'!$B:$B,'BASE DE DATOS'!$D:$D)</f>
        <v>RUEDA BRAVO</v>
      </c>
      <c r="F128" s="245" t="str">
        <f>LOOKUP($G128,'BASE DE DATOS'!$B:$B,'BASE DE DATOS'!$J:$J)</f>
        <v>Expertos 17 - 24 años</v>
      </c>
      <c r="G128" s="245">
        <v>514</v>
      </c>
      <c r="H128" s="245">
        <v>2</v>
      </c>
      <c r="I128" s="245">
        <f>LOOKUP($H128,'TABLA DE PUNTOS'!$A$1:$B$10)</f>
        <v>18</v>
      </c>
      <c r="J128" s="245">
        <v>2</v>
      </c>
      <c r="K128" s="245">
        <f>LOOKUP($J128,'TABLA DE PUNTOS'!$A$1:$B$10)</f>
        <v>18</v>
      </c>
      <c r="L128" s="245">
        <v>3</v>
      </c>
      <c r="M128" s="245">
        <f>LOOKUP($L128,'TABLA DE PUNTOS'!$A$1:$B$10)</f>
        <v>16</v>
      </c>
      <c r="N128" s="245">
        <v>0</v>
      </c>
      <c r="O128" s="245">
        <f>LOOKUP($N128,'TABLA DE PUNTOS'!$C$1:$D$10)</f>
        <v>0</v>
      </c>
      <c r="P128" s="245">
        <f t="shared" si="4"/>
        <v>52</v>
      </c>
      <c r="Q128" s="249"/>
      <c r="R128" s="246"/>
    </row>
    <row r="129" spans="1:18" s="243" customFormat="1" ht="14.45" hidden="1" customHeight="1" x14ac:dyDescent="0.25">
      <c r="A129" s="245" t="s">
        <v>5528</v>
      </c>
      <c r="B129" s="244" t="s">
        <v>183</v>
      </c>
      <c r="C129" s="245" t="s">
        <v>53</v>
      </c>
      <c r="D129" s="245" t="str">
        <f>LOOKUP($G129,'BASE DE DATOS'!$B:$B,'BASE DE DATOS'!$C:$C)</f>
        <v>JUAN PABLO</v>
      </c>
      <c r="E129" s="245" t="str">
        <f>LOOKUP($G129,'BASE DE DATOS'!$B:$B,'BASE DE DATOS'!$D:$D)</f>
        <v>MONTOYA RUA</v>
      </c>
      <c r="F129" s="245" t="str">
        <f>LOOKUP($G129,'BASE DE DATOS'!$B:$B,'BASE DE DATOS'!$J:$J)</f>
        <v>Principiantes 15 - 16 años</v>
      </c>
      <c r="G129" s="245">
        <v>595</v>
      </c>
      <c r="H129" s="245">
        <v>4</v>
      </c>
      <c r="I129" s="245">
        <f>LOOKUP($H129,'TABLA DE PUNTOS'!$A$1:$B$10)</f>
        <v>14</v>
      </c>
      <c r="J129" s="245">
        <v>2</v>
      </c>
      <c r="K129" s="245">
        <f>LOOKUP($J129,'TABLA DE PUNTOS'!$A$1:$B$10)</f>
        <v>18</v>
      </c>
      <c r="L129" s="245">
        <v>1</v>
      </c>
      <c r="M129" s="245">
        <f>LOOKUP($L129,'TABLA DE PUNTOS'!$A$1:$B$10)</f>
        <v>20</v>
      </c>
      <c r="N129" s="245">
        <v>4</v>
      </c>
      <c r="O129" s="245">
        <f>LOOKUP($N129,'TABLA DE PUNTOS'!$C$1:$D$10)</f>
        <v>28</v>
      </c>
      <c r="P129" s="245">
        <f t="shared" si="4"/>
        <v>80</v>
      </c>
      <c r="Q129" s="249"/>
      <c r="R129" s="246"/>
    </row>
    <row r="130" spans="1:18" s="243" customFormat="1" ht="14.45" hidden="1" customHeight="1" x14ac:dyDescent="0.25">
      <c r="A130" s="245" t="s">
        <v>5528</v>
      </c>
      <c r="B130" s="244" t="s">
        <v>183</v>
      </c>
      <c r="C130" s="245" t="s">
        <v>12</v>
      </c>
      <c r="D130" s="245" t="str">
        <f>LOOKUP($G130,'BASE DE DATOS'!$B:$B,'BASE DE DATOS'!$C:$C)</f>
        <v>MATIAS</v>
      </c>
      <c r="E130" s="245" t="str">
        <f>LOOKUP($G130,'BASE DE DATOS'!$B:$B,'BASE DE DATOS'!$D:$D)</f>
        <v>BARRIENTOS CARMONA</v>
      </c>
      <c r="F130" s="245" t="str">
        <f>LOOKUP($G130,'BASE DE DATOS'!$B:$B,'BASE DE DATOS'!$J:$J)</f>
        <v>Novatos 9 - 10 años</v>
      </c>
      <c r="G130" s="245">
        <v>554</v>
      </c>
      <c r="H130" s="245">
        <v>3</v>
      </c>
      <c r="I130" s="245">
        <f>LOOKUP($H130,'TABLA DE PUNTOS'!$A$1:$B$10)</f>
        <v>16</v>
      </c>
      <c r="J130" s="245">
        <v>3</v>
      </c>
      <c r="K130" s="245">
        <f>LOOKUP($J130,'TABLA DE PUNTOS'!$A$1:$B$10)</f>
        <v>16</v>
      </c>
      <c r="L130" s="245">
        <v>3</v>
      </c>
      <c r="M130" s="245">
        <f>LOOKUP($L130,'TABLA DE PUNTOS'!$A$1:$B$10)</f>
        <v>16</v>
      </c>
      <c r="N130" s="245">
        <v>6</v>
      </c>
      <c r="O130" s="245">
        <f>LOOKUP($N130,'TABLA DE PUNTOS'!$C$1:$D$10)</f>
        <v>20</v>
      </c>
      <c r="P130" s="245">
        <f t="shared" si="4"/>
        <v>68</v>
      </c>
      <c r="Q130" s="249"/>
      <c r="R130" s="246"/>
    </row>
    <row r="131" spans="1:18" s="243" customFormat="1" ht="14.45" hidden="1" customHeight="1" x14ac:dyDescent="0.25">
      <c r="A131" s="245" t="s">
        <v>5528</v>
      </c>
      <c r="B131" s="244" t="s">
        <v>183</v>
      </c>
      <c r="C131" s="245" t="s">
        <v>8</v>
      </c>
      <c r="D131" s="245" t="str">
        <f>LOOKUP($G131,'BASE DE DATOS'!$B:$B,'BASE DE DATOS'!$C:$C)</f>
        <v>EMANUEL</v>
      </c>
      <c r="E131" s="245" t="str">
        <f>LOOKUP($G131,'BASE DE DATOS'!$B:$B,'BASE DE DATOS'!$D:$D)</f>
        <v>GONZALEZ ALVAREZ</v>
      </c>
      <c r="F131" s="245" t="str">
        <f>LOOKUP($G131,'BASE DE DATOS'!$B:$B,'BASE DE DATOS'!$J:$J)</f>
        <v>Principiantes 7 - 8 años</v>
      </c>
      <c r="G131" s="245">
        <v>538</v>
      </c>
      <c r="H131" s="245">
        <v>2</v>
      </c>
      <c r="I131" s="245">
        <f>LOOKUP($H131,'TABLA DE PUNTOS'!$A$1:$B$10)</f>
        <v>18</v>
      </c>
      <c r="J131" s="245">
        <v>2</v>
      </c>
      <c r="K131" s="245">
        <f>LOOKUP($J131,'TABLA DE PUNTOS'!$A$1:$B$10)</f>
        <v>18</v>
      </c>
      <c r="L131" s="245">
        <v>2</v>
      </c>
      <c r="M131" s="245">
        <f>LOOKUP($L131,'TABLA DE PUNTOS'!$A$1:$B$10)</f>
        <v>18</v>
      </c>
      <c r="N131" s="245">
        <v>0</v>
      </c>
      <c r="O131" s="245">
        <f>LOOKUP($N131,'TABLA DE PUNTOS'!$C$1:$D$10)</f>
        <v>0</v>
      </c>
      <c r="P131" s="245">
        <f t="shared" si="4"/>
        <v>54</v>
      </c>
      <c r="Q131" s="249"/>
      <c r="R131" s="246"/>
    </row>
    <row r="132" spans="1:18" s="243" customFormat="1" hidden="1" x14ac:dyDescent="0.25">
      <c r="A132" s="245" t="s">
        <v>5529</v>
      </c>
      <c r="B132" s="244" t="s">
        <v>183</v>
      </c>
      <c r="C132" s="245" t="s">
        <v>20</v>
      </c>
      <c r="D132" s="245" t="e">
        <f>LOOKUP($G132,'BASE DE DATOS'!$B:$B,'BASE DE DATOS'!$C:$C)</f>
        <v>#N/A</v>
      </c>
      <c r="E132" s="245" t="e">
        <f>LOOKUP($G132,'BASE DE DATOS'!$B:$B,'BASE DE DATOS'!$D:$D)</f>
        <v>#N/A</v>
      </c>
      <c r="F132" s="245" t="e">
        <f>LOOKUP($G132,'BASE DE DATOS'!$B:$B,'BASE DE DATOS'!$J:$J)</f>
        <v>#N/A</v>
      </c>
      <c r="G132" s="245"/>
      <c r="H132" s="245"/>
      <c r="I132" s="245">
        <f>LOOKUP($H132,'TABLA DE PUNTOS'!$A$1:$B$10)</f>
        <v>0</v>
      </c>
      <c r="J132" s="245"/>
      <c r="K132" s="245">
        <f>LOOKUP($J132,'TABLA DE PUNTOS'!$A$1:$B$10)</f>
        <v>0</v>
      </c>
      <c r="L132" s="245"/>
      <c r="M132" s="245">
        <f>LOOKUP($L132,'TABLA DE PUNTOS'!$A$1:$B$10)</f>
        <v>0</v>
      </c>
      <c r="N132" s="245"/>
      <c r="O132" s="245">
        <f>LOOKUP($N132,'TABLA DE PUNTOS'!$C$1:$D$10)</f>
        <v>0</v>
      </c>
      <c r="P132" s="245">
        <f t="shared" si="4"/>
        <v>0</v>
      </c>
      <c r="Q132" s="249">
        <f>SUM(P132:P136)</f>
        <v>84</v>
      </c>
      <c r="R132" s="246"/>
    </row>
    <row r="133" spans="1:18" s="243" customFormat="1" ht="14.45" hidden="1" customHeight="1" x14ac:dyDescent="0.25">
      <c r="A133" s="245" t="s">
        <v>5529</v>
      </c>
      <c r="B133" s="244" t="s">
        <v>183</v>
      </c>
      <c r="C133" s="245" t="s">
        <v>16</v>
      </c>
      <c r="D133" s="245" t="e">
        <f>LOOKUP($G133,'BASE DE DATOS'!$B:$B,'BASE DE DATOS'!$C:$C)</f>
        <v>#N/A</v>
      </c>
      <c r="E133" s="245" t="e">
        <f>LOOKUP($G133,'BASE DE DATOS'!$B:$B,'BASE DE DATOS'!$D:$D)</f>
        <v>#N/A</v>
      </c>
      <c r="F133" s="245" t="e">
        <f>LOOKUP($G133,'BASE DE DATOS'!$B:$B,'BASE DE DATOS'!$J:$J)</f>
        <v>#N/A</v>
      </c>
      <c r="G133" s="245"/>
      <c r="H133" s="245"/>
      <c r="I133" s="245">
        <f>LOOKUP($H133,'TABLA DE PUNTOS'!$A$1:$B$10)</f>
        <v>0</v>
      </c>
      <c r="J133" s="245"/>
      <c r="K133" s="245">
        <f>LOOKUP($J133,'TABLA DE PUNTOS'!$A$1:$B$10)</f>
        <v>0</v>
      </c>
      <c r="L133" s="245"/>
      <c r="M133" s="245">
        <f>LOOKUP($L133,'TABLA DE PUNTOS'!$A$1:$B$10)</f>
        <v>0</v>
      </c>
      <c r="N133" s="245"/>
      <c r="O133" s="245">
        <f>LOOKUP($N133,'TABLA DE PUNTOS'!$C$1:$D$10)</f>
        <v>0</v>
      </c>
      <c r="P133" s="245">
        <f t="shared" si="4"/>
        <v>0</v>
      </c>
      <c r="Q133" s="249"/>
      <c r="R133" s="246"/>
    </row>
    <row r="134" spans="1:18" s="243" customFormat="1" ht="14.45" hidden="1" customHeight="1" x14ac:dyDescent="0.25">
      <c r="A134" s="245" t="s">
        <v>5529</v>
      </c>
      <c r="B134" s="244" t="s">
        <v>183</v>
      </c>
      <c r="C134" s="245" t="s">
        <v>53</v>
      </c>
      <c r="D134" s="245" t="e">
        <f>LOOKUP($G134,'BASE DE DATOS'!$B:$B,'BASE DE DATOS'!$C:$C)</f>
        <v>#N/A</v>
      </c>
      <c r="E134" s="245" t="e">
        <f>LOOKUP($G134,'BASE DE DATOS'!$B:$B,'BASE DE DATOS'!$D:$D)</f>
        <v>#N/A</v>
      </c>
      <c r="F134" s="245" t="e">
        <f>LOOKUP($G134,'BASE DE DATOS'!$B:$B,'BASE DE DATOS'!$J:$J)</f>
        <v>#N/A</v>
      </c>
      <c r="G134" s="245"/>
      <c r="H134" s="245"/>
      <c r="I134" s="245">
        <f>LOOKUP($H134,'TABLA DE PUNTOS'!$A$1:$B$10)</f>
        <v>0</v>
      </c>
      <c r="J134" s="245"/>
      <c r="K134" s="245">
        <f>LOOKUP($J134,'TABLA DE PUNTOS'!$A$1:$B$10)</f>
        <v>0</v>
      </c>
      <c r="L134" s="245"/>
      <c r="M134" s="245">
        <f>LOOKUP($L134,'TABLA DE PUNTOS'!$A$1:$B$10)</f>
        <v>0</v>
      </c>
      <c r="N134" s="245"/>
      <c r="O134" s="245">
        <f>LOOKUP($N134,'TABLA DE PUNTOS'!$C$1:$D$10)</f>
        <v>0</v>
      </c>
      <c r="P134" s="245">
        <f t="shared" si="4"/>
        <v>0</v>
      </c>
      <c r="Q134" s="249"/>
      <c r="R134" s="246"/>
    </row>
    <row r="135" spans="1:18" s="243" customFormat="1" ht="14.45" hidden="1" customHeight="1" x14ac:dyDescent="0.25">
      <c r="A135" s="245" t="s">
        <v>5529</v>
      </c>
      <c r="B135" s="244" t="s">
        <v>183</v>
      </c>
      <c r="C135" s="245" t="s">
        <v>12</v>
      </c>
      <c r="D135" s="245" t="e">
        <f>LOOKUP($G135,'BASE DE DATOS'!$B:$B,'BASE DE DATOS'!$C:$C)</f>
        <v>#N/A</v>
      </c>
      <c r="E135" s="245" t="e">
        <f>LOOKUP($G135,'BASE DE DATOS'!$B:$B,'BASE DE DATOS'!$D:$D)</f>
        <v>#N/A</v>
      </c>
      <c r="F135" s="245" t="e">
        <f>LOOKUP($G135,'BASE DE DATOS'!$B:$B,'BASE DE DATOS'!$J:$J)</f>
        <v>#N/A</v>
      </c>
      <c r="G135" s="245"/>
      <c r="H135" s="245"/>
      <c r="I135" s="245">
        <f>LOOKUP($H135,'TABLA DE PUNTOS'!$A$1:$B$10)</f>
        <v>0</v>
      </c>
      <c r="J135" s="245"/>
      <c r="K135" s="245">
        <f>LOOKUP($J135,'TABLA DE PUNTOS'!$A$1:$B$10)</f>
        <v>0</v>
      </c>
      <c r="L135" s="245"/>
      <c r="M135" s="245">
        <f>LOOKUP($L135,'TABLA DE PUNTOS'!$A$1:$B$10)</f>
        <v>0</v>
      </c>
      <c r="N135" s="245"/>
      <c r="O135" s="245">
        <f>LOOKUP($N135,'TABLA DE PUNTOS'!$C$1:$D$10)</f>
        <v>0</v>
      </c>
      <c r="P135" s="245">
        <f t="shared" si="4"/>
        <v>0</v>
      </c>
      <c r="Q135" s="249"/>
      <c r="R135" s="246"/>
    </row>
    <row r="136" spans="1:18" s="243" customFormat="1" ht="14.45" hidden="1" customHeight="1" x14ac:dyDescent="0.25">
      <c r="A136" s="245" t="s">
        <v>5529</v>
      </c>
      <c r="B136" s="244" t="s">
        <v>183</v>
      </c>
      <c r="C136" s="245" t="s">
        <v>8</v>
      </c>
      <c r="D136" s="245" t="str">
        <f>LOOKUP($G136,'BASE DE DATOS'!$B:$B,'BASE DE DATOS'!$C:$C)</f>
        <v>NEILER DAVID</v>
      </c>
      <c r="E136" s="245" t="str">
        <f>LOOKUP($G136,'BASE DE DATOS'!$B:$B,'BASE DE DATOS'!$D:$D)</f>
        <v>PEREZ UBARNE</v>
      </c>
      <c r="F136" s="245" t="str">
        <f>LOOKUP($G136,'BASE DE DATOS'!$B:$B,'BASE DE DATOS'!$J:$J)</f>
        <v>Principiantes 7 - 8 años</v>
      </c>
      <c r="G136" s="245">
        <v>1361</v>
      </c>
      <c r="H136" s="245">
        <v>2</v>
      </c>
      <c r="I136" s="245">
        <f>LOOKUP($H136,'TABLA DE PUNTOS'!$A$1:$B$10)</f>
        <v>18</v>
      </c>
      <c r="J136" s="245">
        <v>2</v>
      </c>
      <c r="K136" s="245">
        <f>LOOKUP($J136,'TABLA DE PUNTOS'!$A$1:$B$10)</f>
        <v>18</v>
      </c>
      <c r="L136" s="245">
        <v>1</v>
      </c>
      <c r="M136" s="245">
        <f>LOOKUP($L136,'TABLA DE PUNTOS'!$A$1:$B$10)</f>
        <v>20</v>
      </c>
      <c r="N136" s="245">
        <v>4</v>
      </c>
      <c r="O136" s="245">
        <f>LOOKUP($N136,'TABLA DE PUNTOS'!$C$1:$D$10)</f>
        <v>28</v>
      </c>
      <c r="P136" s="245">
        <f t="shared" si="4"/>
        <v>84</v>
      </c>
      <c r="Q136" s="249"/>
      <c r="R136" s="246"/>
    </row>
    <row r="137" spans="1:18" s="243" customFormat="1" ht="14.45" hidden="1" customHeight="1" x14ac:dyDescent="0.25">
      <c r="A137" s="243" t="s">
        <v>5530</v>
      </c>
      <c r="B137" s="250" t="s">
        <v>183</v>
      </c>
      <c r="C137" s="251" t="s">
        <v>8</v>
      </c>
      <c r="D137" s="251" t="str">
        <f>LOOKUP($G137,'BASE DE DATOS'!$B:$B,'BASE DE DATOS'!$C:$C)</f>
        <v>NEILER DAVID</v>
      </c>
      <c r="E137" s="251" t="str">
        <f>LOOKUP($G137,'BASE DE DATOS'!$B:$B,'BASE DE DATOS'!$D:$D)</f>
        <v>PEREZ UBARNE</v>
      </c>
      <c r="F137" s="245" t="str">
        <f>LOOKUP($G137,'BASE DE DATOS'!$B:$B,'BASE DE DATOS'!$J:$J)</f>
        <v>Principiantes 7 - 8 años</v>
      </c>
      <c r="G137" s="251">
        <v>1361</v>
      </c>
      <c r="H137" s="251">
        <v>1</v>
      </c>
      <c r="I137" s="251">
        <f>LOOKUP($H137,'TABLA DE PUNTOS'!$A$1:$B$10)</f>
        <v>20</v>
      </c>
      <c r="J137" s="251">
        <v>2</v>
      </c>
      <c r="K137" s="251">
        <f>LOOKUP($J137,'TABLA DE PUNTOS'!$A$1:$B$10)</f>
        <v>18</v>
      </c>
      <c r="L137" s="251">
        <v>2</v>
      </c>
      <c r="M137" s="251">
        <f>LOOKUP($L137,'TABLA DE PUNTOS'!$A$1:$B$10)</f>
        <v>18</v>
      </c>
      <c r="N137" s="251">
        <v>7</v>
      </c>
      <c r="O137" s="251">
        <f>LOOKUP($N137,'TABLA DE PUNTOS'!$C$1:$D$10)</f>
        <v>16</v>
      </c>
      <c r="P137" s="251">
        <f t="shared" si="4"/>
        <v>72</v>
      </c>
      <c r="Q137" s="252">
        <f>SUM(P137:P141)</f>
        <v>224</v>
      </c>
      <c r="R137" s="246"/>
    </row>
    <row r="138" spans="1:18" s="243" customFormat="1" ht="14.45" hidden="1" customHeight="1" x14ac:dyDescent="0.25">
      <c r="A138" s="243" t="s">
        <v>5530</v>
      </c>
      <c r="B138" s="253" t="s">
        <v>183</v>
      </c>
      <c r="C138" s="245" t="s">
        <v>12</v>
      </c>
      <c r="D138" s="245" t="str">
        <f>LOOKUP($G138,'BASE DE DATOS'!$B:$B,'BASE DE DATOS'!$C:$C)</f>
        <v>CESAR JUNIOR</v>
      </c>
      <c r="E138" s="245" t="str">
        <f>LOOKUP($G138,'BASE DE DATOS'!$B:$B,'BASE DE DATOS'!$D:$D)</f>
        <v>RAMIREZ GARCIA</v>
      </c>
      <c r="F138" s="245" t="str">
        <f>LOOKUP($G138,'BASE DE DATOS'!$B:$B,'BASE DE DATOS'!$J:$J)</f>
        <v>Novatos 15 - 16 años juvenil</v>
      </c>
      <c r="G138" s="245">
        <v>1716</v>
      </c>
      <c r="H138" s="245">
        <v>3</v>
      </c>
      <c r="I138" s="245">
        <f>LOOKUP($H138,'TABLA DE PUNTOS'!$A$1:$B$10)</f>
        <v>16</v>
      </c>
      <c r="J138" s="245">
        <v>3</v>
      </c>
      <c r="K138" s="245">
        <f>LOOKUP($J138,'TABLA DE PUNTOS'!$A$1:$B$10)</f>
        <v>16</v>
      </c>
      <c r="L138" s="245">
        <v>4</v>
      </c>
      <c r="M138" s="245">
        <f>LOOKUP($L138,'TABLA DE PUNTOS'!$A$1:$B$10)</f>
        <v>14</v>
      </c>
      <c r="N138" s="245">
        <v>8</v>
      </c>
      <c r="O138" s="245">
        <f>LOOKUP($N138,'TABLA DE PUNTOS'!$C$1:$D$10)</f>
        <v>12</v>
      </c>
      <c r="P138" s="245">
        <f t="shared" si="4"/>
        <v>58</v>
      </c>
      <c r="Q138" s="249"/>
      <c r="R138" s="246"/>
    </row>
    <row r="139" spans="1:18" s="243" customFormat="1" ht="14.45" hidden="1" customHeight="1" x14ac:dyDescent="0.25">
      <c r="A139" s="243" t="s">
        <v>5530</v>
      </c>
      <c r="B139" s="253" t="s">
        <v>183</v>
      </c>
      <c r="C139" s="245" t="s">
        <v>16</v>
      </c>
      <c r="D139" s="245" t="str">
        <f>LOOKUP($G139,'BASE DE DATOS'!$B:$B,'BASE DE DATOS'!$C:$C)</f>
        <v>EMILIANO</v>
      </c>
      <c r="E139" s="245" t="str">
        <f>LOOKUP($G139,'BASE DE DATOS'!$B:$B,'BASE DE DATOS'!$D:$D)</f>
        <v>SAMPEDRO GONZALEZ</v>
      </c>
      <c r="F139" s="245" t="str">
        <f>LOOKUP($G139,'BASE DE DATOS'!$B:$B,'BASE DE DATOS'!$J:$J)</f>
        <v>Expertos 9 años</v>
      </c>
      <c r="G139" s="245">
        <v>910</v>
      </c>
      <c r="H139" s="245">
        <v>3</v>
      </c>
      <c r="I139" s="245">
        <f>LOOKUP($H139,'TABLA DE PUNTOS'!$A$1:$B$10)</f>
        <v>16</v>
      </c>
      <c r="J139" s="245">
        <v>2</v>
      </c>
      <c r="K139" s="245">
        <f>LOOKUP($J139,'TABLA DE PUNTOS'!$A$1:$B$10)</f>
        <v>18</v>
      </c>
      <c r="L139" s="245">
        <v>2</v>
      </c>
      <c r="M139" s="245">
        <f>LOOKUP($L139,'TABLA DE PUNTOS'!$A$1:$B$10)</f>
        <v>18</v>
      </c>
      <c r="N139" s="245">
        <v>0</v>
      </c>
      <c r="O139" s="245">
        <f>LOOKUP($N139,'TABLA DE PUNTOS'!$C$1:$D$10)</f>
        <v>0</v>
      </c>
      <c r="P139" s="245">
        <f t="shared" si="4"/>
        <v>52</v>
      </c>
      <c r="Q139" s="249"/>
      <c r="R139" s="246"/>
    </row>
    <row r="140" spans="1:18" s="243" customFormat="1" ht="14.45" hidden="1" customHeight="1" x14ac:dyDescent="0.25">
      <c r="A140" s="243" t="s">
        <v>5530</v>
      </c>
      <c r="B140" s="253" t="s">
        <v>183</v>
      </c>
      <c r="C140" s="245" t="s">
        <v>20</v>
      </c>
      <c r="D140" s="245" t="e">
        <f>LOOKUP($G140,'BASE DE DATOS'!$B:$B,'BASE DE DATOS'!$C:$C)</f>
        <v>#N/A</v>
      </c>
      <c r="E140" s="245" t="e">
        <f>LOOKUP($G140,'BASE DE DATOS'!$B:$B,'BASE DE DATOS'!$D:$D)</f>
        <v>#N/A</v>
      </c>
      <c r="F140" s="245" t="e">
        <f>LOOKUP($G140,'BASE DE DATOS'!$B:$B,'BASE DE DATOS'!$J:$J)</f>
        <v>#N/A</v>
      </c>
      <c r="G140" s="245">
        <v>0</v>
      </c>
      <c r="H140" s="245"/>
      <c r="I140" s="245">
        <f>LOOKUP($H140,'TABLA DE PUNTOS'!$A$1:$B$10)</f>
        <v>0</v>
      </c>
      <c r="J140" s="245"/>
      <c r="K140" s="245">
        <f>LOOKUP($J140,'TABLA DE PUNTOS'!$A$1:$B$10)</f>
        <v>0</v>
      </c>
      <c r="L140" s="245"/>
      <c r="M140" s="245">
        <f>LOOKUP($L140,'TABLA DE PUNTOS'!$A$1:$B$10)</f>
        <v>0</v>
      </c>
      <c r="N140" s="245"/>
      <c r="O140" s="245">
        <f>LOOKUP($N140,'TABLA DE PUNTOS'!$C$1:$D$10)</f>
        <v>0</v>
      </c>
      <c r="P140" s="245">
        <f t="shared" si="4"/>
        <v>0</v>
      </c>
      <c r="Q140" s="249"/>
      <c r="R140" s="246"/>
    </row>
    <row r="141" spans="1:18" s="243" customFormat="1" ht="14.45" hidden="1" customHeight="1" x14ac:dyDescent="0.25">
      <c r="A141" s="243" t="s">
        <v>5530</v>
      </c>
      <c r="B141" s="254" t="s">
        <v>183</v>
      </c>
      <c r="C141" s="255" t="s">
        <v>53</v>
      </c>
      <c r="D141" s="255" t="str">
        <f>LOOKUP($G141,'BASE DE DATOS'!$B:$B,'BASE DE DATOS'!$C:$C)</f>
        <v>KEVIN ANDRES</v>
      </c>
      <c r="E141" s="255" t="str">
        <f>LOOKUP($G141,'BASE DE DATOS'!$B:$B,'BASE DE DATOS'!$D:$D)</f>
        <v>RUEDA BRAVO</v>
      </c>
      <c r="F141" s="245" t="str">
        <f>LOOKUP($G141,'BASE DE DATOS'!$B:$B,'BASE DE DATOS'!$J:$J)</f>
        <v>Expertos 17 - 24 años</v>
      </c>
      <c r="G141" s="255">
        <v>514</v>
      </c>
      <c r="H141" s="255">
        <v>7</v>
      </c>
      <c r="I141" s="255">
        <f>LOOKUP($H141,'TABLA DE PUNTOS'!$A$1:$B$10)</f>
        <v>8</v>
      </c>
      <c r="J141" s="255">
        <v>7</v>
      </c>
      <c r="K141" s="255">
        <f>LOOKUP($J141,'TABLA DE PUNTOS'!$A$1:$B$10)</f>
        <v>8</v>
      </c>
      <c r="L141" s="255">
        <v>6</v>
      </c>
      <c r="M141" s="255">
        <f>LOOKUP($L141,'TABLA DE PUNTOS'!$A$1:$B$10)</f>
        <v>10</v>
      </c>
      <c r="N141" s="255">
        <v>7</v>
      </c>
      <c r="O141" s="255">
        <f>LOOKUP($N141,'TABLA DE PUNTOS'!$C$1:$D$10)</f>
        <v>16</v>
      </c>
      <c r="P141" s="255">
        <f t="shared" si="4"/>
        <v>42</v>
      </c>
      <c r="Q141" s="256"/>
      <c r="R141" s="246"/>
    </row>
    <row r="142" spans="1:18" s="243" customFormat="1" ht="14.45" hidden="1" customHeight="1" x14ac:dyDescent="0.25">
      <c r="A142" s="245" t="s">
        <v>5527</v>
      </c>
      <c r="B142" s="244" t="s">
        <v>256</v>
      </c>
      <c r="C142" s="245" t="s">
        <v>20</v>
      </c>
      <c r="D142" s="245" t="s">
        <v>261</v>
      </c>
      <c r="E142" s="245" t="s">
        <v>262</v>
      </c>
      <c r="F142" s="245" t="str">
        <f>LOOKUP($G142,'BASE DE DATOS'!$B:$B,'BASE DE DATOS'!$J:$J)</f>
        <v>Damas 9 - 10 años</v>
      </c>
      <c r="G142" s="245">
        <v>501</v>
      </c>
      <c r="H142" s="245" t="s">
        <v>294</v>
      </c>
      <c r="I142" s="245">
        <v>16</v>
      </c>
      <c r="J142" s="245" t="s">
        <v>294</v>
      </c>
      <c r="K142" s="245">
        <v>16</v>
      </c>
      <c r="L142" s="245" t="s">
        <v>294</v>
      </c>
      <c r="M142" s="245">
        <v>16</v>
      </c>
      <c r="N142" s="245" t="s">
        <v>296</v>
      </c>
      <c r="O142" s="245">
        <v>24</v>
      </c>
      <c r="P142" s="245">
        <f t="shared" si="4"/>
        <v>72</v>
      </c>
      <c r="Q142" s="249">
        <f>SUM(P142:P146)</f>
        <v>346</v>
      </c>
      <c r="R142" s="246"/>
    </row>
    <row r="143" spans="1:18" s="243" customFormat="1" ht="14.45" hidden="1" customHeight="1" x14ac:dyDescent="0.25">
      <c r="A143" s="245" t="s">
        <v>5527</v>
      </c>
      <c r="B143" s="244" t="s">
        <v>256</v>
      </c>
      <c r="C143" s="245" t="s">
        <v>16</v>
      </c>
      <c r="D143" s="245" t="s">
        <v>128</v>
      </c>
      <c r="E143" s="245" t="s">
        <v>260</v>
      </c>
      <c r="F143" s="245" t="str">
        <f>LOOKUP($G143,'BASE DE DATOS'!$B:$B,'BASE DE DATOS'!$J:$J)</f>
        <v>Expertos 16 años</v>
      </c>
      <c r="G143" s="245">
        <v>13</v>
      </c>
      <c r="H143" s="245" t="s">
        <v>292</v>
      </c>
      <c r="I143" s="245">
        <v>20</v>
      </c>
      <c r="J143" s="245" t="s">
        <v>292</v>
      </c>
      <c r="K143" s="245">
        <v>20</v>
      </c>
      <c r="L143" s="245" t="s">
        <v>292</v>
      </c>
      <c r="M143" s="245">
        <v>20</v>
      </c>
      <c r="N143" s="245" t="s">
        <v>292</v>
      </c>
      <c r="O143" s="245">
        <v>40</v>
      </c>
      <c r="P143" s="245">
        <f t="shared" si="4"/>
        <v>100</v>
      </c>
      <c r="Q143" s="249"/>
      <c r="R143" s="246"/>
    </row>
    <row r="144" spans="1:18" s="243" customFormat="1" ht="14.45" hidden="1" customHeight="1" x14ac:dyDescent="0.25">
      <c r="A144" s="245" t="s">
        <v>5527</v>
      </c>
      <c r="B144" s="244" t="s">
        <v>256</v>
      </c>
      <c r="C144" s="245" t="s">
        <v>53</v>
      </c>
      <c r="D144" s="245" t="s">
        <v>10</v>
      </c>
      <c r="E144" s="245" t="s">
        <v>263</v>
      </c>
      <c r="F144" s="245" t="str">
        <f>LOOKUP($G144,'BASE DE DATOS'!$B:$B,'BASE DE DATOS'!$J:$J)</f>
        <v>Championship 17 y mas</v>
      </c>
      <c r="G144" s="245">
        <v>70</v>
      </c>
      <c r="H144" s="245" t="s">
        <v>294</v>
      </c>
      <c r="I144" s="245">
        <v>16</v>
      </c>
      <c r="J144" s="245" t="s">
        <v>293</v>
      </c>
      <c r="K144" s="245">
        <v>18</v>
      </c>
      <c r="L144" s="245" t="s">
        <v>297</v>
      </c>
      <c r="M144" s="245">
        <v>10</v>
      </c>
      <c r="N144" s="245" t="s">
        <v>292</v>
      </c>
      <c r="O144" s="245">
        <v>40</v>
      </c>
      <c r="P144" s="245">
        <f t="shared" ref="P144:P166" si="5">SUM(I144,K144,M144,O144)</f>
        <v>84</v>
      </c>
      <c r="Q144" s="249"/>
      <c r="R144" s="246"/>
    </row>
    <row r="145" spans="1:18" s="243" customFormat="1" ht="14.45" hidden="1" customHeight="1" x14ac:dyDescent="0.25">
      <c r="A145" s="245" t="s">
        <v>5527</v>
      </c>
      <c r="B145" s="244" t="s">
        <v>256</v>
      </c>
      <c r="C145" s="245" t="s">
        <v>12</v>
      </c>
      <c r="D145" s="245" t="s">
        <v>6</v>
      </c>
      <c r="E145" s="245" t="s">
        <v>259</v>
      </c>
      <c r="F145" s="245" t="str">
        <f>LOOKUP($G145,'BASE DE DATOS'!$B:$B,'BASE DE DATOS'!$J:$J)</f>
        <v>Novatos 9 - 10 años</v>
      </c>
      <c r="G145" s="245">
        <v>644</v>
      </c>
      <c r="H145" s="245" t="s">
        <v>297</v>
      </c>
      <c r="I145" s="245">
        <v>10</v>
      </c>
      <c r="J145" s="245" t="s">
        <v>293</v>
      </c>
      <c r="K145" s="245">
        <v>18</v>
      </c>
      <c r="L145" s="245" t="s">
        <v>293</v>
      </c>
      <c r="M145" s="245">
        <v>18</v>
      </c>
      <c r="N145" s="245" t="s">
        <v>297</v>
      </c>
      <c r="O145" s="245">
        <v>20</v>
      </c>
      <c r="P145" s="245">
        <f t="shared" si="5"/>
        <v>66</v>
      </c>
      <c r="Q145" s="249"/>
      <c r="R145" s="246"/>
    </row>
    <row r="146" spans="1:18" s="243" customFormat="1" ht="14.45" hidden="1" customHeight="1" x14ac:dyDescent="0.25">
      <c r="A146" s="245" t="s">
        <v>5527</v>
      </c>
      <c r="B146" s="244" t="s">
        <v>256</v>
      </c>
      <c r="C146" s="245" t="s">
        <v>8</v>
      </c>
      <c r="D146" s="245" t="s">
        <v>257</v>
      </c>
      <c r="E146" s="245" t="s">
        <v>258</v>
      </c>
      <c r="F146" s="245" t="str">
        <f>LOOKUP($G146,'BASE DE DATOS'!$B:$B,'BASE DE DATOS'!$J:$J)</f>
        <v>Principiantes 7 - 8 años</v>
      </c>
      <c r="G146" s="245">
        <v>625</v>
      </c>
      <c r="H146" s="245" t="s">
        <v>298</v>
      </c>
      <c r="I146" s="245">
        <v>8</v>
      </c>
      <c r="J146" s="245" t="s">
        <v>298</v>
      </c>
      <c r="K146" s="245">
        <v>8</v>
      </c>
      <c r="L146" s="245" t="s">
        <v>298</v>
      </c>
      <c r="M146" s="245">
        <v>8</v>
      </c>
      <c r="N146" s="245"/>
      <c r="O146" s="245"/>
      <c r="P146" s="245">
        <f t="shared" si="5"/>
        <v>24</v>
      </c>
      <c r="Q146" s="249"/>
      <c r="R146" s="246"/>
    </row>
    <row r="147" spans="1:18" s="243" customFormat="1" ht="14.45" hidden="1" customHeight="1" x14ac:dyDescent="0.25">
      <c r="A147" s="245" t="s">
        <v>5528</v>
      </c>
      <c r="B147" s="244" t="s">
        <v>256</v>
      </c>
      <c r="C147" s="245" t="s">
        <v>20</v>
      </c>
      <c r="D147" s="245" t="str">
        <f>LOOKUP($G147,'BASE DE DATOS'!$B:$B,'BASE DE DATOS'!$C:$C)</f>
        <v>JUANITA</v>
      </c>
      <c r="E147" s="245" t="str">
        <f>LOOKUP($G147,'BASE DE DATOS'!$B:$B,'BASE DE DATOS'!$D:$D)</f>
        <v>CASTAÑEDA BOLAÑO</v>
      </c>
      <c r="F147" s="245" t="str">
        <f>LOOKUP($G147,'BASE DE DATOS'!$B:$B,'BASE DE DATOS'!$J:$J)</f>
        <v>Damas 11 - 12 años</v>
      </c>
      <c r="G147" s="245">
        <v>1309</v>
      </c>
      <c r="H147" s="245">
        <v>2</v>
      </c>
      <c r="I147" s="245">
        <f>LOOKUP($H147,'TABLA DE PUNTOS'!$A$1:$B$10)</f>
        <v>18</v>
      </c>
      <c r="J147" s="245">
        <v>2</v>
      </c>
      <c r="K147" s="245">
        <f>LOOKUP($J147,'TABLA DE PUNTOS'!$A$1:$B$10)</f>
        <v>18</v>
      </c>
      <c r="L147" s="245">
        <v>2</v>
      </c>
      <c r="M147" s="245">
        <f>LOOKUP($L147,'TABLA DE PUNTOS'!$A$1:$B$10)</f>
        <v>18</v>
      </c>
      <c r="N147" s="245">
        <v>7</v>
      </c>
      <c r="O147" s="245">
        <f>LOOKUP($N147,'TABLA DE PUNTOS'!$C$1:$D$10)</f>
        <v>16</v>
      </c>
      <c r="P147" s="245">
        <f t="shared" si="5"/>
        <v>70</v>
      </c>
      <c r="Q147" s="249">
        <f>SUM(P147:P151)</f>
        <v>324</v>
      </c>
      <c r="R147" s="246"/>
    </row>
    <row r="148" spans="1:18" s="243" customFormat="1" ht="14.45" hidden="1" customHeight="1" x14ac:dyDescent="0.25">
      <c r="A148" s="245" t="s">
        <v>5528</v>
      </c>
      <c r="B148" s="244" t="s">
        <v>256</v>
      </c>
      <c r="C148" s="245" t="s">
        <v>16</v>
      </c>
      <c r="D148" s="245" t="str">
        <f>LOOKUP($G148,'BASE DE DATOS'!$B:$B,'BASE DE DATOS'!$C:$C)</f>
        <v>JUAN JOSE</v>
      </c>
      <c r="E148" s="245" t="str">
        <f>LOOKUP($G148,'BASE DE DATOS'!$B:$B,'BASE DE DATOS'!$D:$D)</f>
        <v>RESTREPO CORREA</v>
      </c>
      <c r="F148" s="245" t="str">
        <f>LOOKUP($G148,'BASE DE DATOS'!$B:$B,'BASE DE DATOS'!$J:$J)</f>
        <v>Expertos 15 años</v>
      </c>
      <c r="G148" s="245">
        <v>632</v>
      </c>
      <c r="H148" s="245">
        <v>4</v>
      </c>
      <c r="I148" s="245">
        <f>LOOKUP($H148,'TABLA DE PUNTOS'!$A$1:$B$10)</f>
        <v>14</v>
      </c>
      <c r="J148" s="245">
        <v>2</v>
      </c>
      <c r="K148" s="245">
        <f>LOOKUP($J148,'TABLA DE PUNTOS'!$A$1:$B$10)</f>
        <v>18</v>
      </c>
      <c r="L148" s="245">
        <v>2</v>
      </c>
      <c r="M148" s="245">
        <f>LOOKUP($L148,'TABLA DE PUNTOS'!$A$1:$B$10)</f>
        <v>18</v>
      </c>
      <c r="N148" s="245">
        <v>5</v>
      </c>
      <c r="O148" s="245">
        <f>LOOKUP($N148,'TABLA DE PUNTOS'!$C$1:$D$10)</f>
        <v>24</v>
      </c>
      <c r="P148" s="245">
        <f t="shared" si="5"/>
        <v>74</v>
      </c>
      <c r="Q148" s="249"/>
      <c r="R148" s="246"/>
    </row>
    <row r="149" spans="1:18" s="243" customFormat="1" ht="14.45" hidden="1" customHeight="1" x14ac:dyDescent="0.25">
      <c r="A149" s="245" t="s">
        <v>5528</v>
      </c>
      <c r="B149" s="244" t="s">
        <v>256</v>
      </c>
      <c r="C149" s="245" t="s">
        <v>53</v>
      </c>
      <c r="D149" s="245" t="str">
        <f>LOOKUP($G149,'BASE DE DATOS'!$B:$B,'BASE DE DATOS'!$C:$C)</f>
        <v>MAXIMILIANO</v>
      </c>
      <c r="E149" s="245" t="str">
        <f>LOOKUP($G149,'BASE DE DATOS'!$B:$B,'BASE DE DATOS'!$D:$D)</f>
        <v>TAFUR GIRALDO</v>
      </c>
      <c r="F149" s="245" t="str">
        <f>LOOKUP($G149,'BASE DE DATOS'!$B:$B,'BASE DE DATOS'!$J:$J)</f>
        <v>Principiantes 9 - 10 años</v>
      </c>
      <c r="G149" s="245">
        <v>1311</v>
      </c>
      <c r="H149" s="245">
        <v>3</v>
      </c>
      <c r="I149" s="245">
        <f>LOOKUP($H149,'TABLA DE PUNTOS'!$A$1:$B$10)</f>
        <v>16</v>
      </c>
      <c r="J149" s="245">
        <v>2</v>
      </c>
      <c r="K149" s="245">
        <f>LOOKUP($J149,'TABLA DE PUNTOS'!$A$1:$B$10)</f>
        <v>18</v>
      </c>
      <c r="L149" s="245">
        <v>2</v>
      </c>
      <c r="M149" s="245">
        <f>LOOKUP($L149,'TABLA DE PUNTOS'!$A$1:$B$10)</f>
        <v>18</v>
      </c>
      <c r="N149" s="245">
        <v>0</v>
      </c>
      <c r="O149" s="245">
        <f>LOOKUP($N149,'TABLA DE PUNTOS'!$C$1:$D$10)</f>
        <v>0</v>
      </c>
      <c r="P149" s="245">
        <f t="shared" si="5"/>
        <v>52</v>
      </c>
      <c r="Q149" s="249"/>
      <c r="R149" s="246"/>
    </row>
    <row r="150" spans="1:18" s="243" customFormat="1" ht="14.45" hidden="1" customHeight="1" x14ac:dyDescent="0.25">
      <c r="A150" s="245" t="s">
        <v>5528</v>
      </c>
      <c r="B150" s="244" t="s">
        <v>256</v>
      </c>
      <c r="C150" s="245" t="s">
        <v>12</v>
      </c>
      <c r="D150" s="245" t="str">
        <f>LOOKUP($G150,'BASE DE DATOS'!$B:$B,'BASE DE DATOS'!$C:$C)</f>
        <v>CRISTOBAL</v>
      </c>
      <c r="E150" s="245" t="str">
        <f>LOOKUP($G150,'BASE DE DATOS'!$B:$B,'BASE DE DATOS'!$D:$D)</f>
        <v>PAREJA ZULUAGA</v>
      </c>
      <c r="F150" s="245" t="str">
        <f>LOOKUP($G150,'BASE DE DATOS'!$B:$B,'BASE DE DATOS'!$J:$J)</f>
        <v>Novatos 11 - 12 años infantil</v>
      </c>
      <c r="G150" s="245">
        <v>1151</v>
      </c>
      <c r="H150" s="245">
        <v>5</v>
      </c>
      <c r="I150" s="245">
        <f>LOOKUP($H150,'TABLA DE PUNTOS'!$A$1:$B$10)</f>
        <v>12</v>
      </c>
      <c r="J150" s="245">
        <v>3</v>
      </c>
      <c r="K150" s="245">
        <f>LOOKUP($J150,'TABLA DE PUNTOS'!$A$1:$B$10)</f>
        <v>16</v>
      </c>
      <c r="L150" s="245">
        <v>4</v>
      </c>
      <c r="M150" s="245">
        <f>LOOKUP($L150,'TABLA DE PUNTOS'!$A$1:$B$10)</f>
        <v>14</v>
      </c>
      <c r="N150" s="245">
        <v>8</v>
      </c>
      <c r="O150" s="245">
        <f>LOOKUP($N150,'TABLA DE PUNTOS'!$C$1:$D$10)</f>
        <v>12</v>
      </c>
      <c r="P150" s="245">
        <f t="shared" si="5"/>
        <v>54</v>
      </c>
      <c r="Q150" s="249"/>
      <c r="R150" s="246"/>
    </row>
    <row r="151" spans="1:18" s="243" customFormat="1" ht="14.45" hidden="1" customHeight="1" x14ac:dyDescent="0.25">
      <c r="A151" s="245" t="s">
        <v>5528</v>
      </c>
      <c r="B151" s="244" t="s">
        <v>256</v>
      </c>
      <c r="C151" s="245" t="s">
        <v>8</v>
      </c>
      <c r="D151" s="245" t="str">
        <f>LOOKUP($G151,'BASE DE DATOS'!$B:$B,'BASE DE DATOS'!$C:$C)</f>
        <v xml:space="preserve">MARTIN </v>
      </c>
      <c r="E151" s="245" t="str">
        <f>LOOKUP($G151,'BASE DE DATOS'!$B:$B,'BASE DE DATOS'!$D:$D)</f>
        <v>PAREJA ZULUAGA</v>
      </c>
      <c r="F151" s="245" t="str">
        <f>LOOKUP($G151,'BASE DE DATOS'!$B:$B,'BASE DE DATOS'!$J:$J)</f>
        <v>Principiantes 7 - 8 años</v>
      </c>
      <c r="G151" s="245">
        <v>1334</v>
      </c>
      <c r="H151" s="245">
        <v>3</v>
      </c>
      <c r="I151" s="245">
        <f>LOOKUP($H151,'TABLA DE PUNTOS'!$A$1:$B$10)</f>
        <v>16</v>
      </c>
      <c r="J151" s="245">
        <v>3</v>
      </c>
      <c r="K151" s="245">
        <f>LOOKUP($J151,'TABLA DE PUNTOS'!$A$1:$B$10)</f>
        <v>16</v>
      </c>
      <c r="L151" s="245">
        <v>2</v>
      </c>
      <c r="M151" s="245">
        <f>LOOKUP($L151,'TABLA DE PUNTOS'!$A$1:$B$10)</f>
        <v>18</v>
      </c>
      <c r="N151" s="245">
        <v>5</v>
      </c>
      <c r="O151" s="245">
        <f>LOOKUP($N151,'TABLA DE PUNTOS'!$C$1:$D$10)</f>
        <v>24</v>
      </c>
      <c r="P151" s="245">
        <f t="shared" si="5"/>
        <v>74</v>
      </c>
      <c r="Q151" s="249"/>
      <c r="R151" s="246"/>
    </row>
    <row r="152" spans="1:18" s="243" customFormat="1" hidden="1" x14ac:dyDescent="0.25">
      <c r="A152" s="245" t="s">
        <v>5529</v>
      </c>
      <c r="B152" s="244" t="s">
        <v>256</v>
      </c>
      <c r="C152" s="245" t="s">
        <v>20</v>
      </c>
      <c r="D152" s="245" t="str">
        <f>LOOKUP($G152,'BASE DE DATOS'!$B:$B,'BASE DE DATOS'!$C:$C)</f>
        <v>NICOLE</v>
      </c>
      <c r="E152" s="245" t="str">
        <f>LOOKUP($G152,'BASE DE DATOS'!$B:$B,'BASE DE DATOS'!$D:$D)</f>
        <v>FORONDA CASTRO</v>
      </c>
      <c r="F152" s="245" t="str">
        <f>LOOKUP($G152,'BASE DE DATOS'!$B:$B,'BASE DE DATOS'!$J:$J)</f>
        <v>15 años y mas Elite Damas</v>
      </c>
      <c r="G152" s="245">
        <v>1032</v>
      </c>
      <c r="H152" s="245">
        <v>3</v>
      </c>
      <c r="I152" s="245">
        <f>LOOKUP($H152,'TABLA DE PUNTOS'!$A$1:$B$10)</f>
        <v>16</v>
      </c>
      <c r="J152" s="245">
        <v>2</v>
      </c>
      <c r="K152" s="245">
        <f>LOOKUP($J152,'TABLA DE PUNTOS'!$A$1:$B$10)</f>
        <v>18</v>
      </c>
      <c r="L152" s="245">
        <v>1</v>
      </c>
      <c r="M152" s="245">
        <f>LOOKUP($L152,'TABLA DE PUNTOS'!$A$1:$B$10)</f>
        <v>20</v>
      </c>
      <c r="N152" s="245">
        <v>2</v>
      </c>
      <c r="O152" s="245">
        <f>LOOKUP($N152,'TABLA DE PUNTOS'!$C$1:$D$10)</f>
        <v>36</v>
      </c>
      <c r="P152" s="245">
        <f t="shared" si="5"/>
        <v>90</v>
      </c>
      <c r="Q152" s="249">
        <f>SUM(P152:P156)</f>
        <v>370</v>
      </c>
      <c r="R152" s="246"/>
    </row>
    <row r="153" spans="1:18" s="243" customFormat="1" hidden="1" x14ac:dyDescent="0.25">
      <c r="A153" s="245" t="s">
        <v>5529</v>
      </c>
      <c r="B153" s="244" t="s">
        <v>256</v>
      </c>
      <c r="C153" s="245" t="s">
        <v>16</v>
      </c>
      <c r="D153" s="245" t="str">
        <f>LOOKUP($G153,'BASE DE DATOS'!$B:$B,'BASE DE DATOS'!$C:$C)</f>
        <v>TOMAS</v>
      </c>
      <c r="E153" s="245" t="str">
        <f>LOOKUP($G153,'BASE DE DATOS'!$B:$B,'BASE DE DATOS'!$D:$D)</f>
        <v>PALMEZANO CEBALLOS</v>
      </c>
      <c r="F153" s="245" t="str">
        <f>LOOKUP($G153,'BASE DE DATOS'!$B:$B,'BASE DE DATOS'!$J:$J)</f>
        <v>Expertos 16 años</v>
      </c>
      <c r="G153" s="245">
        <v>13</v>
      </c>
      <c r="H153" s="245">
        <v>1</v>
      </c>
      <c r="I153" s="245">
        <f>LOOKUP($H153,'TABLA DE PUNTOS'!$A$1:$B$10)</f>
        <v>20</v>
      </c>
      <c r="J153" s="245">
        <v>1</v>
      </c>
      <c r="K153" s="245">
        <f>LOOKUP($J153,'TABLA DE PUNTOS'!$A$1:$B$10)</f>
        <v>20</v>
      </c>
      <c r="L153" s="245">
        <v>5</v>
      </c>
      <c r="M153" s="245">
        <f>LOOKUP($L153,'TABLA DE PUNTOS'!$A$1:$B$10)</f>
        <v>12</v>
      </c>
      <c r="N153" s="245">
        <v>2</v>
      </c>
      <c r="O153" s="245">
        <f>LOOKUP($N153,'TABLA DE PUNTOS'!$C$1:$D$10)</f>
        <v>36</v>
      </c>
      <c r="P153" s="245">
        <f t="shared" si="5"/>
        <v>88</v>
      </c>
      <c r="Q153" s="249"/>
      <c r="R153" s="246"/>
    </row>
    <row r="154" spans="1:18" s="243" customFormat="1" hidden="1" x14ac:dyDescent="0.25">
      <c r="A154" s="245" t="s">
        <v>5529</v>
      </c>
      <c r="B154" s="244" t="s">
        <v>256</v>
      </c>
      <c r="C154" s="245" t="s">
        <v>53</v>
      </c>
      <c r="D154" s="245" t="str">
        <f>LOOKUP($G154,'BASE DE DATOS'!$B:$B,'BASE DE DATOS'!$C:$C)</f>
        <v xml:space="preserve">SAMUEL </v>
      </c>
      <c r="E154" s="245" t="str">
        <f>LOOKUP($G154,'BASE DE DATOS'!$B:$B,'BASE DE DATOS'!$D:$D)</f>
        <v>ZAPATA GIRALDO</v>
      </c>
      <c r="F154" s="245" t="str">
        <f>LOOKUP($G154,'BASE DE DATOS'!$B:$B,'BASE DE DATOS'!$J:$J)</f>
        <v>Championship 17 y mas</v>
      </c>
      <c r="G154" s="245">
        <v>485</v>
      </c>
      <c r="H154" s="245">
        <v>1</v>
      </c>
      <c r="I154" s="245">
        <f>LOOKUP($H154,'TABLA DE PUNTOS'!$A$1:$B$10)</f>
        <v>20</v>
      </c>
      <c r="J154" s="245">
        <v>1</v>
      </c>
      <c r="K154" s="245">
        <f>LOOKUP($J154,'TABLA DE PUNTOS'!$A$1:$B$10)</f>
        <v>20</v>
      </c>
      <c r="L154" s="245">
        <v>1</v>
      </c>
      <c r="M154" s="245">
        <f>LOOKUP($L154,'TABLA DE PUNTOS'!$A$1:$B$10)</f>
        <v>20</v>
      </c>
      <c r="N154" s="245">
        <v>4</v>
      </c>
      <c r="O154" s="245">
        <f>LOOKUP($N154,'TABLA DE PUNTOS'!$C$1:$D$10)</f>
        <v>28</v>
      </c>
      <c r="P154" s="245">
        <f t="shared" si="5"/>
        <v>88</v>
      </c>
      <c r="Q154" s="249"/>
      <c r="R154" s="246"/>
    </row>
    <row r="155" spans="1:18" s="243" customFormat="1" hidden="1" x14ac:dyDescent="0.25">
      <c r="A155" s="245" t="s">
        <v>5529</v>
      </c>
      <c r="B155" s="244" t="s">
        <v>256</v>
      </c>
      <c r="C155" s="245" t="s">
        <v>12</v>
      </c>
      <c r="D155" s="245" t="str">
        <f>LOOKUP($G155,'BASE DE DATOS'!$B:$B,'BASE DE DATOS'!$C:$C)</f>
        <v>MAXIMO</v>
      </c>
      <c r="E155" s="245" t="str">
        <f>LOOKUP($G155,'BASE DE DATOS'!$B:$B,'BASE DE DATOS'!$D:$D)</f>
        <v>CARVAJAL CASTAÑEDA</v>
      </c>
      <c r="F155" s="245" t="str">
        <f>LOOKUP($G155,'BASE DE DATOS'!$B:$B,'BASE DE DATOS'!$J:$J)</f>
        <v>Novatos 7 - 8 años</v>
      </c>
      <c r="G155" s="245">
        <v>627</v>
      </c>
      <c r="H155" s="245">
        <v>5</v>
      </c>
      <c r="I155" s="245">
        <f>LOOKUP($H155,'TABLA DE PUNTOS'!$A$1:$B$10)</f>
        <v>12</v>
      </c>
      <c r="J155" s="245">
        <v>5</v>
      </c>
      <c r="K155" s="245">
        <f>LOOKUP($J155,'TABLA DE PUNTOS'!$A$1:$B$10)</f>
        <v>12</v>
      </c>
      <c r="L155" s="245">
        <v>5</v>
      </c>
      <c r="M155" s="245">
        <f>LOOKUP($L155,'TABLA DE PUNTOS'!$A$1:$B$10)</f>
        <v>12</v>
      </c>
      <c r="N155" s="245"/>
      <c r="O155" s="245">
        <f>LOOKUP($N155,'TABLA DE PUNTOS'!$C$1:$D$10)</f>
        <v>0</v>
      </c>
      <c r="P155" s="245">
        <f t="shared" si="5"/>
        <v>36</v>
      </c>
      <c r="Q155" s="249"/>
      <c r="R155" s="246"/>
    </row>
    <row r="156" spans="1:18" s="243" customFormat="1" hidden="1" x14ac:dyDescent="0.25">
      <c r="A156" s="245" t="s">
        <v>5529</v>
      </c>
      <c r="B156" s="244" t="s">
        <v>256</v>
      </c>
      <c r="C156" s="245" t="s">
        <v>8</v>
      </c>
      <c r="D156" s="245" t="str">
        <f>LOOKUP($G156,'BASE DE DATOS'!$B:$B,'BASE DE DATOS'!$C:$C)</f>
        <v>JACOBO</v>
      </c>
      <c r="E156" s="245" t="str">
        <f>LOOKUP($G156,'BASE DE DATOS'!$B:$B,'BASE DE DATOS'!$D:$D)</f>
        <v>VASQUEZ CANO</v>
      </c>
      <c r="F156" s="245" t="str">
        <f>LOOKUP($G156,'BASE DE DATOS'!$B:$B,'BASE DE DATOS'!$J:$J)</f>
        <v>Principiantes 6 años y menos</v>
      </c>
      <c r="G156" s="245">
        <v>869</v>
      </c>
      <c r="H156" s="245">
        <v>3</v>
      </c>
      <c r="I156" s="245">
        <f>LOOKUP($H156,'TABLA DE PUNTOS'!$A$1:$B$10)</f>
        <v>16</v>
      </c>
      <c r="J156" s="245">
        <v>2</v>
      </c>
      <c r="K156" s="245">
        <f>LOOKUP($J156,'TABLA DE PUNTOS'!$A$1:$B$10)</f>
        <v>18</v>
      </c>
      <c r="L156" s="245">
        <v>2</v>
      </c>
      <c r="M156" s="245">
        <f>LOOKUP($L156,'TABLA DE PUNTOS'!$A$1:$B$10)</f>
        <v>18</v>
      </c>
      <c r="N156" s="245">
        <v>7</v>
      </c>
      <c r="O156" s="245">
        <f>LOOKUP($N156,'TABLA DE PUNTOS'!$C$1:$D$10)</f>
        <v>16</v>
      </c>
      <c r="P156" s="245">
        <f t="shared" si="5"/>
        <v>68</v>
      </c>
      <c r="Q156" s="249"/>
      <c r="R156" s="246"/>
    </row>
    <row r="157" spans="1:18" s="243" customFormat="1" ht="14.45" hidden="1" customHeight="1" x14ac:dyDescent="0.25">
      <c r="A157" s="243" t="s">
        <v>5530</v>
      </c>
      <c r="B157" s="250" t="s">
        <v>256</v>
      </c>
      <c r="C157" s="251" t="s">
        <v>8</v>
      </c>
      <c r="D157" s="251" t="str">
        <f>LOOKUP($G157,'BASE DE DATOS'!$B:$B,'BASE DE DATOS'!$C:$C)</f>
        <v>JACOBO</v>
      </c>
      <c r="E157" s="251" t="str">
        <f>LOOKUP($G157,'BASE DE DATOS'!$B:$B,'BASE DE DATOS'!$D:$D)</f>
        <v>VASQUEZ CANO</v>
      </c>
      <c r="F157" s="245" t="str">
        <f>LOOKUP($G157,'BASE DE DATOS'!$B:$B,'BASE DE DATOS'!$J:$J)</f>
        <v>Principiantes 6 años y menos</v>
      </c>
      <c r="G157" s="251">
        <v>869</v>
      </c>
      <c r="H157" s="251">
        <v>4</v>
      </c>
      <c r="I157" s="251">
        <f>LOOKUP($H157,'TABLA DE PUNTOS'!$A$1:$B$10)</f>
        <v>14</v>
      </c>
      <c r="J157" s="251">
        <v>4</v>
      </c>
      <c r="K157" s="251">
        <f>LOOKUP($J157,'TABLA DE PUNTOS'!$A$1:$B$10)</f>
        <v>14</v>
      </c>
      <c r="L157" s="251">
        <v>3</v>
      </c>
      <c r="M157" s="251">
        <f>LOOKUP($L157,'TABLA DE PUNTOS'!$A$1:$B$10)</f>
        <v>16</v>
      </c>
      <c r="N157" s="251">
        <v>7</v>
      </c>
      <c r="O157" s="251">
        <f>LOOKUP($N157,'TABLA DE PUNTOS'!$C$1:$D$10)</f>
        <v>16</v>
      </c>
      <c r="P157" s="251">
        <f t="shared" si="5"/>
        <v>60</v>
      </c>
      <c r="Q157" s="252">
        <f>SUM(P157:P161)</f>
        <v>342</v>
      </c>
      <c r="R157" s="246"/>
    </row>
    <row r="158" spans="1:18" s="243" customFormat="1" ht="14.45" hidden="1" customHeight="1" x14ac:dyDescent="0.25">
      <c r="A158" s="243" t="s">
        <v>5530</v>
      </c>
      <c r="B158" s="253" t="s">
        <v>256</v>
      </c>
      <c r="C158" s="245" t="s">
        <v>12</v>
      </c>
      <c r="D158" s="245" t="str">
        <f>LOOKUP($G158,'BASE DE DATOS'!$B:$B,'BASE DE DATOS'!$C:$C)</f>
        <v>SAMUEL</v>
      </c>
      <c r="E158" s="245" t="str">
        <f>LOOKUP($G158,'BASE DE DATOS'!$B:$B,'BASE DE DATOS'!$D:$D)</f>
        <v>GUZMAN MONSALVE</v>
      </c>
      <c r="F158" s="245" t="str">
        <f>LOOKUP($G158,'BASE DE DATOS'!$B:$B,'BASE DE DATOS'!$J:$J)</f>
        <v>Novatos 9 - 10 años</v>
      </c>
      <c r="G158" s="245">
        <v>644</v>
      </c>
      <c r="H158" s="245">
        <v>1</v>
      </c>
      <c r="I158" s="245">
        <f>LOOKUP($H158,'TABLA DE PUNTOS'!$A$1:$B$10)</f>
        <v>20</v>
      </c>
      <c r="J158" s="245">
        <v>1</v>
      </c>
      <c r="K158" s="245">
        <f>LOOKUP($J158,'TABLA DE PUNTOS'!$A$1:$B$10)</f>
        <v>20</v>
      </c>
      <c r="L158" s="245">
        <v>1</v>
      </c>
      <c r="M158" s="245">
        <f>LOOKUP($L158,'TABLA DE PUNTOS'!$A$1:$B$10)</f>
        <v>20</v>
      </c>
      <c r="N158" s="245">
        <v>4</v>
      </c>
      <c r="O158" s="245">
        <f>LOOKUP($N158,'TABLA DE PUNTOS'!$C$1:$D$10)</f>
        <v>28</v>
      </c>
      <c r="P158" s="245">
        <f t="shared" si="5"/>
        <v>88</v>
      </c>
      <c r="Q158" s="249"/>
      <c r="R158" s="246"/>
    </row>
    <row r="159" spans="1:18" s="243" customFormat="1" ht="14.45" hidden="1" customHeight="1" x14ac:dyDescent="0.25">
      <c r="A159" s="243" t="s">
        <v>5530</v>
      </c>
      <c r="B159" s="253" t="s">
        <v>256</v>
      </c>
      <c r="C159" s="245" t="s">
        <v>16</v>
      </c>
      <c r="D159" s="245" t="str">
        <f>LOOKUP($G159,'BASE DE DATOS'!$B:$B,'BASE DE DATOS'!$C:$C)</f>
        <v>TOMAS</v>
      </c>
      <c r="E159" s="245" t="str">
        <f>LOOKUP($G159,'BASE DE DATOS'!$B:$B,'BASE DE DATOS'!$D:$D)</f>
        <v>PALMEZANO CEBALLOS</v>
      </c>
      <c r="F159" s="245" t="str">
        <f>LOOKUP($G159,'BASE DE DATOS'!$B:$B,'BASE DE DATOS'!$J:$J)</f>
        <v>Expertos 16 años</v>
      </c>
      <c r="G159" s="245">
        <v>13</v>
      </c>
      <c r="H159" s="245">
        <v>1</v>
      </c>
      <c r="I159" s="245">
        <f>LOOKUP($H159,'TABLA DE PUNTOS'!$A$1:$B$10)</f>
        <v>20</v>
      </c>
      <c r="J159" s="245">
        <v>1</v>
      </c>
      <c r="K159" s="245">
        <f>LOOKUP($J159,'TABLA DE PUNTOS'!$A$1:$B$10)</f>
        <v>20</v>
      </c>
      <c r="L159" s="245">
        <v>1</v>
      </c>
      <c r="M159" s="245">
        <f>LOOKUP($L159,'TABLA DE PUNTOS'!$A$1:$B$10)</f>
        <v>20</v>
      </c>
      <c r="N159" s="245">
        <v>1</v>
      </c>
      <c r="O159" s="245">
        <f>LOOKUP($N159,'TABLA DE PUNTOS'!$C$1:$D$10)</f>
        <v>40</v>
      </c>
      <c r="P159" s="245">
        <f t="shared" si="5"/>
        <v>100</v>
      </c>
      <c r="Q159" s="249"/>
      <c r="R159" s="246"/>
    </row>
    <row r="160" spans="1:18" s="243" customFormat="1" ht="14.45" hidden="1" customHeight="1" x14ac:dyDescent="0.25">
      <c r="A160" s="243" t="s">
        <v>5530</v>
      </c>
      <c r="B160" s="253" t="s">
        <v>256</v>
      </c>
      <c r="C160" s="245" t="s">
        <v>20</v>
      </c>
      <c r="D160" s="245" t="str">
        <f>LOOKUP($G160,'BASE DE DATOS'!$B:$B,'BASE DE DATOS'!$C:$C)</f>
        <v>MARIANA</v>
      </c>
      <c r="E160" s="245" t="str">
        <f>LOOKUP($G160,'BASE DE DATOS'!$B:$B,'BASE DE DATOS'!$D:$D)</f>
        <v>PANTOJA GUARIN</v>
      </c>
      <c r="F160" s="245" t="str">
        <f>LOOKUP($G160,'BASE DE DATOS'!$B:$B,'BASE DE DATOS'!$J:$J)</f>
        <v>Damas 8 años y menos</v>
      </c>
      <c r="G160" s="245">
        <v>483</v>
      </c>
      <c r="H160" s="245">
        <v>5</v>
      </c>
      <c r="I160" s="245">
        <f>LOOKUP($H160,'TABLA DE PUNTOS'!$A$1:$B$10)</f>
        <v>12</v>
      </c>
      <c r="J160" s="245">
        <v>5</v>
      </c>
      <c r="K160" s="245">
        <f>LOOKUP($J160,'TABLA DE PUNTOS'!$A$1:$B$10)</f>
        <v>12</v>
      </c>
      <c r="L160" s="245">
        <v>5</v>
      </c>
      <c r="M160" s="245">
        <f>LOOKUP($L160,'TABLA DE PUNTOS'!$A$1:$B$10)</f>
        <v>12</v>
      </c>
      <c r="N160" s="245">
        <v>0</v>
      </c>
      <c r="O160" s="245">
        <f>LOOKUP($N160,'TABLA DE PUNTOS'!$C$1:$D$10)</f>
        <v>0</v>
      </c>
      <c r="P160" s="245">
        <f t="shared" si="5"/>
        <v>36</v>
      </c>
      <c r="Q160" s="249"/>
      <c r="R160" s="246"/>
    </row>
    <row r="161" spans="1:18" s="243" customFormat="1" ht="14.45" hidden="1" customHeight="1" x14ac:dyDescent="0.25">
      <c r="A161" s="243" t="s">
        <v>5530</v>
      </c>
      <c r="B161" s="254" t="s">
        <v>256</v>
      </c>
      <c r="C161" s="255" t="s">
        <v>53</v>
      </c>
      <c r="D161" s="255" t="str">
        <f>LOOKUP($G161,'BASE DE DATOS'!$B:$B,'BASE DE DATOS'!$C:$C)</f>
        <v>MAXIMO</v>
      </c>
      <c r="E161" s="255" t="str">
        <f>LOOKUP($G161,'BASE DE DATOS'!$B:$B,'BASE DE DATOS'!$D:$D)</f>
        <v>CARVAJAL CASTAÑEDA</v>
      </c>
      <c r="F161" s="245" t="str">
        <f>LOOKUP($G161,'BASE DE DATOS'!$B:$B,'BASE DE DATOS'!$J:$J)</f>
        <v>Novatos 7 - 8 años</v>
      </c>
      <c r="G161" s="255">
        <v>627</v>
      </c>
      <c r="H161" s="255">
        <v>5</v>
      </c>
      <c r="I161" s="255">
        <f>LOOKUP($H161,'TABLA DE PUNTOS'!$A$1:$B$10)</f>
        <v>12</v>
      </c>
      <c r="J161" s="255">
        <v>5</v>
      </c>
      <c r="K161" s="255">
        <f>LOOKUP($J161,'TABLA DE PUNTOS'!$A$1:$B$10)</f>
        <v>12</v>
      </c>
      <c r="L161" s="255">
        <v>6</v>
      </c>
      <c r="M161" s="255">
        <f>LOOKUP($L161,'TABLA DE PUNTOS'!$A$1:$B$10)</f>
        <v>10</v>
      </c>
      <c r="N161" s="255">
        <v>5</v>
      </c>
      <c r="O161" s="255">
        <f>LOOKUP($N161,'TABLA DE PUNTOS'!$C$1:$D$10)</f>
        <v>24</v>
      </c>
      <c r="P161" s="255">
        <f t="shared" si="5"/>
        <v>58</v>
      </c>
      <c r="Q161" s="256"/>
      <c r="R161" s="246"/>
    </row>
    <row r="162" spans="1:18" s="243" customFormat="1" ht="14.45" hidden="1" customHeight="1" x14ac:dyDescent="0.25">
      <c r="A162" s="245" t="s">
        <v>5527</v>
      </c>
      <c r="B162" s="244" t="s">
        <v>282</v>
      </c>
      <c r="C162" s="245" t="s">
        <v>20</v>
      </c>
      <c r="D162" s="245" t="s">
        <v>179</v>
      </c>
      <c r="E162" s="245" t="s">
        <v>289</v>
      </c>
      <c r="F162" s="245" t="e">
        <f>LOOKUP($G162,'BASE DE DATOS'!$B:$B,'BASE DE DATOS'!$J:$J)</f>
        <v>#N/A</v>
      </c>
      <c r="G162" s="245">
        <v>341</v>
      </c>
      <c r="H162" s="245" t="s">
        <v>296</v>
      </c>
      <c r="I162" s="245">
        <v>12</v>
      </c>
      <c r="J162" s="245" t="s">
        <v>297</v>
      </c>
      <c r="K162" s="245">
        <v>10</v>
      </c>
      <c r="L162" s="245" t="s">
        <v>297</v>
      </c>
      <c r="M162" s="245">
        <v>10</v>
      </c>
      <c r="N162" s="245"/>
      <c r="O162" s="245"/>
      <c r="P162" s="245">
        <f t="shared" si="5"/>
        <v>32</v>
      </c>
      <c r="Q162" s="249">
        <f>SUM(P162:P166)</f>
        <v>202</v>
      </c>
      <c r="R162" s="246"/>
    </row>
    <row r="163" spans="1:18" s="243" customFormat="1" ht="14.45" hidden="1" customHeight="1" x14ac:dyDescent="0.25">
      <c r="A163" s="245" t="s">
        <v>5527</v>
      </c>
      <c r="B163" s="244" t="s">
        <v>282</v>
      </c>
      <c r="C163" s="245" t="s">
        <v>16</v>
      </c>
      <c r="D163" s="245" t="s">
        <v>287</v>
      </c>
      <c r="E163" s="245" t="s">
        <v>288</v>
      </c>
      <c r="F163" s="245" t="str">
        <f>LOOKUP($G163,'BASE DE DATOS'!$B:$B,'BASE DE DATOS'!$J:$J)</f>
        <v>Expertos 12 años</v>
      </c>
      <c r="G163" s="245">
        <v>1736</v>
      </c>
      <c r="H163" s="245" t="s">
        <v>296</v>
      </c>
      <c r="I163" s="245">
        <v>12</v>
      </c>
      <c r="J163" s="245" t="s">
        <v>296</v>
      </c>
      <c r="K163" s="245">
        <v>12</v>
      </c>
      <c r="L163" s="245" t="s">
        <v>296</v>
      </c>
      <c r="M163" s="245">
        <v>12</v>
      </c>
      <c r="N163" s="245"/>
      <c r="O163" s="245"/>
      <c r="P163" s="245">
        <f t="shared" si="5"/>
        <v>36</v>
      </c>
      <c r="Q163" s="249"/>
      <c r="R163" s="246"/>
    </row>
    <row r="164" spans="1:18" s="243" customFormat="1" ht="14.45" hidden="1" customHeight="1" x14ac:dyDescent="0.25">
      <c r="A164" s="245" t="s">
        <v>5527</v>
      </c>
      <c r="B164" s="244" t="s">
        <v>282</v>
      </c>
      <c r="C164" s="245" t="s">
        <v>53</v>
      </c>
      <c r="D164" s="245" t="s">
        <v>290</v>
      </c>
      <c r="E164" s="245" t="s">
        <v>291</v>
      </c>
      <c r="F164" s="245" t="e">
        <f>LOOKUP($G164,'BASE DE DATOS'!$B:$B,'BASE DE DATOS'!$J:$J)</f>
        <v>#N/A</v>
      </c>
      <c r="G164" s="245">
        <v>338</v>
      </c>
      <c r="H164" s="245" t="s">
        <v>294</v>
      </c>
      <c r="I164" s="245">
        <v>16</v>
      </c>
      <c r="J164" s="245" t="s">
        <v>294</v>
      </c>
      <c r="K164" s="245">
        <v>16</v>
      </c>
      <c r="L164" s="245" t="s">
        <v>296</v>
      </c>
      <c r="M164" s="245">
        <v>12</v>
      </c>
      <c r="N164" s="245" t="s">
        <v>299</v>
      </c>
      <c r="O164" s="245">
        <v>12</v>
      </c>
      <c r="P164" s="245">
        <f t="shared" si="5"/>
        <v>56</v>
      </c>
      <c r="Q164" s="249"/>
      <c r="R164" s="246"/>
    </row>
    <row r="165" spans="1:18" s="243" customFormat="1" ht="14.45" hidden="1" customHeight="1" x14ac:dyDescent="0.25">
      <c r="A165" s="245" t="s">
        <v>5527</v>
      </c>
      <c r="B165" s="244" t="s">
        <v>282</v>
      </c>
      <c r="C165" s="245" t="s">
        <v>12</v>
      </c>
      <c r="D165" s="245" t="s">
        <v>285</v>
      </c>
      <c r="E165" s="245" t="s">
        <v>286</v>
      </c>
      <c r="F165" s="245" t="e">
        <f>LOOKUP($G165,'BASE DE DATOS'!$B:$B,'BASE DE DATOS'!$J:$J)</f>
        <v>#N/A</v>
      </c>
      <c r="G165" s="245">
        <v>553</v>
      </c>
      <c r="H165" s="245" t="s">
        <v>296</v>
      </c>
      <c r="I165" s="245">
        <v>12</v>
      </c>
      <c r="J165" s="245" t="s">
        <v>295</v>
      </c>
      <c r="K165" s="245">
        <v>14</v>
      </c>
      <c r="L165" s="245" t="s">
        <v>295</v>
      </c>
      <c r="M165" s="245">
        <v>14</v>
      </c>
      <c r="N165" s="245"/>
      <c r="O165" s="245"/>
      <c r="P165" s="245">
        <f t="shared" si="5"/>
        <v>40</v>
      </c>
      <c r="Q165" s="249"/>
      <c r="R165" s="246"/>
    </row>
    <row r="166" spans="1:18" s="243" customFormat="1" ht="14.45" hidden="1" customHeight="1" x14ac:dyDescent="0.25">
      <c r="A166" s="245" t="s">
        <v>5527</v>
      </c>
      <c r="B166" s="244" t="s">
        <v>282</v>
      </c>
      <c r="C166" s="245" t="s">
        <v>8</v>
      </c>
      <c r="D166" s="245" t="s">
        <v>283</v>
      </c>
      <c r="E166" s="245" t="s">
        <v>284</v>
      </c>
      <c r="F166" s="245" t="str">
        <f>LOOKUP($G166,'BASE DE DATOS'!$B:$B,'BASE DE DATOS'!$J:$J)</f>
        <v>Principiantes 7 - 8 años</v>
      </c>
      <c r="G166" s="245">
        <v>1728</v>
      </c>
      <c r="H166" s="245" t="s">
        <v>294</v>
      </c>
      <c r="I166" s="245">
        <v>16</v>
      </c>
      <c r="J166" s="245" t="s">
        <v>295</v>
      </c>
      <c r="K166" s="245">
        <v>14</v>
      </c>
      <c r="L166" s="245" t="s">
        <v>298</v>
      </c>
      <c r="M166" s="245">
        <v>8</v>
      </c>
      <c r="N166" s="245"/>
      <c r="O166" s="245"/>
      <c r="P166" s="245">
        <f t="shared" si="5"/>
        <v>38</v>
      </c>
      <c r="Q166" s="249"/>
      <c r="R166" s="246"/>
    </row>
    <row r="167" spans="1:18" s="243" customFormat="1" ht="14.45" hidden="1" customHeight="1" x14ac:dyDescent="0.25">
      <c r="A167" s="245" t="s">
        <v>5528</v>
      </c>
      <c r="B167" s="244" t="s">
        <v>282</v>
      </c>
      <c r="C167" s="245"/>
      <c r="D167" s="245" t="e">
        <f>LOOKUP($G167,'BASE DE DATOS'!$B:$B,'BASE DE DATOS'!$C:$C)</f>
        <v>#N/A</v>
      </c>
      <c r="E167" s="245" t="e">
        <f>LOOKUP($G167,'BASE DE DATOS'!$B:$B,'BASE DE DATOS'!$D:$D)</f>
        <v>#N/A</v>
      </c>
      <c r="F167" s="245" t="e">
        <f>LOOKUP($G167,'BASE DE DATOS'!$B:$B,'BASE DE DATOS'!$J:$J)</f>
        <v>#N/A</v>
      </c>
      <c r="G167" s="245"/>
      <c r="H167" s="245"/>
      <c r="I167" s="245">
        <f>LOOKUP($H167,'TABLA DE PUNTOS'!$A$1:$B$10)</f>
        <v>0</v>
      </c>
      <c r="J167" s="245"/>
      <c r="K167" s="245">
        <f>LOOKUP($J167,'TABLA DE PUNTOS'!$A$1:$B$10)</f>
        <v>0</v>
      </c>
      <c r="L167" s="245"/>
      <c r="M167" s="245">
        <f>LOOKUP($L167,'TABLA DE PUNTOS'!$A$1:$B$10)</f>
        <v>0</v>
      </c>
      <c r="N167" s="245"/>
      <c r="O167" s="245">
        <f>LOOKUP($N167,'TABLA DE PUNTOS'!$C$1:$D$10)</f>
        <v>0</v>
      </c>
      <c r="P167" s="245"/>
      <c r="Q167" s="249">
        <f>SUM(P167:P171)</f>
        <v>0</v>
      </c>
      <c r="R167" s="246"/>
    </row>
    <row r="168" spans="1:18" s="243" customFormat="1" ht="14.45" hidden="1" customHeight="1" x14ac:dyDescent="0.25">
      <c r="A168" s="245" t="s">
        <v>5528</v>
      </c>
      <c r="B168" s="244" t="s">
        <v>282</v>
      </c>
      <c r="C168" s="245"/>
      <c r="D168" s="245" t="e">
        <f>LOOKUP($G168,'BASE DE DATOS'!$B:$B,'BASE DE DATOS'!$C:$C)</f>
        <v>#N/A</v>
      </c>
      <c r="E168" s="245" t="e">
        <f>LOOKUP($G168,'BASE DE DATOS'!$B:$B,'BASE DE DATOS'!$D:$D)</f>
        <v>#N/A</v>
      </c>
      <c r="F168" s="245" t="e">
        <f>LOOKUP($G168,'BASE DE DATOS'!$B:$B,'BASE DE DATOS'!$J:$J)</f>
        <v>#N/A</v>
      </c>
      <c r="G168" s="245"/>
      <c r="H168" s="245"/>
      <c r="I168" s="245">
        <f>LOOKUP($H168,'TABLA DE PUNTOS'!$A$1:$B$10)</f>
        <v>0</v>
      </c>
      <c r="J168" s="245"/>
      <c r="K168" s="245">
        <f>LOOKUP($J168,'TABLA DE PUNTOS'!$A$1:$B$10)</f>
        <v>0</v>
      </c>
      <c r="L168" s="245"/>
      <c r="M168" s="245">
        <f>LOOKUP($L168,'TABLA DE PUNTOS'!$A$1:$B$10)</f>
        <v>0</v>
      </c>
      <c r="N168" s="245"/>
      <c r="O168" s="245">
        <f>LOOKUP($N168,'TABLA DE PUNTOS'!$C$1:$D$10)</f>
        <v>0</v>
      </c>
      <c r="P168" s="245"/>
      <c r="Q168" s="249"/>
      <c r="R168" s="246"/>
    </row>
    <row r="169" spans="1:18" s="243" customFormat="1" ht="14.45" hidden="1" customHeight="1" x14ac:dyDescent="0.25">
      <c r="A169" s="245" t="s">
        <v>5528</v>
      </c>
      <c r="B169" s="244" t="s">
        <v>282</v>
      </c>
      <c r="C169" s="245"/>
      <c r="D169" s="245" t="e">
        <f>LOOKUP($G169,'BASE DE DATOS'!$B:$B,'BASE DE DATOS'!$C:$C)</f>
        <v>#N/A</v>
      </c>
      <c r="E169" s="245" t="e">
        <f>LOOKUP($G169,'BASE DE DATOS'!$B:$B,'BASE DE DATOS'!$D:$D)</f>
        <v>#N/A</v>
      </c>
      <c r="F169" s="245" t="e">
        <f>LOOKUP($G169,'BASE DE DATOS'!$B:$B,'BASE DE DATOS'!$J:$J)</f>
        <v>#N/A</v>
      </c>
      <c r="G169" s="245"/>
      <c r="H169" s="245"/>
      <c r="I169" s="245">
        <f>LOOKUP($H169,'TABLA DE PUNTOS'!$A$1:$B$10)</f>
        <v>0</v>
      </c>
      <c r="J169" s="245"/>
      <c r="K169" s="245">
        <f>LOOKUP($J169,'TABLA DE PUNTOS'!$A$1:$B$10)</f>
        <v>0</v>
      </c>
      <c r="L169" s="245"/>
      <c r="M169" s="245">
        <f>LOOKUP($L169,'TABLA DE PUNTOS'!$A$1:$B$10)</f>
        <v>0</v>
      </c>
      <c r="N169" s="245"/>
      <c r="O169" s="245">
        <f>LOOKUP($N169,'TABLA DE PUNTOS'!$C$1:$D$10)</f>
        <v>0</v>
      </c>
      <c r="P169" s="245"/>
      <c r="Q169" s="249"/>
      <c r="R169" s="246"/>
    </row>
    <row r="170" spans="1:18" s="243" customFormat="1" ht="14.45" hidden="1" customHeight="1" x14ac:dyDescent="0.25">
      <c r="A170" s="245" t="s">
        <v>5528</v>
      </c>
      <c r="B170" s="244" t="s">
        <v>282</v>
      </c>
      <c r="C170" s="245"/>
      <c r="D170" s="245" t="e">
        <f>LOOKUP($G170,'BASE DE DATOS'!$B:$B,'BASE DE DATOS'!$C:$C)</f>
        <v>#N/A</v>
      </c>
      <c r="E170" s="245" t="e">
        <f>LOOKUP($G170,'BASE DE DATOS'!$B:$B,'BASE DE DATOS'!$D:$D)</f>
        <v>#N/A</v>
      </c>
      <c r="F170" s="245" t="e">
        <f>LOOKUP($G170,'BASE DE DATOS'!$B:$B,'BASE DE DATOS'!$J:$J)</f>
        <v>#N/A</v>
      </c>
      <c r="G170" s="245"/>
      <c r="H170" s="245"/>
      <c r="I170" s="245">
        <f>LOOKUP($H170,'TABLA DE PUNTOS'!$A$1:$B$10)</f>
        <v>0</v>
      </c>
      <c r="J170" s="245"/>
      <c r="K170" s="245">
        <f>LOOKUP($J170,'TABLA DE PUNTOS'!$A$1:$B$10)</f>
        <v>0</v>
      </c>
      <c r="L170" s="245"/>
      <c r="M170" s="245">
        <f>LOOKUP($L170,'TABLA DE PUNTOS'!$A$1:$B$10)</f>
        <v>0</v>
      </c>
      <c r="N170" s="245"/>
      <c r="O170" s="245">
        <f>LOOKUP($N170,'TABLA DE PUNTOS'!$C$1:$D$10)</f>
        <v>0</v>
      </c>
      <c r="P170" s="245"/>
      <c r="Q170" s="249"/>
      <c r="R170" s="246"/>
    </row>
    <row r="171" spans="1:18" s="243" customFormat="1" ht="14.45" hidden="1" customHeight="1" x14ac:dyDescent="0.25">
      <c r="A171" s="245" t="s">
        <v>5528</v>
      </c>
      <c r="B171" s="244" t="s">
        <v>282</v>
      </c>
      <c r="C171" s="245"/>
      <c r="D171" s="245" t="e">
        <f>LOOKUP($G171,'BASE DE DATOS'!$B:$B,'BASE DE DATOS'!$C:$C)</f>
        <v>#N/A</v>
      </c>
      <c r="E171" s="245" t="e">
        <f>LOOKUP($G171,'BASE DE DATOS'!$B:$B,'BASE DE DATOS'!$D:$D)</f>
        <v>#N/A</v>
      </c>
      <c r="F171" s="245" t="e">
        <f>LOOKUP($G171,'BASE DE DATOS'!$B:$B,'BASE DE DATOS'!$J:$J)</f>
        <v>#N/A</v>
      </c>
      <c r="G171" s="245"/>
      <c r="H171" s="245"/>
      <c r="I171" s="245">
        <f>LOOKUP($H171,'TABLA DE PUNTOS'!$A$1:$B$10)</f>
        <v>0</v>
      </c>
      <c r="J171" s="245"/>
      <c r="K171" s="245">
        <f>LOOKUP($J171,'TABLA DE PUNTOS'!$A$1:$B$10)</f>
        <v>0</v>
      </c>
      <c r="L171" s="245"/>
      <c r="M171" s="245">
        <f>LOOKUP($L171,'TABLA DE PUNTOS'!$A$1:$B$10)</f>
        <v>0</v>
      </c>
      <c r="N171" s="245"/>
      <c r="O171" s="245">
        <f>LOOKUP($N171,'TABLA DE PUNTOS'!$C$1:$D$10)</f>
        <v>0</v>
      </c>
      <c r="P171" s="245"/>
      <c r="Q171" s="249"/>
      <c r="R171" s="246"/>
    </row>
    <row r="172" spans="1:18" s="243" customFormat="1" ht="14.45" hidden="1" customHeight="1" x14ac:dyDescent="0.25">
      <c r="A172" s="245" t="s">
        <v>5529</v>
      </c>
      <c r="B172" s="244" t="s">
        <v>282</v>
      </c>
      <c r="C172" s="245" t="s">
        <v>20</v>
      </c>
      <c r="D172" s="245" t="e">
        <f>LOOKUP($G172,'BASE DE DATOS'!$B:$B,'BASE DE DATOS'!$C:$C)</f>
        <v>#N/A</v>
      </c>
      <c r="E172" s="245" t="e">
        <f>LOOKUP($G172,'BASE DE DATOS'!$B:$B,'BASE DE DATOS'!$D:$D)</f>
        <v>#N/A</v>
      </c>
      <c r="F172" s="245" t="e">
        <f>LOOKUP($G172,'BASE DE DATOS'!$B:$B,'BASE DE DATOS'!$J:$J)</f>
        <v>#N/A</v>
      </c>
      <c r="G172" s="245"/>
      <c r="H172" s="245"/>
      <c r="I172" s="245">
        <f>LOOKUP($H172,'TABLA DE PUNTOS'!$A$1:$B$10)</f>
        <v>0</v>
      </c>
      <c r="J172" s="245"/>
      <c r="K172" s="245">
        <f>LOOKUP($J172,'TABLA DE PUNTOS'!$A$1:$B$10)</f>
        <v>0</v>
      </c>
      <c r="L172" s="245"/>
      <c r="M172" s="245">
        <f>LOOKUP($L172,'TABLA DE PUNTOS'!$A$1:$B$10)</f>
        <v>0</v>
      </c>
      <c r="N172" s="245"/>
      <c r="O172" s="245">
        <f>LOOKUP($N172,'TABLA DE PUNTOS'!$C$1:$D$10)</f>
        <v>0</v>
      </c>
      <c r="P172" s="245">
        <f t="shared" ref="P172:P186" si="6">SUM(I172,K172,M172,O172)</f>
        <v>0</v>
      </c>
      <c r="Q172" s="249">
        <f>SUM(P172:P176)</f>
        <v>0</v>
      </c>
      <c r="R172" s="246"/>
    </row>
    <row r="173" spans="1:18" s="243" customFormat="1" ht="14.45" hidden="1" customHeight="1" x14ac:dyDescent="0.25">
      <c r="A173" s="245" t="s">
        <v>5529</v>
      </c>
      <c r="B173" s="244" t="s">
        <v>282</v>
      </c>
      <c r="C173" s="245" t="s">
        <v>16</v>
      </c>
      <c r="D173" s="245" t="e">
        <f>LOOKUP($G173,'BASE DE DATOS'!$B:$B,'BASE DE DATOS'!$C:$C)</f>
        <v>#N/A</v>
      </c>
      <c r="E173" s="245" t="e">
        <f>LOOKUP($G173,'BASE DE DATOS'!$B:$B,'BASE DE DATOS'!$D:$D)</f>
        <v>#N/A</v>
      </c>
      <c r="F173" s="245" t="e">
        <f>LOOKUP($G173,'BASE DE DATOS'!$B:$B,'BASE DE DATOS'!$J:$J)</f>
        <v>#N/A</v>
      </c>
      <c r="G173" s="245"/>
      <c r="H173" s="245"/>
      <c r="I173" s="245">
        <f>LOOKUP($H173,'TABLA DE PUNTOS'!$A$1:$B$10)</f>
        <v>0</v>
      </c>
      <c r="J173" s="245"/>
      <c r="K173" s="245">
        <f>LOOKUP($J173,'TABLA DE PUNTOS'!$A$1:$B$10)</f>
        <v>0</v>
      </c>
      <c r="L173" s="245"/>
      <c r="M173" s="245">
        <f>LOOKUP($L173,'TABLA DE PUNTOS'!$A$1:$B$10)</f>
        <v>0</v>
      </c>
      <c r="N173" s="245"/>
      <c r="O173" s="245">
        <f>LOOKUP($N173,'TABLA DE PUNTOS'!$C$1:$D$10)</f>
        <v>0</v>
      </c>
      <c r="P173" s="245">
        <f t="shared" si="6"/>
        <v>0</v>
      </c>
      <c r="Q173" s="249"/>
      <c r="R173" s="246"/>
    </row>
    <row r="174" spans="1:18" s="243" customFormat="1" ht="14.45" hidden="1" customHeight="1" x14ac:dyDescent="0.25">
      <c r="A174" s="245" t="s">
        <v>5529</v>
      </c>
      <c r="B174" s="244" t="s">
        <v>282</v>
      </c>
      <c r="C174" s="245" t="s">
        <v>53</v>
      </c>
      <c r="D174" s="245" t="e">
        <f>LOOKUP($G174,'BASE DE DATOS'!$B:$B,'BASE DE DATOS'!$C:$C)</f>
        <v>#N/A</v>
      </c>
      <c r="E174" s="245" t="e">
        <f>LOOKUP($G174,'BASE DE DATOS'!$B:$B,'BASE DE DATOS'!$D:$D)</f>
        <v>#N/A</v>
      </c>
      <c r="F174" s="245" t="e">
        <f>LOOKUP($G174,'BASE DE DATOS'!$B:$B,'BASE DE DATOS'!$J:$J)</f>
        <v>#N/A</v>
      </c>
      <c r="G174" s="245"/>
      <c r="H174" s="245"/>
      <c r="I174" s="245">
        <f>LOOKUP($H174,'TABLA DE PUNTOS'!$A$1:$B$10)</f>
        <v>0</v>
      </c>
      <c r="J174" s="245"/>
      <c r="K174" s="245">
        <f>LOOKUP($J174,'TABLA DE PUNTOS'!$A$1:$B$10)</f>
        <v>0</v>
      </c>
      <c r="L174" s="245"/>
      <c r="M174" s="245">
        <f>LOOKUP($L174,'TABLA DE PUNTOS'!$A$1:$B$10)</f>
        <v>0</v>
      </c>
      <c r="N174" s="245"/>
      <c r="O174" s="245">
        <f>LOOKUP($N174,'TABLA DE PUNTOS'!$C$1:$D$10)</f>
        <v>0</v>
      </c>
      <c r="P174" s="245">
        <f t="shared" si="6"/>
        <v>0</v>
      </c>
      <c r="Q174" s="249"/>
      <c r="R174" s="246"/>
    </row>
    <row r="175" spans="1:18" s="243" customFormat="1" ht="14.45" hidden="1" customHeight="1" x14ac:dyDescent="0.25">
      <c r="A175" s="245" t="s">
        <v>5529</v>
      </c>
      <c r="B175" s="244" t="s">
        <v>282</v>
      </c>
      <c r="C175" s="245" t="s">
        <v>12</v>
      </c>
      <c r="D175" s="245" t="e">
        <f>LOOKUP($G175,'BASE DE DATOS'!$B:$B,'BASE DE DATOS'!$C:$C)</f>
        <v>#N/A</v>
      </c>
      <c r="E175" s="245" t="e">
        <f>LOOKUP($G175,'BASE DE DATOS'!$B:$B,'BASE DE DATOS'!$D:$D)</f>
        <v>#N/A</v>
      </c>
      <c r="F175" s="245" t="e">
        <f>LOOKUP($G175,'BASE DE DATOS'!$B:$B,'BASE DE DATOS'!$J:$J)</f>
        <v>#N/A</v>
      </c>
      <c r="G175" s="245"/>
      <c r="H175" s="245"/>
      <c r="I175" s="245">
        <f>LOOKUP($H175,'TABLA DE PUNTOS'!$A$1:$B$10)</f>
        <v>0</v>
      </c>
      <c r="J175" s="245"/>
      <c r="K175" s="245">
        <f>LOOKUP($J175,'TABLA DE PUNTOS'!$A$1:$B$10)</f>
        <v>0</v>
      </c>
      <c r="L175" s="245"/>
      <c r="M175" s="245">
        <f>LOOKUP($L175,'TABLA DE PUNTOS'!$A$1:$B$10)</f>
        <v>0</v>
      </c>
      <c r="N175" s="245"/>
      <c r="O175" s="245">
        <f>LOOKUP($N175,'TABLA DE PUNTOS'!$C$1:$D$10)</f>
        <v>0</v>
      </c>
      <c r="P175" s="245">
        <f t="shared" si="6"/>
        <v>0</v>
      </c>
      <c r="Q175" s="249"/>
      <c r="R175" s="246"/>
    </row>
    <row r="176" spans="1:18" s="243" customFormat="1" ht="14.45" hidden="1" customHeight="1" x14ac:dyDescent="0.25">
      <c r="A176" s="245" t="s">
        <v>5529</v>
      </c>
      <c r="B176" s="244" t="s">
        <v>282</v>
      </c>
      <c r="C176" s="245" t="s">
        <v>8</v>
      </c>
      <c r="D176" s="245" t="e">
        <f>LOOKUP($G176,'BASE DE DATOS'!$B:$B,'BASE DE DATOS'!$C:$C)</f>
        <v>#N/A</v>
      </c>
      <c r="E176" s="245" t="e">
        <f>LOOKUP($G176,'BASE DE DATOS'!$B:$B,'BASE DE DATOS'!$D:$D)</f>
        <v>#N/A</v>
      </c>
      <c r="F176" s="245" t="e">
        <f>LOOKUP($G176,'BASE DE DATOS'!$B:$B,'BASE DE DATOS'!$J:$J)</f>
        <v>#N/A</v>
      </c>
      <c r="G176" s="245"/>
      <c r="H176" s="245"/>
      <c r="I176" s="245">
        <f>LOOKUP($H176,'TABLA DE PUNTOS'!$A$1:$B$10)</f>
        <v>0</v>
      </c>
      <c r="J176" s="245"/>
      <c r="K176" s="245">
        <f>LOOKUP($J176,'TABLA DE PUNTOS'!$A$1:$B$10)</f>
        <v>0</v>
      </c>
      <c r="L176" s="245"/>
      <c r="M176" s="245">
        <f>LOOKUP($L176,'TABLA DE PUNTOS'!$A$1:$B$10)</f>
        <v>0</v>
      </c>
      <c r="N176" s="245"/>
      <c r="O176" s="245">
        <f>LOOKUP($N176,'TABLA DE PUNTOS'!$C$1:$D$10)</f>
        <v>0</v>
      </c>
      <c r="P176" s="245">
        <f t="shared" si="6"/>
        <v>0</v>
      </c>
      <c r="Q176" s="249"/>
      <c r="R176" s="246"/>
    </row>
    <row r="177" spans="1:18" s="243" customFormat="1" ht="14.45" hidden="1" customHeight="1" x14ac:dyDescent="0.25">
      <c r="A177" s="243" t="s">
        <v>5530</v>
      </c>
      <c r="B177" s="250" t="s">
        <v>282</v>
      </c>
      <c r="C177" s="251" t="s">
        <v>8</v>
      </c>
      <c r="D177" s="251" t="e">
        <f>LOOKUP($G177,'BASE DE DATOS'!$B:$B,'BASE DE DATOS'!$C:$C)</f>
        <v>#N/A</v>
      </c>
      <c r="E177" s="251" t="e">
        <f>LOOKUP($G177,'BASE DE DATOS'!$B:$B,'BASE DE DATOS'!$D:$D)</f>
        <v>#N/A</v>
      </c>
      <c r="F177" s="245" t="e">
        <f>LOOKUP($G177,'BASE DE DATOS'!$B:$B,'BASE DE DATOS'!$J:$J)</f>
        <v>#N/A</v>
      </c>
      <c r="G177" s="251">
        <v>0</v>
      </c>
      <c r="H177" s="251"/>
      <c r="I177" s="251">
        <f>LOOKUP($H177,'TABLA DE PUNTOS'!$A$1:$B$10)</f>
        <v>0</v>
      </c>
      <c r="J177" s="251"/>
      <c r="K177" s="251">
        <f>LOOKUP($J177,'TABLA DE PUNTOS'!$A$1:$B$10)</f>
        <v>0</v>
      </c>
      <c r="L177" s="251"/>
      <c r="M177" s="251">
        <f>LOOKUP($L177,'TABLA DE PUNTOS'!$A$1:$B$10)</f>
        <v>0</v>
      </c>
      <c r="N177" s="251"/>
      <c r="O177" s="251">
        <f>LOOKUP($N177,'TABLA DE PUNTOS'!$C$1:$D$10)</f>
        <v>0</v>
      </c>
      <c r="P177" s="251">
        <f t="shared" si="6"/>
        <v>0</v>
      </c>
      <c r="Q177" s="252">
        <f>SUM(P177:P181)</f>
        <v>0</v>
      </c>
      <c r="R177" s="246"/>
    </row>
    <row r="178" spans="1:18" s="243" customFormat="1" ht="14.45" hidden="1" customHeight="1" x14ac:dyDescent="0.25">
      <c r="A178" s="243" t="s">
        <v>5530</v>
      </c>
      <c r="B178" s="253" t="s">
        <v>282</v>
      </c>
      <c r="C178" s="245" t="s">
        <v>12</v>
      </c>
      <c r="D178" s="245" t="e">
        <f>LOOKUP($G178,'BASE DE DATOS'!$B:$B,'BASE DE DATOS'!$C:$C)</f>
        <v>#N/A</v>
      </c>
      <c r="E178" s="245" t="e">
        <f>LOOKUP($G178,'BASE DE DATOS'!$B:$B,'BASE DE DATOS'!$D:$D)</f>
        <v>#N/A</v>
      </c>
      <c r="F178" s="245" t="e">
        <f>LOOKUP($G178,'BASE DE DATOS'!$B:$B,'BASE DE DATOS'!$J:$J)</f>
        <v>#N/A</v>
      </c>
      <c r="G178" s="245">
        <v>0</v>
      </c>
      <c r="H178" s="245"/>
      <c r="I178" s="245">
        <f>LOOKUP($H178,'TABLA DE PUNTOS'!$A$1:$B$10)</f>
        <v>0</v>
      </c>
      <c r="J178" s="245"/>
      <c r="K178" s="245">
        <f>LOOKUP($J178,'TABLA DE PUNTOS'!$A$1:$B$10)</f>
        <v>0</v>
      </c>
      <c r="L178" s="245"/>
      <c r="M178" s="245">
        <f>LOOKUP($L178,'TABLA DE PUNTOS'!$A$1:$B$10)</f>
        <v>0</v>
      </c>
      <c r="N178" s="245"/>
      <c r="O178" s="245">
        <f>LOOKUP($N178,'TABLA DE PUNTOS'!$C$1:$D$10)</f>
        <v>0</v>
      </c>
      <c r="P178" s="245">
        <f t="shared" si="6"/>
        <v>0</v>
      </c>
      <c r="Q178" s="249"/>
      <c r="R178" s="246"/>
    </row>
    <row r="179" spans="1:18" s="243" customFormat="1" ht="14.45" hidden="1" customHeight="1" x14ac:dyDescent="0.25">
      <c r="A179" s="243" t="s">
        <v>5530</v>
      </c>
      <c r="B179" s="253" t="s">
        <v>282</v>
      </c>
      <c r="C179" s="245" t="s">
        <v>16</v>
      </c>
      <c r="D179" s="245" t="e">
        <f>LOOKUP($G179,'BASE DE DATOS'!$B:$B,'BASE DE DATOS'!$C:$C)</f>
        <v>#N/A</v>
      </c>
      <c r="E179" s="245" t="e">
        <f>LOOKUP($G179,'BASE DE DATOS'!$B:$B,'BASE DE DATOS'!$D:$D)</f>
        <v>#N/A</v>
      </c>
      <c r="F179" s="245" t="e">
        <f>LOOKUP($G179,'BASE DE DATOS'!$B:$B,'BASE DE DATOS'!$J:$J)</f>
        <v>#N/A</v>
      </c>
      <c r="G179" s="245">
        <v>0</v>
      </c>
      <c r="H179" s="245"/>
      <c r="I179" s="245">
        <f>LOOKUP($H179,'TABLA DE PUNTOS'!$A$1:$B$10)</f>
        <v>0</v>
      </c>
      <c r="J179" s="245"/>
      <c r="K179" s="245">
        <f>LOOKUP($J179,'TABLA DE PUNTOS'!$A$1:$B$10)</f>
        <v>0</v>
      </c>
      <c r="L179" s="245"/>
      <c r="M179" s="245">
        <f>LOOKUP($L179,'TABLA DE PUNTOS'!$A$1:$B$10)</f>
        <v>0</v>
      </c>
      <c r="N179" s="245"/>
      <c r="O179" s="245">
        <f>LOOKUP($N179,'TABLA DE PUNTOS'!$C$1:$D$10)</f>
        <v>0</v>
      </c>
      <c r="P179" s="245">
        <f t="shared" si="6"/>
        <v>0</v>
      </c>
      <c r="Q179" s="249"/>
      <c r="R179" s="246"/>
    </row>
    <row r="180" spans="1:18" s="243" customFormat="1" ht="14.45" hidden="1" customHeight="1" x14ac:dyDescent="0.25">
      <c r="A180" s="243" t="s">
        <v>5530</v>
      </c>
      <c r="B180" s="253" t="s">
        <v>282</v>
      </c>
      <c r="C180" s="245" t="s">
        <v>20</v>
      </c>
      <c r="D180" s="245" t="e">
        <f>LOOKUP($G180,'BASE DE DATOS'!$B:$B,'BASE DE DATOS'!$C:$C)</f>
        <v>#N/A</v>
      </c>
      <c r="E180" s="245" t="e">
        <f>LOOKUP($G180,'BASE DE DATOS'!$B:$B,'BASE DE DATOS'!$D:$D)</f>
        <v>#N/A</v>
      </c>
      <c r="F180" s="245" t="e">
        <f>LOOKUP($G180,'BASE DE DATOS'!$B:$B,'BASE DE DATOS'!$J:$J)</f>
        <v>#N/A</v>
      </c>
      <c r="G180" s="245">
        <v>0</v>
      </c>
      <c r="H180" s="245"/>
      <c r="I180" s="245">
        <f>LOOKUP($H180,'TABLA DE PUNTOS'!$A$1:$B$10)</f>
        <v>0</v>
      </c>
      <c r="J180" s="245"/>
      <c r="K180" s="245">
        <f>LOOKUP($J180,'TABLA DE PUNTOS'!$A$1:$B$10)</f>
        <v>0</v>
      </c>
      <c r="L180" s="245"/>
      <c r="M180" s="245">
        <f>LOOKUP($L180,'TABLA DE PUNTOS'!$A$1:$B$10)</f>
        <v>0</v>
      </c>
      <c r="N180" s="245"/>
      <c r="O180" s="245">
        <f>LOOKUP($N180,'TABLA DE PUNTOS'!$C$1:$D$10)</f>
        <v>0</v>
      </c>
      <c r="P180" s="245">
        <f t="shared" si="6"/>
        <v>0</v>
      </c>
      <c r="Q180" s="249"/>
      <c r="R180" s="246"/>
    </row>
    <row r="181" spans="1:18" s="243" customFormat="1" ht="14.45" hidden="1" customHeight="1" x14ac:dyDescent="0.25">
      <c r="A181" s="243" t="s">
        <v>5530</v>
      </c>
      <c r="B181" s="254" t="s">
        <v>282</v>
      </c>
      <c r="C181" s="255" t="s">
        <v>53</v>
      </c>
      <c r="D181" s="255" t="e">
        <f>LOOKUP($G181,'BASE DE DATOS'!$B:$B,'BASE DE DATOS'!$C:$C)</f>
        <v>#N/A</v>
      </c>
      <c r="E181" s="255" t="e">
        <f>LOOKUP($G181,'BASE DE DATOS'!$B:$B,'BASE DE DATOS'!$D:$D)</f>
        <v>#N/A</v>
      </c>
      <c r="F181" s="245" t="e">
        <f>LOOKUP($G181,'BASE DE DATOS'!$B:$B,'BASE DE DATOS'!$J:$J)</f>
        <v>#N/A</v>
      </c>
      <c r="G181" s="255">
        <v>0</v>
      </c>
      <c r="H181" s="255"/>
      <c r="I181" s="255">
        <f>LOOKUP($H181,'TABLA DE PUNTOS'!$A$1:$B$10)</f>
        <v>0</v>
      </c>
      <c r="J181" s="255"/>
      <c r="K181" s="255">
        <f>LOOKUP($J181,'TABLA DE PUNTOS'!$A$1:$B$10)</f>
        <v>0</v>
      </c>
      <c r="L181" s="255"/>
      <c r="M181" s="255">
        <f>LOOKUP($L181,'TABLA DE PUNTOS'!$A$1:$B$10)</f>
        <v>0</v>
      </c>
      <c r="N181" s="255"/>
      <c r="O181" s="255">
        <f>LOOKUP($N181,'TABLA DE PUNTOS'!$C$1:$D$10)</f>
        <v>0</v>
      </c>
      <c r="P181" s="255">
        <f t="shared" si="6"/>
        <v>0</v>
      </c>
      <c r="Q181" s="256"/>
      <c r="R181" s="246"/>
    </row>
    <row r="182" spans="1:18" s="243" customFormat="1" ht="14.45" hidden="1" customHeight="1" x14ac:dyDescent="0.25">
      <c r="A182" s="245" t="s">
        <v>5527</v>
      </c>
      <c r="B182" s="244" t="s">
        <v>126</v>
      </c>
      <c r="C182" s="245" t="s">
        <v>20</v>
      </c>
      <c r="D182" s="245"/>
      <c r="E182" s="245"/>
      <c r="F182" s="245" t="e">
        <f>LOOKUP($G182,'BASE DE DATOS'!$B:$B,'BASE DE DATOS'!$J:$J)</f>
        <v>#N/A</v>
      </c>
      <c r="G182" s="245"/>
      <c r="H182" s="245"/>
      <c r="I182" s="245"/>
      <c r="J182" s="245"/>
      <c r="K182" s="245"/>
      <c r="L182" s="245"/>
      <c r="M182" s="245"/>
      <c r="N182" s="245"/>
      <c r="O182" s="245"/>
      <c r="P182" s="245">
        <f t="shared" si="6"/>
        <v>0</v>
      </c>
      <c r="Q182" s="249">
        <f>SUM(P182:P186)</f>
        <v>164</v>
      </c>
      <c r="R182" s="246"/>
    </row>
    <row r="183" spans="1:18" s="243" customFormat="1" ht="14.45" hidden="1" customHeight="1" x14ac:dyDescent="0.25">
      <c r="A183" s="245" t="s">
        <v>5527</v>
      </c>
      <c r="B183" s="244" t="s">
        <v>126</v>
      </c>
      <c r="C183" s="245" t="s">
        <v>16</v>
      </c>
      <c r="D183" s="245"/>
      <c r="E183" s="245"/>
      <c r="F183" s="245" t="e">
        <f>LOOKUP($G183,'BASE DE DATOS'!$B:$B,'BASE DE DATOS'!$J:$J)</f>
        <v>#N/A</v>
      </c>
      <c r="G183" s="245"/>
      <c r="H183" s="245"/>
      <c r="I183" s="245"/>
      <c r="J183" s="245"/>
      <c r="K183" s="245"/>
      <c r="L183" s="245"/>
      <c r="M183" s="245"/>
      <c r="N183" s="245"/>
      <c r="O183" s="245"/>
      <c r="P183" s="245">
        <f t="shared" si="6"/>
        <v>0</v>
      </c>
      <c r="Q183" s="249"/>
      <c r="R183" s="246"/>
    </row>
    <row r="184" spans="1:18" s="243" customFormat="1" ht="14.45" hidden="1" customHeight="1" x14ac:dyDescent="0.25">
      <c r="A184" s="245" t="s">
        <v>5527</v>
      </c>
      <c r="B184" s="244" t="s">
        <v>126</v>
      </c>
      <c r="C184" s="245" t="s">
        <v>53</v>
      </c>
      <c r="D184" s="245" t="s">
        <v>131</v>
      </c>
      <c r="E184" s="245" t="s">
        <v>132</v>
      </c>
      <c r="F184" s="245" t="e">
        <f>LOOKUP($G184,'BASE DE DATOS'!$B:$B,'BASE DE DATOS'!$J:$J)</f>
        <v>#N/A</v>
      </c>
      <c r="G184" s="245">
        <v>299</v>
      </c>
      <c r="H184" s="245" t="s">
        <v>296</v>
      </c>
      <c r="I184" s="245">
        <v>12</v>
      </c>
      <c r="J184" s="245" t="s">
        <v>296</v>
      </c>
      <c r="K184" s="245">
        <v>12</v>
      </c>
      <c r="L184" s="245" t="s">
        <v>296</v>
      </c>
      <c r="M184" s="245">
        <v>12</v>
      </c>
      <c r="N184" s="245"/>
      <c r="O184" s="245"/>
      <c r="P184" s="245">
        <f t="shared" si="6"/>
        <v>36</v>
      </c>
      <c r="Q184" s="249"/>
      <c r="R184" s="246"/>
    </row>
    <row r="185" spans="1:18" s="243" customFormat="1" ht="14.45" hidden="1" customHeight="1" x14ac:dyDescent="0.25">
      <c r="A185" s="245" t="s">
        <v>5527</v>
      </c>
      <c r="B185" s="244" t="s">
        <v>126</v>
      </c>
      <c r="C185" s="245" t="s">
        <v>12</v>
      </c>
      <c r="D185" s="245" t="s">
        <v>128</v>
      </c>
      <c r="E185" s="245" t="s">
        <v>129</v>
      </c>
      <c r="F185" s="245" t="str">
        <f>LOOKUP($G185,'BASE DE DATOS'!$B:$B,'BASE DE DATOS'!$J:$J)</f>
        <v>Damas 17 años y mas</v>
      </c>
      <c r="G185" s="245">
        <v>537</v>
      </c>
      <c r="H185" s="245" t="s">
        <v>294</v>
      </c>
      <c r="I185" s="245">
        <v>16</v>
      </c>
      <c r="J185" s="245" t="s">
        <v>294</v>
      </c>
      <c r="K185" s="245">
        <v>16</v>
      </c>
      <c r="L185" s="245" t="s">
        <v>299</v>
      </c>
      <c r="M185" s="245">
        <v>6</v>
      </c>
      <c r="N185" s="245" t="s">
        <v>296</v>
      </c>
      <c r="O185" s="245">
        <v>24</v>
      </c>
      <c r="P185" s="245">
        <f t="shared" si="6"/>
        <v>62</v>
      </c>
      <c r="Q185" s="249"/>
      <c r="R185" s="246"/>
    </row>
    <row r="186" spans="1:18" s="243" customFormat="1" ht="14.45" hidden="1" customHeight="1" x14ac:dyDescent="0.25">
      <c r="A186" s="245" t="s">
        <v>5527</v>
      </c>
      <c r="B186" s="244" t="s">
        <v>126</v>
      </c>
      <c r="C186" s="245" t="s">
        <v>8</v>
      </c>
      <c r="D186" s="245" t="s">
        <v>109</v>
      </c>
      <c r="E186" s="245" t="s">
        <v>127</v>
      </c>
      <c r="F186" s="245" t="str">
        <f>LOOKUP($G186,'BASE DE DATOS'!$B:$B,'BASE DE DATOS'!$J:$J)</f>
        <v>Expertos 14 años</v>
      </c>
      <c r="G186" s="245">
        <v>524</v>
      </c>
      <c r="H186" s="245" t="s">
        <v>293</v>
      </c>
      <c r="I186" s="245">
        <v>18</v>
      </c>
      <c r="J186" s="245" t="s">
        <v>297</v>
      </c>
      <c r="K186" s="245">
        <v>10</v>
      </c>
      <c r="L186" s="245" t="s">
        <v>295</v>
      </c>
      <c r="M186" s="245">
        <v>14</v>
      </c>
      <c r="N186" s="245" t="s">
        <v>296</v>
      </c>
      <c r="O186" s="245">
        <v>24</v>
      </c>
      <c r="P186" s="245">
        <f t="shared" si="6"/>
        <v>66</v>
      </c>
      <c r="Q186" s="249"/>
      <c r="R186" s="246"/>
    </row>
    <row r="187" spans="1:18" s="243" customFormat="1" ht="14.45" hidden="1" customHeight="1" x14ac:dyDescent="0.25">
      <c r="A187" s="245" t="s">
        <v>5528</v>
      </c>
      <c r="B187" s="244" t="s">
        <v>126</v>
      </c>
      <c r="C187" s="245"/>
      <c r="D187" s="245" t="e">
        <f>LOOKUP($G187,'BASE DE DATOS'!$B:$B,'BASE DE DATOS'!$C:$C)</f>
        <v>#N/A</v>
      </c>
      <c r="E187" s="245" t="e">
        <f>LOOKUP($G187,'BASE DE DATOS'!$B:$B,'BASE DE DATOS'!$D:$D)</f>
        <v>#N/A</v>
      </c>
      <c r="F187" s="245" t="e">
        <f>LOOKUP($G187,'BASE DE DATOS'!$B:$B,'BASE DE DATOS'!$J:$J)</f>
        <v>#N/A</v>
      </c>
      <c r="G187" s="245"/>
      <c r="H187" s="245"/>
      <c r="I187" s="245">
        <f>LOOKUP($H187,'TABLA DE PUNTOS'!$A$1:$B$10)</f>
        <v>0</v>
      </c>
      <c r="J187" s="245"/>
      <c r="K187" s="245">
        <f>LOOKUP($J187,'TABLA DE PUNTOS'!$A$1:$B$10)</f>
        <v>0</v>
      </c>
      <c r="L187" s="245"/>
      <c r="M187" s="245">
        <f>LOOKUP($L187,'TABLA DE PUNTOS'!$A$1:$B$10)</f>
        <v>0</v>
      </c>
      <c r="N187" s="245"/>
      <c r="O187" s="245">
        <f>LOOKUP($N187,'TABLA DE PUNTOS'!$C$1:$D$10)</f>
        <v>0</v>
      </c>
      <c r="P187" s="245"/>
      <c r="Q187" s="249">
        <f>SUM(P187:P191)</f>
        <v>0</v>
      </c>
      <c r="R187" s="246"/>
    </row>
    <row r="188" spans="1:18" s="243" customFormat="1" ht="14.45" hidden="1" customHeight="1" x14ac:dyDescent="0.25">
      <c r="A188" s="245" t="s">
        <v>5528</v>
      </c>
      <c r="B188" s="244" t="s">
        <v>126</v>
      </c>
      <c r="C188" s="245"/>
      <c r="D188" s="245" t="e">
        <f>LOOKUP($G188,'BASE DE DATOS'!$B:$B,'BASE DE DATOS'!$C:$C)</f>
        <v>#N/A</v>
      </c>
      <c r="E188" s="245" t="e">
        <f>LOOKUP($G188,'BASE DE DATOS'!$B:$B,'BASE DE DATOS'!$D:$D)</f>
        <v>#N/A</v>
      </c>
      <c r="F188" s="245" t="e">
        <f>LOOKUP($G188,'BASE DE DATOS'!$B:$B,'BASE DE DATOS'!$J:$J)</f>
        <v>#N/A</v>
      </c>
      <c r="G188" s="245"/>
      <c r="H188" s="245"/>
      <c r="I188" s="245">
        <f>LOOKUP($H188,'TABLA DE PUNTOS'!$A$1:$B$10)</f>
        <v>0</v>
      </c>
      <c r="J188" s="245"/>
      <c r="K188" s="245">
        <f>LOOKUP($J188,'TABLA DE PUNTOS'!$A$1:$B$10)</f>
        <v>0</v>
      </c>
      <c r="L188" s="245"/>
      <c r="M188" s="245">
        <f>LOOKUP($L188,'TABLA DE PUNTOS'!$A$1:$B$10)</f>
        <v>0</v>
      </c>
      <c r="N188" s="245"/>
      <c r="O188" s="245">
        <f>LOOKUP($N188,'TABLA DE PUNTOS'!$C$1:$D$10)</f>
        <v>0</v>
      </c>
      <c r="P188" s="245"/>
      <c r="Q188" s="249"/>
      <c r="R188" s="246"/>
    </row>
    <row r="189" spans="1:18" s="243" customFormat="1" ht="14.45" hidden="1" customHeight="1" x14ac:dyDescent="0.25">
      <c r="A189" s="245" t="s">
        <v>5528</v>
      </c>
      <c r="B189" s="244" t="s">
        <v>126</v>
      </c>
      <c r="C189" s="245"/>
      <c r="D189" s="245" t="e">
        <f>LOOKUP($G189,'BASE DE DATOS'!$B:$B,'BASE DE DATOS'!$C:$C)</f>
        <v>#N/A</v>
      </c>
      <c r="E189" s="245" t="e">
        <f>LOOKUP($G189,'BASE DE DATOS'!$B:$B,'BASE DE DATOS'!$D:$D)</f>
        <v>#N/A</v>
      </c>
      <c r="F189" s="245" t="e">
        <f>LOOKUP($G189,'BASE DE DATOS'!$B:$B,'BASE DE DATOS'!$J:$J)</f>
        <v>#N/A</v>
      </c>
      <c r="G189" s="245"/>
      <c r="H189" s="245"/>
      <c r="I189" s="245">
        <f>LOOKUP($H189,'TABLA DE PUNTOS'!$A$1:$B$10)</f>
        <v>0</v>
      </c>
      <c r="J189" s="245"/>
      <c r="K189" s="245">
        <f>LOOKUP($J189,'TABLA DE PUNTOS'!$A$1:$B$10)</f>
        <v>0</v>
      </c>
      <c r="L189" s="245"/>
      <c r="M189" s="245">
        <f>LOOKUP($L189,'TABLA DE PUNTOS'!$A$1:$B$10)</f>
        <v>0</v>
      </c>
      <c r="N189" s="245"/>
      <c r="O189" s="245">
        <f>LOOKUP($N189,'TABLA DE PUNTOS'!$C$1:$D$10)</f>
        <v>0</v>
      </c>
      <c r="P189" s="245"/>
      <c r="Q189" s="249"/>
      <c r="R189" s="246"/>
    </row>
    <row r="190" spans="1:18" s="243" customFormat="1" ht="14.45" hidden="1" customHeight="1" x14ac:dyDescent="0.25">
      <c r="A190" s="245" t="s">
        <v>5528</v>
      </c>
      <c r="B190" s="244" t="s">
        <v>126</v>
      </c>
      <c r="C190" s="245"/>
      <c r="D190" s="245" t="e">
        <f>LOOKUP($G190,'BASE DE DATOS'!$B:$B,'BASE DE DATOS'!$C:$C)</f>
        <v>#N/A</v>
      </c>
      <c r="E190" s="245" t="e">
        <f>LOOKUP($G190,'BASE DE DATOS'!$B:$B,'BASE DE DATOS'!$D:$D)</f>
        <v>#N/A</v>
      </c>
      <c r="F190" s="245" t="e">
        <f>LOOKUP($G190,'BASE DE DATOS'!$B:$B,'BASE DE DATOS'!$J:$J)</f>
        <v>#N/A</v>
      </c>
      <c r="G190" s="245"/>
      <c r="H190" s="245"/>
      <c r="I190" s="245">
        <f>LOOKUP($H190,'TABLA DE PUNTOS'!$A$1:$B$10)</f>
        <v>0</v>
      </c>
      <c r="J190" s="245"/>
      <c r="K190" s="245">
        <f>LOOKUP($J190,'TABLA DE PUNTOS'!$A$1:$B$10)</f>
        <v>0</v>
      </c>
      <c r="L190" s="245"/>
      <c r="M190" s="245">
        <f>LOOKUP($L190,'TABLA DE PUNTOS'!$A$1:$B$10)</f>
        <v>0</v>
      </c>
      <c r="N190" s="245"/>
      <c r="O190" s="245">
        <f>LOOKUP($N190,'TABLA DE PUNTOS'!$C$1:$D$10)</f>
        <v>0</v>
      </c>
      <c r="P190" s="245"/>
      <c r="Q190" s="249"/>
      <c r="R190" s="246"/>
    </row>
    <row r="191" spans="1:18" s="243" customFormat="1" ht="14.45" hidden="1" customHeight="1" x14ac:dyDescent="0.25">
      <c r="A191" s="245" t="s">
        <v>5528</v>
      </c>
      <c r="B191" s="244" t="s">
        <v>126</v>
      </c>
      <c r="C191" s="245"/>
      <c r="D191" s="245" t="e">
        <f>LOOKUP($G191,'BASE DE DATOS'!$B:$B,'BASE DE DATOS'!$C:$C)</f>
        <v>#N/A</v>
      </c>
      <c r="E191" s="245" t="e">
        <f>LOOKUP($G191,'BASE DE DATOS'!$B:$B,'BASE DE DATOS'!$D:$D)</f>
        <v>#N/A</v>
      </c>
      <c r="F191" s="245" t="e">
        <f>LOOKUP($G191,'BASE DE DATOS'!$B:$B,'BASE DE DATOS'!$J:$J)</f>
        <v>#N/A</v>
      </c>
      <c r="G191" s="245"/>
      <c r="H191" s="245"/>
      <c r="I191" s="245">
        <f>LOOKUP($H191,'TABLA DE PUNTOS'!$A$1:$B$10)</f>
        <v>0</v>
      </c>
      <c r="J191" s="245"/>
      <c r="K191" s="245">
        <f>LOOKUP($J191,'TABLA DE PUNTOS'!$A$1:$B$10)</f>
        <v>0</v>
      </c>
      <c r="L191" s="245"/>
      <c r="M191" s="245">
        <f>LOOKUP($L191,'TABLA DE PUNTOS'!$A$1:$B$10)</f>
        <v>0</v>
      </c>
      <c r="N191" s="245"/>
      <c r="O191" s="245">
        <f>LOOKUP($N191,'TABLA DE PUNTOS'!$C$1:$D$10)</f>
        <v>0</v>
      </c>
      <c r="P191" s="245"/>
      <c r="Q191" s="249"/>
      <c r="R191" s="246"/>
    </row>
    <row r="192" spans="1:18" s="243" customFormat="1" ht="14.45" hidden="1" customHeight="1" x14ac:dyDescent="0.25">
      <c r="A192" s="245" t="s">
        <v>5529</v>
      </c>
      <c r="B192" s="244" t="s">
        <v>126</v>
      </c>
      <c r="C192" s="245" t="s">
        <v>20</v>
      </c>
      <c r="D192" s="245" t="e">
        <f>LOOKUP($G192,'BASE DE DATOS'!$B:$B,'BASE DE DATOS'!$C:$C)</f>
        <v>#N/A</v>
      </c>
      <c r="E192" s="245" t="e">
        <f>LOOKUP($G192,'BASE DE DATOS'!$B:$B,'BASE DE DATOS'!$D:$D)</f>
        <v>#N/A</v>
      </c>
      <c r="F192" s="245" t="e">
        <f>LOOKUP($G192,'BASE DE DATOS'!$B:$B,'BASE DE DATOS'!$J:$J)</f>
        <v>#N/A</v>
      </c>
      <c r="G192" s="245"/>
      <c r="H192" s="245"/>
      <c r="I192" s="245">
        <f>LOOKUP($H192,'TABLA DE PUNTOS'!$A$1:$B$10)</f>
        <v>0</v>
      </c>
      <c r="J192" s="245"/>
      <c r="K192" s="245">
        <f>LOOKUP($J192,'TABLA DE PUNTOS'!$A$1:$B$10)</f>
        <v>0</v>
      </c>
      <c r="L192" s="245"/>
      <c r="M192" s="245">
        <f>LOOKUP($L192,'TABLA DE PUNTOS'!$A$1:$B$10)</f>
        <v>0</v>
      </c>
      <c r="N192" s="245"/>
      <c r="O192" s="245">
        <f>LOOKUP($N192,'TABLA DE PUNTOS'!$C$1:$D$10)</f>
        <v>0</v>
      </c>
      <c r="P192" s="245">
        <f t="shared" ref="P192:P223" si="7">SUM(I192,K192,M192,O192)</f>
        <v>0</v>
      </c>
      <c r="Q192" s="249">
        <f>SUM(P192:P196)</f>
        <v>0</v>
      </c>
      <c r="R192" s="246"/>
    </row>
    <row r="193" spans="1:18" s="243" customFormat="1" ht="14.45" hidden="1" customHeight="1" x14ac:dyDescent="0.25">
      <c r="A193" s="245" t="s">
        <v>5529</v>
      </c>
      <c r="B193" s="244" t="s">
        <v>126</v>
      </c>
      <c r="C193" s="245" t="s">
        <v>16</v>
      </c>
      <c r="D193" s="245" t="e">
        <f>LOOKUP($G193,'BASE DE DATOS'!$B:$B,'BASE DE DATOS'!$C:$C)</f>
        <v>#N/A</v>
      </c>
      <c r="E193" s="245" t="e">
        <f>LOOKUP($G193,'BASE DE DATOS'!$B:$B,'BASE DE DATOS'!$D:$D)</f>
        <v>#N/A</v>
      </c>
      <c r="F193" s="245" t="e">
        <f>LOOKUP($G193,'BASE DE DATOS'!$B:$B,'BASE DE DATOS'!$J:$J)</f>
        <v>#N/A</v>
      </c>
      <c r="G193" s="245"/>
      <c r="H193" s="245"/>
      <c r="I193" s="245">
        <f>LOOKUP($H193,'TABLA DE PUNTOS'!$A$1:$B$10)</f>
        <v>0</v>
      </c>
      <c r="J193" s="245"/>
      <c r="K193" s="245">
        <f>LOOKUP($J193,'TABLA DE PUNTOS'!$A$1:$B$10)</f>
        <v>0</v>
      </c>
      <c r="L193" s="245"/>
      <c r="M193" s="245">
        <f>LOOKUP($L193,'TABLA DE PUNTOS'!$A$1:$B$10)</f>
        <v>0</v>
      </c>
      <c r="N193" s="245"/>
      <c r="O193" s="245">
        <f>LOOKUP($N193,'TABLA DE PUNTOS'!$C$1:$D$10)</f>
        <v>0</v>
      </c>
      <c r="P193" s="245">
        <f t="shared" si="7"/>
        <v>0</v>
      </c>
      <c r="Q193" s="249"/>
      <c r="R193" s="246"/>
    </row>
    <row r="194" spans="1:18" s="243" customFormat="1" ht="14.45" hidden="1" customHeight="1" x14ac:dyDescent="0.25">
      <c r="A194" s="245" t="s">
        <v>5529</v>
      </c>
      <c r="B194" s="244" t="s">
        <v>126</v>
      </c>
      <c r="C194" s="245" t="s">
        <v>53</v>
      </c>
      <c r="D194" s="245" t="e">
        <f>LOOKUP($G194,'BASE DE DATOS'!$B:$B,'BASE DE DATOS'!$C:$C)</f>
        <v>#N/A</v>
      </c>
      <c r="E194" s="245" t="e">
        <f>LOOKUP($G194,'BASE DE DATOS'!$B:$B,'BASE DE DATOS'!$D:$D)</f>
        <v>#N/A</v>
      </c>
      <c r="F194" s="245" t="e">
        <f>LOOKUP($G194,'BASE DE DATOS'!$B:$B,'BASE DE DATOS'!$J:$J)</f>
        <v>#N/A</v>
      </c>
      <c r="G194" s="245"/>
      <c r="H194" s="245"/>
      <c r="I194" s="245">
        <f>LOOKUP($H194,'TABLA DE PUNTOS'!$A$1:$B$10)</f>
        <v>0</v>
      </c>
      <c r="J194" s="245"/>
      <c r="K194" s="245">
        <f>LOOKUP($J194,'TABLA DE PUNTOS'!$A$1:$B$10)</f>
        <v>0</v>
      </c>
      <c r="L194" s="245"/>
      <c r="M194" s="245">
        <f>LOOKUP($L194,'TABLA DE PUNTOS'!$A$1:$B$10)</f>
        <v>0</v>
      </c>
      <c r="N194" s="245"/>
      <c r="O194" s="245">
        <f>LOOKUP($N194,'TABLA DE PUNTOS'!$C$1:$D$10)</f>
        <v>0</v>
      </c>
      <c r="P194" s="245">
        <f t="shared" si="7"/>
        <v>0</v>
      </c>
      <c r="Q194" s="249"/>
      <c r="R194" s="246"/>
    </row>
    <row r="195" spans="1:18" s="243" customFormat="1" ht="14.45" hidden="1" customHeight="1" x14ac:dyDescent="0.25">
      <c r="A195" s="245" t="s">
        <v>5529</v>
      </c>
      <c r="B195" s="244" t="s">
        <v>126</v>
      </c>
      <c r="C195" s="245" t="s">
        <v>12</v>
      </c>
      <c r="D195" s="245" t="e">
        <f>LOOKUP($G195,'BASE DE DATOS'!$B:$B,'BASE DE DATOS'!$C:$C)</f>
        <v>#N/A</v>
      </c>
      <c r="E195" s="245" t="e">
        <f>LOOKUP($G195,'BASE DE DATOS'!$B:$B,'BASE DE DATOS'!$D:$D)</f>
        <v>#N/A</v>
      </c>
      <c r="F195" s="245" t="e">
        <f>LOOKUP($G195,'BASE DE DATOS'!$B:$B,'BASE DE DATOS'!$J:$J)</f>
        <v>#N/A</v>
      </c>
      <c r="G195" s="245"/>
      <c r="H195" s="245"/>
      <c r="I195" s="245">
        <f>LOOKUP($H195,'TABLA DE PUNTOS'!$A$1:$B$10)</f>
        <v>0</v>
      </c>
      <c r="J195" s="245"/>
      <c r="K195" s="245">
        <f>LOOKUP($J195,'TABLA DE PUNTOS'!$A$1:$B$10)</f>
        <v>0</v>
      </c>
      <c r="L195" s="245"/>
      <c r="M195" s="245">
        <f>LOOKUP($L195,'TABLA DE PUNTOS'!$A$1:$B$10)</f>
        <v>0</v>
      </c>
      <c r="N195" s="245"/>
      <c r="O195" s="245">
        <f>LOOKUP($N195,'TABLA DE PUNTOS'!$C$1:$D$10)</f>
        <v>0</v>
      </c>
      <c r="P195" s="245">
        <f t="shared" si="7"/>
        <v>0</v>
      </c>
      <c r="Q195" s="249"/>
      <c r="R195" s="246"/>
    </row>
    <row r="196" spans="1:18" s="243" customFormat="1" ht="14.45" hidden="1" customHeight="1" x14ac:dyDescent="0.25">
      <c r="A196" s="245" t="s">
        <v>5529</v>
      </c>
      <c r="B196" s="244" t="s">
        <v>126</v>
      </c>
      <c r="C196" s="245" t="s">
        <v>8</v>
      </c>
      <c r="D196" s="245" t="e">
        <f>LOOKUP($G196,'BASE DE DATOS'!$B:$B,'BASE DE DATOS'!$C:$C)</f>
        <v>#N/A</v>
      </c>
      <c r="E196" s="245" t="e">
        <f>LOOKUP($G196,'BASE DE DATOS'!$B:$B,'BASE DE DATOS'!$D:$D)</f>
        <v>#N/A</v>
      </c>
      <c r="F196" s="245" t="e">
        <f>LOOKUP($G196,'BASE DE DATOS'!$B:$B,'BASE DE DATOS'!$J:$J)</f>
        <v>#N/A</v>
      </c>
      <c r="G196" s="245"/>
      <c r="H196" s="245"/>
      <c r="I196" s="245">
        <f>LOOKUP($H196,'TABLA DE PUNTOS'!$A$1:$B$10)</f>
        <v>0</v>
      </c>
      <c r="J196" s="245"/>
      <c r="K196" s="245">
        <f>LOOKUP($J196,'TABLA DE PUNTOS'!$A$1:$B$10)</f>
        <v>0</v>
      </c>
      <c r="L196" s="245"/>
      <c r="M196" s="245">
        <f>LOOKUP($L196,'TABLA DE PUNTOS'!$A$1:$B$10)</f>
        <v>0</v>
      </c>
      <c r="N196" s="245"/>
      <c r="O196" s="245">
        <f>LOOKUP($N196,'TABLA DE PUNTOS'!$C$1:$D$10)</f>
        <v>0</v>
      </c>
      <c r="P196" s="245">
        <f t="shared" si="7"/>
        <v>0</v>
      </c>
      <c r="Q196" s="249"/>
      <c r="R196" s="246"/>
    </row>
    <row r="197" spans="1:18" s="243" customFormat="1" ht="14.45" hidden="1" customHeight="1" x14ac:dyDescent="0.25">
      <c r="A197" s="243" t="s">
        <v>5530</v>
      </c>
      <c r="B197" s="250" t="s">
        <v>126</v>
      </c>
      <c r="C197" s="251" t="s">
        <v>8</v>
      </c>
      <c r="D197" s="251" t="e">
        <f>LOOKUP($G197,'BASE DE DATOS'!$B:$B,'BASE DE DATOS'!$C:$C)</f>
        <v>#N/A</v>
      </c>
      <c r="E197" s="251" t="e">
        <f>LOOKUP($G197,'BASE DE DATOS'!$B:$B,'BASE DE DATOS'!$D:$D)</f>
        <v>#N/A</v>
      </c>
      <c r="F197" s="245" t="e">
        <f>LOOKUP($G197,'BASE DE DATOS'!$B:$B,'BASE DE DATOS'!$J:$J)</f>
        <v>#N/A</v>
      </c>
      <c r="G197" s="251">
        <v>0</v>
      </c>
      <c r="H197" s="251"/>
      <c r="I197" s="251">
        <f>LOOKUP($H197,'TABLA DE PUNTOS'!$A$1:$B$10)</f>
        <v>0</v>
      </c>
      <c r="J197" s="251"/>
      <c r="K197" s="251">
        <f>LOOKUP($J197,'TABLA DE PUNTOS'!$A$1:$B$10)</f>
        <v>0</v>
      </c>
      <c r="L197" s="251"/>
      <c r="M197" s="251">
        <f>LOOKUP($L197,'TABLA DE PUNTOS'!$A$1:$B$10)</f>
        <v>0</v>
      </c>
      <c r="N197" s="251"/>
      <c r="O197" s="251">
        <f>LOOKUP($N197,'TABLA DE PUNTOS'!$C$1:$D$10)</f>
        <v>0</v>
      </c>
      <c r="P197" s="251">
        <f t="shared" si="7"/>
        <v>0</v>
      </c>
      <c r="Q197" s="252">
        <f>SUM(P197:P201)</f>
        <v>0</v>
      </c>
      <c r="R197" s="246"/>
    </row>
    <row r="198" spans="1:18" s="243" customFormat="1" ht="14.45" hidden="1" customHeight="1" x14ac:dyDescent="0.25">
      <c r="A198" s="243" t="s">
        <v>5530</v>
      </c>
      <c r="B198" s="253" t="s">
        <v>126</v>
      </c>
      <c r="C198" s="245" t="s">
        <v>12</v>
      </c>
      <c r="D198" s="245" t="e">
        <f>LOOKUP($G198,'BASE DE DATOS'!$B:$B,'BASE DE DATOS'!$C:$C)</f>
        <v>#N/A</v>
      </c>
      <c r="E198" s="245" t="e">
        <f>LOOKUP($G198,'BASE DE DATOS'!$B:$B,'BASE DE DATOS'!$D:$D)</f>
        <v>#N/A</v>
      </c>
      <c r="F198" s="245" t="e">
        <f>LOOKUP($G198,'BASE DE DATOS'!$B:$B,'BASE DE DATOS'!$J:$J)</f>
        <v>#N/A</v>
      </c>
      <c r="G198" s="245">
        <v>0</v>
      </c>
      <c r="H198" s="245"/>
      <c r="I198" s="245">
        <f>LOOKUP($H198,'TABLA DE PUNTOS'!$A$1:$B$10)</f>
        <v>0</v>
      </c>
      <c r="J198" s="245"/>
      <c r="K198" s="245">
        <f>LOOKUP($J198,'TABLA DE PUNTOS'!$A$1:$B$10)</f>
        <v>0</v>
      </c>
      <c r="L198" s="245"/>
      <c r="M198" s="245">
        <f>LOOKUP($L198,'TABLA DE PUNTOS'!$A$1:$B$10)</f>
        <v>0</v>
      </c>
      <c r="N198" s="245"/>
      <c r="O198" s="245">
        <f>LOOKUP($N198,'TABLA DE PUNTOS'!$C$1:$D$10)</f>
        <v>0</v>
      </c>
      <c r="P198" s="245">
        <f t="shared" si="7"/>
        <v>0</v>
      </c>
      <c r="Q198" s="249"/>
      <c r="R198" s="246"/>
    </row>
    <row r="199" spans="1:18" s="243" customFormat="1" ht="14.45" hidden="1" customHeight="1" x14ac:dyDescent="0.25">
      <c r="A199" s="243" t="s">
        <v>5530</v>
      </c>
      <c r="B199" s="253" t="s">
        <v>126</v>
      </c>
      <c r="C199" s="245" t="s">
        <v>16</v>
      </c>
      <c r="D199" s="245" t="e">
        <f>LOOKUP($G199,'BASE DE DATOS'!$B:$B,'BASE DE DATOS'!$C:$C)</f>
        <v>#N/A</v>
      </c>
      <c r="E199" s="245" t="e">
        <f>LOOKUP($G199,'BASE DE DATOS'!$B:$B,'BASE DE DATOS'!$D:$D)</f>
        <v>#N/A</v>
      </c>
      <c r="F199" s="245" t="e">
        <f>LOOKUP($G199,'BASE DE DATOS'!$B:$B,'BASE DE DATOS'!$J:$J)</f>
        <v>#N/A</v>
      </c>
      <c r="G199" s="245">
        <v>0</v>
      </c>
      <c r="H199" s="245"/>
      <c r="I199" s="245">
        <f>LOOKUP($H199,'TABLA DE PUNTOS'!$A$1:$B$10)</f>
        <v>0</v>
      </c>
      <c r="J199" s="245"/>
      <c r="K199" s="245">
        <f>LOOKUP($J199,'TABLA DE PUNTOS'!$A$1:$B$10)</f>
        <v>0</v>
      </c>
      <c r="L199" s="245"/>
      <c r="M199" s="245">
        <f>LOOKUP($L199,'TABLA DE PUNTOS'!$A$1:$B$10)</f>
        <v>0</v>
      </c>
      <c r="N199" s="245"/>
      <c r="O199" s="245">
        <f>LOOKUP($N199,'TABLA DE PUNTOS'!$C$1:$D$10)</f>
        <v>0</v>
      </c>
      <c r="P199" s="245">
        <f t="shared" si="7"/>
        <v>0</v>
      </c>
      <c r="Q199" s="249"/>
      <c r="R199" s="246"/>
    </row>
    <row r="200" spans="1:18" s="243" customFormat="1" ht="14.45" hidden="1" customHeight="1" x14ac:dyDescent="0.25">
      <c r="A200" s="243" t="s">
        <v>5530</v>
      </c>
      <c r="B200" s="253" t="s">
        <v>126</v>
      </c>
      <c r="C200" s="245" t="s">
        <v>20</v>
      </c>
      <c r="D200" s="245" t="e">
        <f>LOOKUP($G200,'BASE DE DATOS'!$B:$B,'BASE DE DATOS'!$C:$C)</f>
        <v>#N/A</v>
      </c>
      <c r="E200" s="245" t="e">
        <f>LOOKUP($G200,'BASE DE DATOS'!$B:$B,'BASE DE DATOS'!$D:$D)</f>
        <v>#N/A</v>
      </c>
      <c r="F200" s="245" t="e">
        <f>LOOKUP($G200,'BASE DE DATOS'!$B:$B,'BASE DE DATOS'!$J:$J)</f>
        <v>#N/A</v>
      </c>
      <c r="G200" s="245">
        <v>0</v>
      </c>
      <c r="H200" s="245"/>
      <c r="I200" s="245">
        <f>LOOKUP($H200,'TABLA DE PUNTOS'!$A$1:$B$10)</f>
        <v>0</v>
      </c>
      <c r="J200" s="245"/>
      <c r="K200" s="245">
        <f>LOOKUP($J200,'TABLA DE PUNTOS'!$A$1:$B$10)</f>
        <v>0</v>
      </c>
      <c r="L200" s="245"/>
      <c r="M200" s="245">
        <f>LOOKUP($L200,'TABLA DE PUNTOS'!$A$1:$B$10)</f>
        <v>0</v>
      </c>
      <c r="N200" s="245"/>
      <c r="O200" s="245">
        <f>LOOKUP($N200,'TABLA DE PUNTOS'!$C$1:$D$10)</f>
        <v>0</v>
      </c>
      <c r="P200" s="245">
        <f t="shared" si="7"/>
        <v>0</v>
      </c>
      <c r="Q200" s="249"/>
      <c r="R200" s="246"/>
    </row>
    <row r="201" spans="1:18" s="243" customFormat="1" ht="14.45" hidden="1" customHeight="1" x14ac:dyDescent="0.25">
      <c r="A201" s="243" t="s">
        <v>5530</v>
      </c>
      <c r="B201" s="254" t="s">
        <v>126</v>
      </c>
      <c r="C201" s="255" t="s">
        <v>53</v>
      </c>
      <c r="D201" s="255" t="e">
        <f>LOOKUP($G201,'BASE DE DATOS'!$B:$B,'BASE DE DATOS'!$C:$C)</f>
        <v>#N/A</v>
      </c>
      <c r="E201" s="255" t="e">
        <f>LOOKUP($G201,'BASE DE DATOS'!$B:$B,'BASE DE DATOS'!$D:$D)</f>
        <v>#N/A</v>
      </c>
      <c r="F201" s="245" t="e">
        <f>LOOKUP($G201,'BASE DE DATOS'!$B:$B,'BASE DE DATOS'!$J:$J)</f>
        <v>#N/A</v>
      </c>
      <c r="G201" s="255">
        <v>0</v>
      </c>
      <c r="H201" s="255"/>
      <c r="I201" s="255">
        <f>LOOKUP($H201,'TABLA DE PUNTOS'!$A$1:$B$10)</f>
        <v>0</v>
      </c>
      <c r="J201" s="255"/>
      <c r="K201" s="255">
        <f>LOOKUP($J201,'TABLA DE PUNTOS'!$A$1:$B$10)</f>
        <v>0</v>
      </c>
      <c r="L201" s="255"/>
      <c r="M201" s="255">
        <f>LOOKUP($L201,'TABLA DE PUNTOS'!$A$1:$B$10)</f>
        <v>0</v>
      </c>
      <c r="N201" s="255"/>
      <c r="O201" s="255">
        <f>LOOKUP($N201,'TABLA DE PUNTOS'!$C$1:$D$10)</f>
        <v>0</v>
      </c>
      <c r="P201" s="255">
        <f t="shared" si="7"/>
        <v>0</v>
      </c>
      <c r="Q201" s="256"/>
      <c r="R201" s="246"/>
    </row>
    <row r="202" spans="1:18" s="243" customFormat="1" ht="14.45" hidden="1" customHeight="1" x14ac:dyDescent="0.25">
      <c r="A202" s="245" t="s">
        <v>5527</v>
      </c>
      <c r="B202" s="244" t="s">
        <v>273</v>
      </c>
      <c r="C202" s="245" t="s">
        <v>20</v>
      </c>
      <c r="D202" s="245" t="s">
        <v>278</v>
      </c>
      <c r="E202" s="245" t="s">
        <v>279</v>
      </c>
      <c r="F202" s="245" t="e">
        <f>LOOKUP($G202,'BASE DE DATOS'!$B:$B,'BASE DE DATOS'!$J:$J)</f>
        <v>#N/A</v>
      </c>
      <c r="G202" s="245">
        <v>436</v>
      </c>
      <c r="H202" s="245" t="s">
        <v>294</v>
      </c>
      <c r="I202" s="245">
        <v>16</v>
      </c>
      <c r="J202" s="245" t="s">
        <v>295</v>
      </c>
      <c r="K202" s="245">
        <v>14</v>
      </c>
      <c r="L202" s="245" t="s">
        <v>295</v>
      </c>
      <c r="M202" s="245">
        <v>14</v>
      </c>
      <c r="N202" s="245" t="s">
        <v>297</v>
      </c>
      <c r="O202" s="245">
        <v>20</v>
      </c>
      <c r="P202" s="245">
        <f t="shared" si="7"/>
        <v>64</v>
      </c>
      <c r="Q202" s="249">
        <f>SUM(P202:P206)</f>
        <v>398</v>
      </c>
      <c r="R202" s="246"/>
    </row>
    <row r="203" spans="1:18" s="243" customFormat="1" ht="14.45" hidden="1" customHeight="1" x14ac:dyDescent="0.25">
      <c r="A203" s="245" t="s">
        <v>5527</v>
      </c>
      <c r="B203" s="244" t="s">
        <v>273</v>
      </c>
      <c r="C203" s="245" t="s">
        <v>16</v>
      </c>
      <c r="D203" s="245" t="s">
        <v>22</v>
      </c>
      <c r="E203" s="245" t="s">
        <v>277</v>
      </c>
      <c r="F203" s="245" t="str">
        <f>LOOKUP($G203,'BASE DE DATOS'!$B:$B,'BASE DE DATOS'!$J:$J)</f>
        <v>Expertos 13 años</v>
      </c>
      <c r="G203" s="245">
        <v>503</v>
      </c>
      <c r="H203" s="245" t="s">
        <v>292</v>
      </c>
      <c r="I203" s="245">
        <v>20</v>
      </c>
      <c r="J203" s="245" t="s">
        <v>292</v>
      </c>
      <c r="K203" s="245">
        <v>20</v>
      </c>
      <c r="L203" s="245" t="s">
        <v>292</v>
      </c>
      <c r="M203" s="245">
        <v>20</v>
      </c>
      <c r="N203" s="245" t="s">
        <v>293</v>
      </c>
      <c r="O203" s="245">
        <v>36</v>
      </c>
      <c r="P203" s="245">
        <f t="shared" si="7"/>
        <v>96</v>
      </c>
      <c r="Q203" s="249"/>
      <c r="R203" s="246"/>
    </row>
    <row r="204" spans="1:18" s="243" customFormat="1" ht="14.45" hidden="1" customHeight="1" x14ac:dyDescent="0.25">
      <c r="A204" s="245" t="s">
        <v>5527</v>
      </c>
      <c r="B204" s="244" t="s">
        <v>273</v>
      </c>
      <c r="C204" s="245" t="s">
        <v>53</v>
      </c>
      <c r="D204" s="245" t="s">
        <v>280</v>
      </c>
      <c r="E204" s="245" t="s">
        <v>281</v>
      </c>
      <c r="F204" s="245" t="str">
        <f>LOOKUP($G204,'BASE DE DATOS'!$B:$B,'BASE DE DATOS'!$J:$J)</f>
        <v>Master 30 - 39 años</v>
      </c>
      <c r="G204" s="245">
        <v>25</v>
      </c>
      <c r="H204" s="245" t="s">
        <v>292</v>
      </c>
      <c r="I204" s="245">
        <v>20</v>
      </c>
      <c r="J204" s="245" t="s">
        <v>292</v>
      </c>
      <c r="K204" s="245">
        <v>20</v>
      </c>
      <c r="L204" s="245" t="s">
        <v>292</v>
      </c>
      <c r="M204" s="245">
        <v>20</v>
      </c>
      <c r="N204" s="245" t="s">
        <v>299</v>
      </c>
      <c r="O204" s="245">
        <v>12</v>
      </c>
      <c r="P204" s="245">
        <f t="shared" si="7"/>
        <v>72</v>
      </c>
      <c r="Q204" s="249"/>
      <c r="R204" s="246"/>
    </row>
    <row r="205" spans="1:18" s="243" customFormat="1" ht="14.45" hidden="1" customHeight="1" x14ac:dyDescent="0.25">
      <c r="A205" s="245" t="s">
        <v>5527</v>
      </c>
      <c r="B205" s="244" t="s">
        <v>273</v>
      </c>
      <c r="C205" s="245" t="s">
        <v>12</v>
      </c>
      <c r="D205" s="245" t="s">
        <v>275</v>
      </c>
      <c r="E205" s="245" t="s">
        <v>276</v>
      </c>
      <c r="F205" s="245" t="str">
        <f>LOOKUP($G205,'BASE DE DATOS'!$B:$B,'BASE DE DATOS'!$J:$J)</f>
        <v>Novatos 7 - 8 años</v>
      </c>
      <c r="G205" s="245">
        <v>31</v>
      </c>
      <c r="H205" s="245" t="s">
        <v>292</v>
      </c>
      <c r="I205" s="245">
        <v>20</v>
      </c>
      <c r="J205" s="245" t="s">
        <v>292</v>
      </c>
      <c r="K205" s="245">
        <v>20</v>
      </c>
      <c r="L205" s="245" t="s">
        <v>292</v>
      </c>
      <c r="M205" s="245">
        <v>20</v>
      </c>
      <c r="N205" s="245" t="s">
        <v>292</v>
      </c>
      <c r="O205" s="245">
        <v>40</v>
      </c>
      <c r="P205" s="245">
        <f t="shared" si="7"/>
        <v>100</v>
      </c>
      <c r="Q205" s="249"/>
      <c r="R205" s="246"/>
    </row>
    <row r="206" spans="1:18" s="243" customFormat="1" ht="14.45" hidden="1" customHeight="1" x14ac:dyDescent="0.25">
      <c r="A206" s="245" t="s">
        <v>5527</v>
      </c>
      <c r="B206" s="244" t="s">
        <v>273</v>
      </c>
      <c r="C206" s="245" t="s">
        <v>8</v>
      </c>
      <c r="D206" s="245" t="s">
        <v>120</v>
      </c>
      <c r="E206" s="245" t="s">
        <v>274</v>
      </c>
      <c r="F206" s="245" t="e">
        <f>LOOKUP($G206,'BASE DE DATOS'!$B:$B,'BASE DE DATOS'!$J:$J)</f>
        <v>#N/A</v>
      </c>
      <c r="G206" s="245">
        <v>228</v>
      </c>
      <c r="H206" s="245" t="s">
        <v>295</v>
      </c>
      <c r="I206" s="245">
        <v>14</v>
      </c>
      <c r="J206" s="245" t="s">
        <v>294</v>
      </c>
      <c r="K206" s="245">
        <v>16</v>
      </c>
      <c r="L206" s="245" t="s">
        <v>294</v>
      </c>
      <c r="M206" s="245">
        <v>16</v>
      </c>
      <c r="N206" s="245" t="s">
        <v>297</v>
      </c>
      <c r="O206" s="245">
        <v>20</v>
      </c>
      <c r="P206" s="245">
        <f t="shared" si="7"/>
        <v>66</v>
      </c>
      <c r="Q206" s="249"/>
      <c r="R206" s="246"/>
    </row>
    <row r="207" spans="1:18" s="243" customFormat="1" ht="14.45" hidden="1" customHeight="1" x14ac:dyDescent="0.25">
      <c r="A207" s="245" t="s">
        <v>5528</v>
      </c>
      <c r="B207" s="244" t="s">
        <v>273</v>
      </c>
      <c r="C207" s="245" t="s">
        <v>20</v>
      </c>
      <c r="D207" s="245" t="str">
        <f>LOOKUP($G207,'BASE DE DATOS'!$B:$B,'BASE DE DATOS'!$C:$C)</f>
        <v>SUSANA</v>
      </c>
      <c r="E207" s="245" t="str">
        <f>LOOKUP($G207,'BASE DE DATOS'!$B:$B,'BASE DE DATOS'!$D:$D)</f>
        <v>CARDONA MUÑOZ</v>
      </c>
      <c r="F207" s="245" t="str">
        <f>LOOKUP($G207,'BASE DE DATOS'!$B:$B,'BASE DE DATOS'!$J:$J)</f>
        <v>Damas 15 - 16 años</v>
      </c>
      <c r="G207" s="245">
        <v>1436</v>
      </c>
      <c r="H207" s="245">
        <v>4</v>
      </c>
      <c r="I207" s="245">
        <f>LOOKUP($H207,'TABLA DE PUNTOS'!$A$1:$B$10)</f>
        <v>14</v>
      </c>
      <c r="J207" s="245">
        <v>4</v>
      </c>
      <c r="K207" s="245">
        <f>LOOKUP($J207,'TABLA DE PUNTOS'!$A$1:$B$10)</f>
        <v>14</v>
      </c>
      <c r="L207" s="245">
        <v>3</v>
      </c>
      <c r="M207" s="245">
        <f>LOOKUP($L207,'TABLA DE PUNTOS'!$A$1:$B$10)</f>
        <v>16</v>
      </c>
      <c r="N207" s="245">
        <v>5</v>
      </c>
      <c r="O207" s="245">
        <f>LOOKUP($N207,'TABLA DE PUNTOS'!$C$1:$D$10)</f>
        <v>24</v>
      </c>
      <c r="P207" s="245">
        <f t="shared" si="7"/>
        <v>68</v>
      </c>
      <c r="Q207" s="249">
        <f>SUM(P207:P211)</f>
        <v>358</v>
      </c>
      <c r="R207" s="246"/>
    </row>
    <row r="208" spans="1:18" s="243" customFormat="1" ht="14.45" hidden="1" customHeight="1" x14ac:dyDescent="0.25">
      <c r="A208" s="245" t="s">
        <v>5528</v>
      </c>
      <c r="B208" s="244" t="s">
        <v>273</v>
      </c>
      <c r="C208" s="245" t="s">
        <v>16</v>
      </c>
      <c r="D208" s="245" t="str">
        <f>LOOKUP($G208,'BASE DE DATOS'!$B:$B,'BASE DE DATOS'!$C:$C)</f>
        <v>MATIAS</v>
      </c>
      <c r="E208" s="245" t="str">
        <f>LOOKUP($G208,'BASE DE DATOS'!$B:$B,'BASE DE DATOS'!$D:$D)</f>
        <v>ESTEVEZ GONZALEZ</v>
      </c>
      <c r="F208" s="245" t="str">
        <f>LOOKUP($G208,'BASE DE DATOS'!$B:$B,'BASE DE DATOS'!$J:$J)</f>
        <v>Expertos 13 años</v>
      </c>
      <c r="G208" s="245">
        <v>503</v>
      </c>
      <c r="H208" s="245">
        <v>2</v>
      </c>
      <c r="I208" s="245">
        <f>LOOKUP($H208,'TABLA DE PUNTOS'!$A$1:$B$10)</f>
        <v>18</v>
      </c>
      <c r="J208" s="245">
        <v>2</v>
      </c>
      <c r="K208" s="245">
        <f>LOOKUP($J208,'TABLA DE PUNTOS'!$A$1:$B$10)</f>
        <v>18</v>
      </c>
      <c r="L208" s="245">
        <v>4</v>
      </c>
      <c r="M208" s="245">
        <f>LOOKUP($L208,'TABLA DE PUNTOS'!$A$1:$B$10)</f>
        <v>14</v>
      </c>
      <c r="N208" s="245">
        <v>1</v>
      </c>
      <c r="O208" s="245">
        <f>LOOKUP($N208,'TABLA DE PUNTOS'!$C$1:$D$10)</f>
        <v>40</v>
      </c>
      <c r="P208" s="245">
        <f t="shared" si="7"/>
        <v>90</v>
      </c>
      <c r="Q208" s="249"/>
      <c r="R208" s="246"/>
    </row>
    <row r="209" spans="1:18" s="243" customFormat="1" ht="14.45" hidden="1" customHeight="1" x14ac:dyDescent="0.25">
      <c r="A209" s="245" t="s">
        <v>5528</v>
      </c>
      <c r="B209" s="244" t="s">
        <v>273</v>
      </c>
      <c r="C209" s="245" t="s">
        <v>53</v>
      </c>
      <c r="D209" s="245" t="str">
        <f>LOOKUP($G209,'BASE DE DATOS'!$B:$B,'BASE DE DATOS'!$C:$C)</f>
        <v>JUAN FELIPE</v>
      </c>
      <c r="E209" s="245" t="str">
        <f>LOOKUP($G209,'BASE DE DATOS'!$B:$B,'BASE DE DATOS'!$D:$D)</f>
        <v>ESTEVEZ HERRERA</v>
      </c>
      <c r="F209" s="245" t="str">
        <f>LOOKUP($G209,'BASE DE DATOS'!$B:$B,'BASE DE DATOS'!$J:$J)</f>
        <v>Master 30 - 39 años</v>
      </c>
      <c r="G209" s="245">
        <v>25</v>
      </c>
      <c r="H209" s="245">
        <v>3</v>
      </c>
      <c r="I209" s="245">
        <f>LOOKUP($H209,'TABLA DE PUNTOS'!$A$1:$B$10)</f>
        <v>16</v>
      </c>
      <c r="J209" s="245">
        <v>6</v>
      </c>
      <c r="K209" s="245">
        <f>LOOKUP($J209,'TABLA DE PUNTOS'!$A$1:$B$10)</f>
        <v>10</v>
      </c>
      <c r="L209" s="245">
        <v>3</v>
      </c>
      <c r="M209" s="245">
        <f>LOOKUP($L209,'TABLA DE PUNTOS'!$A$1:$B$10)</f>
        <v>16</v>
      </c>
      <c r="N209" s="245">
        <v>8</v>
      </c>
      <c r="O209" s="245">
        <f>LOOKUP($N209,'TABLA DE PUNTOS'!$C$1:$D$10)</f>
        <v>12</v>
      </c>
      <c r="P209" s="245">
        <f t="shared" si="7"/>
        <v>54</v>
      </c>
      <c r="Q209" s="249"/>
      <c r="R209" s="246"/>
    </row>
    <row r="210" spans="1:18" s="243" customFormat="1" ht="14.45" hidden="1" customHeight="1" x14ac:dyDescent="0.25">
      <c r="A210" s="245" t="s">
        <v>5528</v>
      </c>
      <c r="B210" s="244" t="s">
        <v>273</v>
      </c>
      <c r="C210" s="245" t="s">
        <v>12</v>
      </c>
      <c r="D210" s="245" t="str">
        <f>LOOKUP($G210,'BASE DE DATOS'!$B:$B,'BASE DE DATOS'!$C:$C)</f>
        <v xml:space="preserve">MARTIN </v>
      </c>
      <c r="E210" s="245" t="str">
        <f>LOOKUP($G210,'BASE DE DATOS'!$B:$B,'BASE DE DATOS'!$D:$D)</f>
        <v>CANO GALLEGO</v>
      </c>
      <c r="F210" s="245" t="str">
        <f>LOOKUP($G210,'BASE DE DATOS'!$B:$B,'BASE DE DATOS'!$J:$J)</f>
        <v>Novatos 7 - 8 años</v>
      </c>
      <c r="G210" s="245">
        <v>31</v>
      </c>
      <c r="H210" s="245">
        <v>1</v>
      </c>
      <c r="I210" s="245">
        <f>LOOKUP($H210,'TABLA DE PUNTOS'!$A$1:$B$10)</f>
        <v>20</v>
      </c>
      <c r="J210" s="245">
        <v>1</v>
      </c>
      <c r="K210" s="245">
        <f>LOOKUP($J210,'TABLA DE PUNTOS'!$A$1:$B$10)</f>
        <v>20</v>
      </c>
      <c r="L210" s="245">
        <v>1</v>
      </c>
      <c r="M210" s="245">
        <f>LOOKUP($L210,'TABLA DE PUNTOS'!$A$1:$B$10)</f>
        <v>20</v>
      </c>
      <c r="N210" s="245">
        <v>1</v>
      </c>
      <c r="O210" s="245">
        <f>LOOKUP($N210,'TABLA DE PUNTOS'!$C$1:$D$10)</f>
        <v>40</v>
      </c>
      <c r="P210" s="245">
        <f t="shared" si="7"/>
        <v>100</v>
      </c>
      <c r="Q210" s="249"/>
      <c r="R210" s="246"/>
    </row>
    <row r="211" spans="1:18" s="243" customFormat="1" ht="14.45" hidden="1" customHeight="1" x14ac:dyDescent="0.25">
      <c r="A211" s="245" t="s">
        <v>5528</v>
      </c>
      <c r="B211" s="244" t="s">
        <v>273</v>
      </c>
      <c r="C211" s="245" t="s">
        <v>8</v>
      </c>
      <c r="D211" s="245" t="str">
        <f>LOOKUP($G211,'BASE DE DATOS'!$B:$B,'BASE DE DATOS'!$C:$C)</f>
        <v>SIMON</v>
      </c>
      <c r="E211" s="245" t="str">
        <f>LOOKUP($G211,'BASE DE DATOS'!$B:$B,'BASE DE DATOS'!$D:$D)</f>
        <v>SALDARRIAGA NUTTIN</v>
      </c>
      <c r="F211" s="245" t="str">
        <f>LOOKUP($G211,'BASE DE DATOS'!$B:$B,'BASE DE DATOS'!$J:$J)</f>
        <v>Principiantes 7 - 8 años</v>
      </c>
      <c r="G211" s="245">
        <v>1228</v>
      </c>
      <c r="H211" s="245">
        <v>3</v>
      </c>
      <c r="I211" s="245">
        <f>LOOKUP($H211,'TABLA DE PUNTOS'!$A$1:$B$10)</f>
        <v>16</v>
      </c>
      <c r="J211" s="245">
        <v>3</v>
      </c>
      <c r="K211" s="245">
        <f>LOOKUP($J211,'TABLA DE PUNTOS'!$A$1:$B$10)</f>
        <v>16</v>
      </c>
      <c r="L211" s="245">
        <v>4</v>
      </c>
      <c r="M211" s="245">
        <f>LOOKUP($L211,'TABLA DE PUNTOS'!$A$1:$B$10)</f>
        <v>14</v>
      </c>
      <c r="N211" s="245">
        <v>0</v>
      </c>
      <c r="O211" s="245">
        <f>LOOKUP($N211,'TABLA DE PUNTOS'!$C$1:$D$10)</f>
        <v>0</v>
      </c>
      <c r="P211" s="245">
        <f t="shared" si="7"/>
        <v>46</v>
      </c>
      <c r="Q211" s="249"/>
      <c r="R211" s="246"/>
    </row>
    <row r="212" spans="1:18" s="243" customFormat="1" hidden="1" x14ac:dyDescent="0.25">
      <c r="A212" s="245" t="s">
        <v>5529</v>
      </c>
      <c r="B212" s="244" t="s">
        <v>273</v>
      </c>
      <c r="C212" s="245" t="s">
        <v>20</v>
      </c>
      <c r="D212" s="245" t="str">
        <f>LOOKUP($G212,'BASE DE DATOS'!$B:$B,'BASE DE DATOS'!$C:$C)</f>
        <v>SUSANA</v>
      </c>
      <c r="E212" s="245" t="str">
        <f>LOOKUP($G212,'BASE DE DATOS'!$B:$B,'BASE DE DATOS'!$D:$D)</f>
        <v>CARDONA MUÑOZ</v>
      </c>
      <c r="F212" s="245" t="str">
        <f>LOOKUP($G212,'BASE DE DATOS'!$B:$B,'BASE DE DATOS'!$J:$J)</f>
        <v>Damas 15 - 16 años</v>
      </c>
      <c r="G212" s="245">
        <v>1436</v>
      </c>
      <c r="H212" s="245">
        <v>0</v>
      </c>
      <c r="I212" s="245">
        <f>LOOKUP($H212,'TABLA DE PUNTOS'!$A$1:$B$10)</f>
        <v>0</v>
      </c>
      <c r="J212" s="245"/>
      <c r="K212" s="245">
        <f>LOOKUP($J212,'TABLA DE PUNTOS'!$A$1:$B$10)</f>
        <v>0</v>
      </c>
      <c r="L212" s="245"/>
      <c r="M212" s="245">
        <f>LOOKUP($L212,'TABLA DE PUNTOS'!$A$1:$B$10)</f>
        <v>0</v>
      </c>
      <c r="N212" s="245"/>
      <c r="O212" s="245">
        <f>LOOKUP($N212,'TABLA DE PUNTOS'!$C$1:$D$10)</f>
        <v>0</v>
      </c>
      <c r="P212" s="245">
        <f t="shared" si="7"/>
        <v>0</v>
      </c>
      <c r="Q212" s="249">
        <f>SUM(P212:P216)</f>
        <v>194</v>
      </c>
      <c r="R212" s="246"/>
    </row>
    <row r="213" spans="1:18" s="243" customFormat="1" hidden="1" x14ac:dyDescent="0.25">
      <c r="A213" s="245" t="s">
        <v>5529</v>
      </c>
      <c r="B213" s="244" t="s">
        <v>273</v>
      </c>
      <c r="C213" s="245" t="s">
        <v>16</v>
      </c>
      <c r="D213" s="245" t="str">
        <f>LOOKUP($G213,'BASE DE DATOS'!$B:$B,'BASE DE DATOS'!$C:$C)</f>
        <v>JUAN SEBASTIAN</v>
      </c>
      <c r="E213" s="245" t="str">
        <f>LOOKUP($G213,'BASE DE DATOS'!$B:$B,'BASE DE DATOS'!$D:$D)</f>
        <v>ARCILA VALENCIA</v>
      </c>
      <c r="F213" s="245" t="str">
        <f>LOOKUP($G213,'BASE DE DATOS'!$B:$B,'BASE DE DATOS'!$J:$J)</f>
        <v>Expertos 13 años</v>
      </c>
      <c r="G213" s="245">
        <v>830</v>
      </c>
      <c r="H213" s="245">
        <v>3</v>
      </c>
      <c r="I213" s="245">
        <f>LOOKUP($H213,'TABLA DE PUNTOS'!$A$1:$B$10)</f>
        <v>16</v>
      </c>
      <c r="J213" s="245">
        <v>7</v>
      </c>
      <c r="K213" s="245">
        <f>LOOKUP($J213,'TABLA DE PUNTOS'!$A$1:$B$10)</f>
        <v>8</v>
      </c>
      <c r="L213" s="245">
        <v>2</v>
      </c>
      <c r="M213" s="245">
        <f>LOOKUP($L213,'TABLA DE PUNTOS'!$A$1:$B$10)</f>
        <v>18</v>
      </c>
      <c r="N213" s="245"/>
      <c r="O213" s="245">
        <f>LOOKUP($N213,'TABLA DE PUNTOS'!$C$1:$D$10)</f>
        <v>0</v>
      </c>
      <c r="P213" s="245">
        <f t="shared" si="7"/>
        <v>42</v>
      </c>
      <c r="Q213" s="249"/>
      <c r="R213" s="246"/>
    </row>
    <row r="214" spans="1:18" s="243" customFormat="1" hidden="1" x14ac:dyDescent="0.25">
      <c r="A214" s="245" t="s">
        <v>5529</v>
      </c>
      <c r="B214" s="244" t="s">
        <v>273</v>
      </c>
      <c r="C214" s="245" t="s">
        <v>53</v>
      </c>
      <c r="D214" s="245" t="str">
        <f>LOOKUP($G214,'BASE DE DATOS'!$B:$B,'BASE DE DATOS'!$C:$C)</f>
        <v>MATEO</v>
      </c>
      <c r="E214" s="245" t="str">
        <f>LOOKUP($G214,'BASE DE DATOS'!$B:$B,'BASE DE DATOS'!$D:$D)</f>
        <v>URIBE LONDOÑO</v>
      </c>
      <c r="F214" s="245" t="str">
        <f>LOOKUP($G214,'BASE DE DATOS'!$B:$B,'BASE DE DATOS'!$J:$J)</f>
        <v>Novatos 15 - 16 años juvenil</v>
      </c>
      <c r="G214" s="245">
        <v>1406</v>
      </c>
      <c r="H214" s="245">
        <v>2</v>
      </c>
      <c r="I214" s="245">
        <f>LOOKUP($H214,'TABLA DE PUNTOS'!$A$1:$B$10)</f>
        <v>18</v>
      </c>
      <c r="J214" s="245">
        <v>4</v>
      </c>
      <c r="K214" s="245">
        <f>LOOKUP($J214,'TABLA DE PUNTOS'!$A$1:$B$10)</f>
        <v>14</v>
      </c>
      <c r="L214" s="245">
        <v>2</v>
      </c>
      <c r="M214" s="245">
        <f>LOOKUP($L214,'TABLA DE PUNTOS'!$A$1:$B$10)</f>
        <v>18</v>
      </c>
      <c r="N214" s="245">
        <v>3</v>
      </c>
      <c r="O214" s="245">
        <f>LOOKUP($N214,'TABLA DE PUNTOS'!$C$1:$D$10)</f>
        <v>32</v>
      </c>
      <c r="P214" s="245">
        <f t="shared" si="7"/>
        <v>82</v>
      </c>
      <c r="Q214" s="249"/>
      <c r="R214" s="246"/>
    </row>
    <row r="215" spans="1:18" s="243" customFormat="1" hidden="1" x14ac:dyDescent="0.25">
      <c r="A215" s="245" t="s">
        <v>5529</v>
      </c>
      <c r="B215" s="244" t="s">
        <v>273</v>
      </c>
      <c r="C215" s="245" t="s">
        <v>12</v>
      </c>
      <c r="D215" s="245" t="str">
        <f>LOOKUP($G215,'BASE DE DATOS'!$B:$B,'BASE DE DATOS'!$C:$C)</f>
        <v>JUSTIN</v>
      </c>
      <c r="E215" s="245" t="str">
        <f>LOOKUP($G215,'BASE DE DATOS'!$B:$B,'BASE DE DATOS'!$D:$D)</f>
        <v>VASQUEZ BEDOYA</v>
      </c>
      <c r="F215" s="245" t="str">
        <f>LOOKUP($G215,'BASE DE DATOS'!$B:$B,'BASE DE DATOS'!$J:$J)</f>
        <v>Novatos 11 - 12 años infantil</v>
      </c>
      <c r="G215" s="245">
        <v>1235</v>
      </c>
      <c r="H215" s="245">
        <v>4</v>
      </c>
      <c r="I215" s="245">
        <f>LOOKUP($H215,'TABLA DE PUNTOS'!$A$1:$B$10)</f>
        <v>14</v>
      </c>
      <c r="J215" s="245">
        <v>7</v>
      </c>
      <c r="K215" s="245">
        <f>LOOKUP($J215,'TABLA DE PUNTOS'!$A$1:$B$10)</f>
        <v>8</v>
      </c>
      <c r="L215" s="245">
        <v>4</v>
      </c>
      <c r="M215" s="245">
        <f>LOOKUP($L215,'TABLA DE PUNTOS'!$A$1:$B$10)</f>
        <v>14</v>
      </c>
      <c r="N215" s="245"/>
      <c r="O215" s="245">
        <f>LOOKUP($N215,'TABLA DE PUNTOS'!$C$1:$D$10)</f>
        <v>0</v>
      </c>
      <c r="P215" s="245">
        <f t="shared" si="7"/>
        <v>36</v>
      </c>
      <c r="Q215" s="249"/>
      <c r="R215" s="246"/>
    </row>
    <row r="216" spans="1:18" s="243" customFormat="1" hidden="1" x14ac:dyDescent="0.25">
      <c r="A216" s="245" t="s">
        <v>5529</v>
      </c>
      <c r="B216" s="244" t="s">
        <v>273</v>
      </c>
      <c r="C216" s="245" t="s">
        <v>8</v>
      </c>
      <c r="D216" s="245" t="str">
        <f>LOOKUP($G216,'BASE DE DATOS'!$B:$B,'BASE DE DATOS'!$C:$C)</f>
        <v>MATIAS</v>
      </c>
      <c r="E216" s="245" t="str">
        <f>LOOKUP($G216,'BASE DE DATOS'!$B:$B,'BASE DE DATOS'!$D:$D)</f>
        <v>DUQUE GRAJALES</v>
      </c>
      <c r="F216" s="245" t="str">
        <f>LOOKUP($G216,'BASE DE DATOS'!$B:$B,'BASE DE DATOS'!$J:$J)</f>
        <v>Principiantes 7 - 8 años</v>
      </c>
      <c r="G216" s="245">
        <v>1664</v>
      </c>
      <c r="H216" s="245">
        <v>6</v>
      </c>
      <c r="I216" s="245">
        <f>LOOKUP($H216,'TABLA DE PUNTOS'!$A$1:$B$10)</f>
        <v>10</v>
      </c>
      <c r="J216" s="245">
        <v>5</v>
      </c>
      <c r="K216" s="245">
        <f>LOOKUP($J216,'TABLA DE PUNTOS'!$A$1:$B$10)</f>
        <v>12</v>
      </c>
      <c r="L216" s="245">
        <v>5</v>
      </c>
      <c r="M216" s="245">
        <f>LOOKUP($L216,'TABLA DE PUNTOS'!$A$1:$B$10)</f>
        <v>12</v>
      </c>
      <c r="N216" s="245"/>
      <c r="O216" s="245">
        <f>LOOKUP($N216,'TABLA DE PUNTOS'!$C$1:$D$10)</f>
        <v>0</v>
      </c>
      <c r="P216" s="245">
        <f t="shared" si="7"/>
        <v>34</v>
      </c>
      <c r="Q216" s="249"/>
      <c r="R216" s="246"/>
    </row>
    <row r="217" spans="1:18" s="243" customFormat="1" ht="14.45" hidden="1" customHeight="1" x14ac:dyDescent="0.25">
      <c r="A217" s="243" t="s">
        <v>5530</v>
      </c>
      <c r="B217" s="250" t="s">
        <v>273</v>
      </c>
      <c r="C217" s="251" t="s">
        <v>8</v>
      </c>
      <c r="D217" s="251" t="str">
        <f>LOOKUP($G217,'BASE DE DATOS'!$B:$B,'BASE DE DATOS'!$C:$C)</f>
        <v>MATIAS</v>
      </c>
      <c r="E217" s="251" t="str">
        <f>LOOKUP($G217,'BASE DE DATOS'!$B:$B,'BASE DE DATOS'!$D:$D)</f>
        <v>DUQUE GRAJALES</v>
      </c>
      <c r="F217" s="245" t="str">
        <f>LOOKUP($G217,'BASE DE DATOS'!$B:$B,'BASE DE DATOS'!$J:$J)</f>
        <v>Principiantes 7 - 8 años</v>
      </c>
      <c r="G217" s="251">
        <v>1664</v>
      </c>
      <c r="H217" s="251">
        <v>4</v>
      </c>
      <c r="I217" s="251">
        <f>LOOKUP($H217,'TABLA DE PUNTOS'!$A$1:$B$10)</f>
        <v>14</v>
      </c>
      <c r="J217" s="251">
        <v>7</v>
      </c>
      <c r="K217" s="251">
        <f>LOOKUP($J217,'TABLA DE PUNTOS'!$A$1:$B$10)</f>
        <v>8</v>
      </c>
      <c r="L217" s="251">
        <v>6</v>
      </c>
      <c r="M217" s="251">
        <f>LOOKUP($L217,'TABLA DE PUNTOS'!$A$1:$B$10)</f>
        <v>10</v>
      </c>
      <c r="N217" s="251">
        <v>0</v>
      </c>
      <c r="O217" s="251">
        <f>LOOKUP($N217,'TABLA DE PUNTOS'!$C$1:$D$10)</f>
        <v>0</v>
      </c>
      <c r="P217" s="251">
        <f t="shared" si="7"/>
        <v>32</v>
      </c>
      <c r="Q217" s="252">
        <f>SUM(P217:P221)</f>
        <v>298</v>
      </c>
      <c r="R217" s="246"/>
    </row>
    <row r="218" spans="1:18" s="243" customFormat="1" ht="14.45" hidden="1" customHeight="1" x14ac:dyDescent="0.25">
      <c r="A218" s="243" t="s">
        <v>5530</v>
      </c>
      <c r="B218" s="253" t="s">
        <v>273</v>
      </c>
      <c r="C218" s="245" t="s">
        <v>12</v>
      </c>
      <c r="D218" s="245" t="str">
        <f>LOOKUP($G218,'BASE DE DATOS'!$B:$B,'BASE DE DATOS'!$C:$C)</f>
        <v xml:space="preserve">MARTIN </v>
      </c>
      <c r="E218" s="245" t="str">
        <f>LOOKUP($G218,'BASE DE DATOS'!$B:$B,'BASE DE DATOS'!$D:$D)</f>
        <v>CANO GALLEGO</v>
      </c>
      <c r="F218" s="245" t="str">
        <f>LOOKUP($G218,'BASE DE DATOS'!$B:$B,'BASE DE DATOS'!$J:$J)</f>
        <v>Novatos 7 - 8 años</v>
      </c>
      <c r="G218" s="245">
        <v>31</v>
      </c>
      <c r="H218" s="245">
        <v>1</v>
      </c>
      <c r="I218" s="245">
        <f>LOOKUP($H218,'TABLA DE PUNTOS'!$A$1:$B$10)</f>
        <v>20</v>
      </c>
      <c r="J218" s="245">
        <v>1</v>
      </c>
      <c r="K218" s="245">
        <f>LOOKUP($J218,'TABLA DE PUNTOS'!$A$1:$B$10)</f>
        <v>20</v>
      </c>
      <c r="L218" s="245">
        <v>1</v>
      </c>
      <c r="M218" s="245">
        <f>LOOKUP($L218,'TABLA DE PUNTOS'!$A$1:$B$10)</f>
        <v>20</v>
      </c>
      <c r="N218" s="245">
        <v>1</v>
      </c>
      <c r="O218" s="245">
        <f>LOOKUP($N218,'TABLA DE PUNTOS'!$C$1:$D$10)</f>
        <v>40</v>
      </c>
      <c r="P218" s="245">
        <f t="shared" si="7"/>
        <v>100</v>
      </c>
      <c r="Q218" s="249"/>
      <c r="R218" s="246"/>
    </row>
    <row r="219" spans="1:18" s="243" customFormat="1" ht="14.45" hidden="1" customHeight="1" x14ac:dyDescent="0.25">
      <c r="A219" s="243" t="s">
        <v>5530</v>
      </c>
      <c r="B219" s="253" t="s">
        <v>273</v>
      </c>
      <c r="C219" s="245" t="s">
        <v>16</v>
      </c>
      <c r="D219" s="245" t="str">
        <f>LOOKUP($G219,'BASE DE DATOS'!$B:$B,'BASE DE DATOS'!$C:$C)</f>
        <v>MATIAS</v>
      </c>
      <c r="E219" s="245" t="str">
        <f>LOOKUP($G219,'BASE DE DATOS'!$B:$B,'BASE DE DATOS'!$D:$D)</f>
        <v>ESTEVEZ GONZALEZ</v>
      </c>
      <c r="F219" s="245" t="str">
        <f>LOOKUP($G219,'BASE DE DATOS'!$B:$B,'BASE DE DATOS'!$J:$J)</f>
        <v>Expertos 13 años</v>
      </c>
      <c r="G219" s="245">
        <v>503</v>
      </c>
      <c r="H219" s="245">
        <v>2</v>
      </c>
      <c r="I219" s="245">
        <f>LOOKUP($H219,'TABLA DE PUNTOS'!$A$1:$B$10)</f>
        <v>18</v>
      </c>
      <c r="J219" s="245">
        <v>2</v>
      </c>
      <c r="K219" s="245">
        <f>LOOKUP($J219,'TABLA DE PUNTOS'!$A$1:$B$10)</f>
        <v>18</v>
      </c>
      <c r="L219" s="245">
        <v>2</v>
      </c>
      <c r="M219" s="245">
        <f>LOOKUP($L219,'TABLA DE PUNTOS'!$A$1:$B$10)</f>
        <v>18</v>
      </c>
      <c r="N219" s="245">
        <v>4</v>
      </c>
      <c r="O219" s="245">
        <f>LOOKUP($N219,'TABLA DE PUNTOS'!$C$1:$D$10)</f>
        <v>28</v>
      </c>
      <c r="P219" s="245">
        <f t="shared" si="7"/>
        <v>82</v>
      </c>
      <c r="Q219" s="249"/>
      <c r="R219" s="246"/>
    </row>
    <row r="220" spans="1:18" s="243" customFormat="1" ht="14.45" hidden="1" customHeight="1" x14ac:dyDescent="0.25">
      <c r="A220" s="243" t="s">
        <v>5530</v>
      </c>
      <c r="B220" s="253" t="s">
        <v>273</v>
      </c>
      <c r="C220" s="245" t="s">
        <v>20</v>
      </c>
      <c r="D220" s="245" t="e">
        <f>LOOKUP($G220,'BASE DE DATOS'!$B:$B,'BASE DE DATOS'!$C:$C)</f>
        <v>#N/A</v>
      </c>
      <c r="E220" s="245" t="e">
        <f>LOOKUP($G220,'BASE DE DATOS'!$B:$B,'BASE DE DATOS'!$D:$D)</f>
        <v>#N/A</v>
      </c>
      <c r="F220" s="245" t="e">
        <f>LOOKUP($G220,'BASE DE DATOS'!$B:$B,'BASE DE DATOS'!$J:$J)</f>
        <v>#N/A</v>
      </c>
      <c r="G220" s="245">
        <v>0</v>
      </c>
      <c r="H220" s="245"/>
      <c r="I220" s="245">
        <f>LOOKUP($H220,'TABLA DE PUNTOS'!$A$1:$B$10)</f>
        <v>0</v>
      </c>
      <c r="J220" s="245"/>
      <c r="K220" s="245">
        <f>LOOKUP($J220,'TABLA DE PUNTOS'!$A$1:$B$10)</f>
        <v>0</v>
      </c>
      <c r="L220" s="245"/>
      <c r="M220" s="245">
        <f>LOOKUP($L220,'TABLA DE PUNTOS'!$A$1:$B$10)</f>
        <v>0</v>
      </c>
      <c r="N220" s="245"/>
      <c r="O220" s="245">
        <f>LOOKUP($N220,'TABLA DE PUNTOS'!$C$1:$D$10)</f>
        <v>0</v>
      </c>
      <c r="P220" s="245">
        <f t="shared" si="7"/>
        <v>0</v>
      </c>
      <c r="Q220" s="249"/>
      <c r="R220" s="246"/>
    </row>
    <row r="221" spans="1:18" s="243" customFormat="1" ht="14.45" hidden="1" customHeight="1" x14ac:dyDescent="0.25">
      <c r="A221" s="243" t="s">
        <v>5530</v>
      </c>
      <c r="B221" s="254" t="s">
        <v>273</v>
      </c>
      <c r="C221" s="255" t="s">
        <v>53</v>
      </c>
      <c r="D221" s="255" t="str">
        <f>LOOKUP($G221,'BASE DE DATOS'!$B:$B,'BASE DE DATOS'!$C:$C)</f>
        <v>MATEO</v>
      </c>
      <c r="E221" s="255" t="str">
        <f>LOOKUP($G221,'BASE DE DATOS'!$B:$B,'BASE DE DATOS'!$D:$D)</f>
        <v>URIBE LONDOÑO</v>
      </c>
      <c r="F221" s="245" t="str">
        <f>LOOKUP($G221,'BASE DE DATOS'!$B:$B,'BASE DE DATOS'!$J:$J)</f>
        <v>Novatos 15 - 16 años juvenil</v>
      </c>
      <c r="G221" s="255">
        <v>1406</v>
      </c>
      <c r="H221" s="255">
        <v>2</v>
      </c>
      <c r="I221" s="255">
        <f>LOOKUP($H221,'TABLA DE PUNTOS'!$A$1:$B$10)</f>
        <v>18</v>
      </c>
      <c r="J221" s="255">
        <v>2</v>
      </c>
      <c r="K221" s="255">
        <f>LOOKUP($J221,'TABLA DE PUNTOS'!$A$1:$B$10)</f>
        <v>18</v>
      </c>
      <c r="L221" s="255">
        <v>3</v>
      </c>
      <c r="M221" s="255">
        <f>LOOKUP($L221,'TABLA DE PUNTOS'!$A$1:$B$10)</f>
        <v>16</v>
      </c>
      <c r="N221" s="255">
        <v>3</v>
      </c>
      <c r="O221" s="255">
        <f>LOOKUP($N221,'TABLA DE PUNTOS'!$C$1:$D$10)</f>
        <v>32</v>
      </c>
      <c r="P221" s="255">
        <f t="shared" si="7"/>
        <v>84</v>
      </c>
      <c r="Q221" s="256"/>
      <c r="R221" s="246"/>
    </row>
    <row r="222" spans="1:18" s="243" customFormat="1" ht="14.45" hidden="1" customHeight="1" x14ac:dyDescent="0.25">
      <c r="A222" s="245" t="s">
        <v>5527</v>
      </c>
      <c r="B222" s="244" t="s">
        <v>82</v>
      </c>
      <c r="C222" s="245" t="s">
        <v>20</v>
      </c>
      <c r="D222" s="245" t="s">
        <v>89</v>
      </c>
      <c r="E222" s="245" t="s">
        <v>90</v>
      </c>
      <c r="F222" s="245" t="str">
        <f>LOOKUP($G222,'BASE DE DATOS'!$B:$B,'BASE DE DATOS'!$J:$J)</f>
        <v>Damas 9 - 10 años</v>
      </c>
      <c r="G222" s="245">
        <v>1648</v>
      </c>
      <c r="H222" s="245" t="s">
        <v>295</v>
      </c>
      <c r="I222" s="245">
        <v>14</v>
      </c>
      <c r="J222" s="245" t="s">
        <v>295</v>
      </c>
      <c r="K222" s="245">
        <v>14</v>
      </c>
      <c r="L222" s="245" t="s">
        <v>295</v>
      </c>
      <c r="M222" s="245">
        <v>14</v>
      </c>
      <c r="N222" s="245" t="s">
        <v>299</v>
      </c>
      <c r="O222" s="245">
        <v>12</v>
      </c>
      <c r="P222" s="245">
        <f t="shared" si="7"/>
        <v>54</v>
      </c>
      <c r="Q222" s="249">
        <f>SUM(P222:P226)</f>
        <v>280</v>
      </c>
      <c r="R222" s="246"/>
    </row>
    <row r="223" spans="1:18" s="243" customFormat="1" ht="14.45" hidden="1" customHeight="1" x14ac:dyDescent="0.25">
      <c r="A223" s="245" t="s">
        <v>5527</v>
      </c>
      <c r="B223" s="244" t="s">
        <v>82</v>
      </c>
      <c r="C223" s="245" t="s">
        <v>16</v>
      </c>
      <c r="D223" s="245" t="s">
        <v>87</v>
      </c>
      <c r="E223" s="245" t="s">
        <v>88</v>
      </c>
      <c r="F223" s="245" t="str">
        <f>LOOKUP($G223,'BASE DE DATOS'!$B:$B,'BASE DE DATOS'!$J:$J)</f>
        <v>Principiantes 9 - 10 años</v>
      </c>
      <c r="G223" s="245">
        <v>745</v>
      </c>
      <c r="H223" s="245" t="s">
        <v>298</v>
      </c>
      <c r="I223" s="245">
        <v>8</v>
      </c>
      <c r="J223" s="245" t="s">
        <v>299</v>
      </c>
      <c r="K223" s="245">
        <v>6</v>
      </c>
      <c r="L223" s="245" t="s">
        <v>299</v>
      </c>
      <c r="M223" s="245">
        <v>6</v>
      </c>
      <c r="N223" s="245"/>
      <c r="O223" s="245"/>
      <c r="P223" s="245">
        <f t="shared" si="7"/>
        <v>20</v>
      </c>
      <c r="Q223" s="249"/>
      <c r="R223" s="246"/>
    </row>
    <row r="224" spans="1:18" s="243" customFormat="1" ht="14.45" hidden="1" customHeight="1" x14ac:dyDescent="0.25">
      <c r="A224" s="245" t="s">
        <v>5527</v>
      </c>
      <c r="B224" s="244" t="s">
        <v>82</v>
      </c>
      <c r="C224" s="245" t="s">
        <v>53</v>
      </c>
      <c r="D224" s="245" t="s">
        <v>22</v>
      </c>
      <c r="E224" s="245" t="s">
        <v>91</v>
      </c>
      <c r="F224" s="245" t="str">
        <f>LOOKUP($G224,'BASE DE DATOS'!$B:$B,'BASE DE DATOS'!$J:$J)</f>
        <v>Principiantes 6 años y menos</v>
      </c>
      <c r="G224" s="245">
        <v>1638</v>
      </c>
      <c r="H224" s="245" t="s">
        <v>295</v>
      </c>
      <c r="I224" s="245">
        <v>14</v>
      </c>
      <c r="J224" s="245" t="s">
        <v>292</v>
      </c>
      <c r="K224" s="245">
        <v>20</v>
      </c>
      <c r="L224" s="245" t="s">
        <v>293</v>
      </c>
      <c r="M224" s="245">
        <v>18</v>
      </c>
      <c r="N224" s="245" t="s">
        <v>297</v>
      </c>
      <c r="O224" s="245">
        <v>20</v>
      </c>
      <c r="P224" s="245">
        <f t="shared" ref="P224:P255" si="8">SUM(I224,K224,M224,O224)</f>
        <v>72</v>
      </c>
      <c r="Q224" s="249"/>
      <c r="R224" s="246"/>
    </row>
    <row r="225" spans="1:18" s="243" customFormat="1" ht="14.45" hidden="1" customHeight="1" x14ac:dyDescent="0.25">
      <c r="A225" s="245" t="s">
        <v>5527</v>
      </c>
      <c r="B225" s="244" t="s">
        <v>82</v>
      </c>
      <c r="C225" s="245" t="s">
        <v>12</v>
      </c>
      <c r="D225" s="245" t="s">
        <v>85</v>
      </c>
      <c r="E225" s="245" t="s">
        <v>86</v>
      </c>
      <c r="F225" s="245" t="str">
        <f>LOOKUP($G225,'BASE DE DATOS'!$B:$B,'BASE DE DATOS'!$J:$J)</f>
        <v>Novatos 17 años y mas mayores</v>
      </c>
      <c r="G225" s="245">
        <v>1640</v>
      </c>
      <c r="H225" s="245" t="s">
        <v>292</v>
      </c>
      <c r="I225" s="245">
        <v>20</v>
      </c>
      <c r="J225" s="245" t="s">
        <v>293</v>
      </c>
      <c r="K225" s="245">
        <v>18</v>
      </c>
      <c r="L225" s="245" t="s">
        <v>292</v>
      </c>
      <c r="M225" s="245">
        <v>20</v>
      </c>
      <c r="N225" s="245"/>
      <c r="O225" s="245"/>
      <c r="P225" s="245">
        <f t="shared" si="8"/>
        <v>58</v>
      </c>
      <c r="Q225" s="249"/>
      <c r="R225" s="246"/>
    </row>
    <row r="226" spans="1:18" s="243" customFormat="1" ht="14.45" hidden="1" customHeight="1" x14ac:dyDescent="0.25">
      <c r="A226" s="245" t="s">
        <v>5527</v>
      </c>
      <c r="B226" s="244" t="s">
        <v>82</v>
      </c>
      <c r="C226" s="245" t="s">
        <v>8</v>
      </c>
      <c r="D226" s="245" t="s">
        <v>83</v>
      </c>
      <c r="E226" s="245" t="s">
        <v>84</v>
      </c>
      <c r="F226" s="245" t="str">
        <f>LOOKUP($G226,'BASE DE DATOS'!$B:$B,'BASE DE DATOS'!$J:$J)</f>
        <v>Principiantes 11 - 12 años</v>
      </c>
      <c r="G226" s="245">
        <v>1730</v>
      </c>
      <c r="H226" s="245" t="s">
        <v>292</v>
      </c>
      <c r="I226" s="245">
        <v>20</v>
      </c>
      <c r="J226" s="245" t="s">
        <v>292</v>
      </c>
      <c r="K226" s="245">
        <v>20</v>
      </c>
      <c r="L226" s="245" t="s">
        <v>292</v>
      </c>
      <c r="M226" s="245">
        <v>20</v>
      </c>
      <c r="N226" s="245" t="s">
        <v>298</v>
      </c>
      <c r="O226" s="245">
        <v>16</v>
      </c>
      <c r="P226" s="245">
        <f t="shared" si="8"/>
        <v>76</v>
      </c>
      <c r="Q226" s="249"/>
      <c r="R226" s="246"/>
    </row>
    <row r="227" spans="1:18" s="243" customFormat="1" ht="14.45" hidden="1" customHeight="1" x14ac:dyDescent="0.25">
      <c r="A227" s="245" t="s">
        <v>5528</v>
      </c>
      <c r="B227" s="244" t="s">
        <v>82</v>
      </c>
      <c r="C227" s="245" t="s">
        <v>20</v>
      </c>
      <c r="D227" s="245" t="str">
        <f>LOOKUP($G227,'BASE DE DATOS'!$B:$B,'BASE DE DATOS'!$C:$C)</f>
        <v>EMILY</v>
      </c>
      <c r="E227" s="245" t="str">
        <f>LOOKUP($G227,'BASE DE DATOS'!$B:$B,'BASE DE DATOS'!$D:$D)</f>
        <v>GUZMAN MRALES</v>
      </c>
      <c r="F227" s="245" t="str">
        <f>LOOKUP($G227,'BASE DE DATOS'!$B:$B,'BASE DE DATOS'!$J:$J)</f>
        <v>Damas 11 - 12 años</v>
      </c>
      <c r="G227" s="245">
        <v>1642</v>
      </c>
      <c r="H227" s="245">
        <v>4</v>
      </c>
      <c r="I227" s="245">
        <f>LOOKUP($H227,'TABLA DE PUNTOS'!$A$1:$B$10)</f>
        <v>14</v>
      </c>
      <c r="J227" s="245">
        <v>4</v>
      </c>
      <c r="K227" s="245">
        <f>LOOKUP($J227,'TABLA DE PUNTOS'!$A$1:$B$10)</f>
        <v>14</v>
      </c>
      <c r="L227" s="245">
        <v>4</v>
      </c>
      <c r="M227" s="245">
        <f>LOOKUP($L227,'TABLA DE PUNTOS'!$A$1:$B$10)</f>
        <v>14</v>
      </c>
      <c r="N227" s="245">
        <v>0</v>
      </c>
      <c r="O227" s="245">
        <f>LOOKUP($N227,'TABLA DE PUNTOS'!$C$1:$D$10)</f>
        <v>0</v>
      </c>
      <c r="P227" s="245">
        <f t="shared" si="8"/>
        <v>42</v>
      </c>
      <c r="Q227" s="249">
        <f>SUM(P227:P231)</f>
        <v>220</v>
      </c>
      <c r="R227" s="246"/>
    </row>
    <row r="228" spans="1:18" s="243" customFormat="1" ht="14.45" hidden="1" customHeight="1" x14ac:dyDescent="0.25">
      <c r="A228" s="245" t="s">
        <v>5528</v>
      </c>
      <c r="B228" s="244" t="s">
        <v>82</v>
      </c>
      <c r="C228" s="245" t="s">
        <v>16</v>
      </c>
      <c r="D228" s="245" t="str">
        <f>LOOKUP($G228,'BASE DE DATOS'!$B:$B,'BASE DE DATOS'!$C:$C)</f>
        <v>OSCAR JULIAN</v>
      </c>
      <c r="E228" s="245" t="str">
        <f>LOOKUP($G228,'BASE DE DATOS'!$B:$B,'BASE DE DATOS'!$D:$D)</f>
        <v>ARANZAZU GARCIA</v>
      </c>
      <c r="F228" s="245" t="str">
        <f>LOOKUP($G228,'BASE DE DATOS'!$B:$B,'BASE DE DATOS'!$J:$J)</f>
        <v>Expertos 11 años</v>
      </c>
      <c r="G228" s="245">
        <v>50</v>
      </c>
      <c r="H228" s="245">
        <v>5</v>
      </c>
      <c r="I228" s="245">
        <f>LOOKUP($H228,'TABLA DE PUNTOS'!$A$1:$B$10)</f>
        <v>12</v>
      </c>
      <c r="J228" s="245">
        <v>5</v>
      </c>
      <c r="K228" s="245">
        <f>LOOKUP($J228,'TABLA DE PUNTOS'!$A$1:$B$10)</f>
        <v>12</v>
      </c>
      <c r="L228" s="245">
        <v>5</v>
      </c>
      <c r="M228" s="245">
        <f>LOOKUP($L228,'TABLA DE PUNTOS'!$A$1:$B$10)</f>
        <v>12</v>
      </c>
      <c r="N228" s="245">
        <v>0</v>
      </c>
      <c r="O228" s="245">
        <f>LOOKUP($N228,'TABLA DE PUNTOS'!$C$1:$D$10)</f>
        <v>0</v>
      </c>
      <c r="P228" s="245">
        <f t="shared" si="8"/>
        <v>36</v>
      </c>
      <c r="Q228" s="249"/>
      <c r="R228" s="246"/>
    </row>
    <row r="229" spans="1:18" s="243" customFormat="1" ht="14.45" hidden="1" customHeight="1" x14ac:dyDescent="0.25">
      <c r="A229" s="245" t="s">
        <v>5528</v>
      </c>
      <c r="B229" s="244" t="s">
        <v>82</v>
      </c>
      <c r="C229" s="245" t="s">
        <v>53</v>
      </c>
      <c r="D229" s="245" t="str">
        <f>LOOKUP($G229,'BASE DE DATOS'!$B:$B,'BASE DE DATOS'!$C:$C)</f>
        <v>MATIAS</v>
      </c>
      <c r="E229" s="245" t="str">
        <f>LOOKUP($G229,'BASE DE DATOS'!$B:$B,'BASE DE DATOS'!$D:$D)</f>
        <v>OROZCO TOBON</v>
      </c>
      <c r="F229" s="245" t="str">
        <f>LOOKUP($G229,'BASE DE DATOS'!$B:$B,'BASE DE DATOS'!$J:$J)</f>
        <v>Principiantes 6 años y menos</v>
      </c>
      <c r="G229" s="245">
        <v>1638</v>
      </c>
      <c r="H229" s="245">
        <v>4</v>
      </c>
      <c r="I229" s="245">
        <f>LOOKUP($H229,'TABLA DE PUNTOS'!$A$1:$B$10)</f>
        <v>14</v>
      </c>
      <c r="J229" s="245">
        <v>5</v>
      </c>
      <c r="K229" s="245">
        <f>LOOKUP($J229,'TABLA DE PUNTOS'!$A$1:$B$10)</f>
        <v>12</v>
      </c>
      <c r="L229" s="245">
        <v>3</v>
      </c>
      <c r="M229" s="245">
        <f>LOOKUP($L229,'TABLA DE PUNTOS'!$A$1:$B$10)</f>
        <v>16</v>
      </c>
      <c r="N229" s="245">
        <v>5</v>
      </c>
      <c r="O229" s="245">
        <f>LOOKUP($N229,'TABLA DE PUNTOS'!$C$1:$D$10)</f>
        <v>24</v>
      </c>
      <c r="P229" s="245">
        <f t="shared" si="8"/>
        <v>66</v>
      </c>
      <c r="Q229" s="249"/>
      <c r="R229" s="246"/>
    </row>
    <row r="230" spans="1:18" s="243" customFormat="1" ht="14.45" hidden="1" customHeight="1" x14ac:dyDescent="0.25">
      <c r="A230" s="245" t="s">
        <v>5528</v>
      </c>
      <c r="B230" s="244" t="s">
        <v>82</v>
      </c>
      <c r="C230" s="245" t="s">
        <v>12</v>
      </c>
      <c r="D230" s="245" t="str">
        <f>LOOKUP($G230,'BASE DE DATOS'!$B:$B,'BASE DE DATOS'!$C:$C)</f>
        <v>DUVAN ANDRES</v>
      </c>
      <c r="E230" s="245" t="str">
        <f>LOOKUP($G230,'BASE DE DATOS'!$B:$B,'BASE DE DATOS'!$D:$D)</f>
        <v>PATIÑO BEDOYA</v>
      </c>
      <c r="F230" s="245" t="str">
        <f>LOOKUP($G230,'BASE DE DATOS'!$B:$B,'BASE DE DATOS'!$J:$J)</f>
        <v>Novatos 17 años y mas mayores</v>
      </c>
      <c r="G230" s="245">
        <v>1640</v>
      </c>
      <c r="H230" s="245">
        <v>0</v>
      </c>
      <c r="I230" s="245">
        <f>LOOKUP($H230,'TABLA DE PUNTOS'!$A$1:$B$10)</f>
        <v>0</v>
      </c>
      <c r="J230" s="245">
        <v>0</v>
      </c>
      <c r="K230" s="245">
        <f>LOOKUP($J230,'TABLA DE PUNTOS'!$A$1:$B$10)</f>
        <v>0</v>
      </c>
      <c r="L230" s="245">
        <v>0</v>
      </c>
      <c r="M230" s="245">
        <f>LOOKUP($L230,'TABLA DE PUNTOS'!$A$1:$B$10)</f>
        <v>0</v>
      </c>
      <c r="N230" s="245">
        <v>0</v>
      </c>
      <c r="O230" s="245">
        <f>LOOKUP($N230,'TABLA DE PUNTOS'!$C$1:$D$10)</f>
        <v>0</v>
      </c>
      <c r="P230" s="245">
        <f t="shared" si="8"/>
        <v>0</v>
      </c>
      <c r="Q230" s="249"/>
      <c r="R230" s="246"/>
    </row>
    <row r="231" spans="1:18" s="243" customFormat="1" ht="14.45" hidden="1" customHeight="1" x14ac:dyDescent="0.25">
      <c r="A231" s="245" t="s">
        <v>5528</v>
      </c>
      <c r="B231" s="244" t="s">
        <v>82</v>
      </c>
      <c r="C231" s="245" t="s">
        <v>8</v>
      </c>
      <c r="D231" s="245" t="str">
        <f>LOOKUP($G231,'BASE DE DATOS'!$B:$B,'BASE DE DATOS'!$C:$C)</f>
        <v>JUAN PABLO</v>
      </c>
      <c r="E231" s="245" t="str">
        <f>LOOKUP($G231,'BASE DE DATOS'!$B:$B,'BASE DE DATOS'!$D:$D)</f>
        <v>RODRIGUEZ TORO</v>
      </c>
      <c r="F231" s="245" t="str">
        <f>LOOKUP($G231,'BASE DE DATOS'!$B:$B,'BASE DE DATOS'!$J:$J)</f>
        <v>Principiantes 11 - 12 años</v>
      </c>
      <c r="G231" s="245">
        <v>1730</v>
      </c>
      <c r="H231" s="245">
        <v>7</v>
      </c>
      <c r="I231" s="245">
        <f>LOOKUP($H231,'TABLA DE PUNTOS'!$A$1:$B$10)</f>
        <v>8</v>
      </c>
      <c r="J231" s="245">
        <v>1</v>
      </c>
      <c r="K231" s="245">
        <f>LOOKUP($J231,'TABLA DE PUNTOS'!$A$1:$B$10)</f>
        <v>20</v>
      </c>
      <c r="L231" s="245">
        <v>1</v>
      </c>
      <c r="M231" s="245">
        <f>LOOKUP($L231,'TABLA DE PUNTOS'!$A$1:$B$10)</f>
        <v>20</v>
      </c>
      <c r="N231" s="245">
        <v>4</v>
      </c>
      <c r="O231" s="245">
        <f>LOOKUP($N231,'TABLA DE PUNTOS'!$C$1:$D$10)</f>
        <v>28</v>
      </c>
      <c r="P231" s="245">
        <f t="shared" si="8"/>
        <v>76</v>
      </c>
      <c r="Q231" s="249"/>
      <c r="R231" s="246"/>
    </row>
    <row r="232" spans="1:18" s="243" customFormat="1" hidden="1" x14ac:dyDescent="0.25">
      <c r="A232" s="245" t="s">
        <v>5529</v>
      </c>
      <c r="B232" s="244" t="s">
        <v>82</v>
      </c>
      <c r="C232" s="245" t="s">
        <v>20</v>
      </c>
      <c r="D232" s="245" t="str">
        <f>LOOKUP($G232,'BASE DE DATOS'!$B:$B,'BASE DE DATOS'!$C:$C)</f>
        <v>NATASHA DANIELA</v>
      </c>
      <c r="E232" s="245" t="str">
        <f>LOOKUP($G232,'BASE DE DATOS'!$B:$B,'BASE DE DATOS'!$D:$D)</f>
        <v>OROZCO CANO</v>
      </c>
      <c r="F232" s="245" t="str">
        <f>LOOKUP($G232,'BASE DE DATOS'!$B:$B,'BASE DE DATOS'!$J:$J)</f>
        <v>Damas 15 - 16 años</v>
      </c>
      <c r="G232" s="245">
        <v>1641</v>
      </c>
      <c r="H232" s="245">
        <v>7</v>
      </c>
      <c r="I232" s="245">
        <f>LOOKUP($H232,'TABLA DE PUNTOS'!$A$1:$B$10)</f>
        <v>8</v>
      </c>
      <c r="J232" s="245">
        <v>5</v>
      </c>
      <c r="K232" s="245">
        <f>LOOKUP($J232,'TABLA DE PUNTOS'!$A$1:$B$10)</f>
        <v>12</v>
      </c>
      <c r="L232" s="245">
        <v>7</v>
      </c>
      <c r="M232" s="245">
        <f>LOOKUP($L232,'TABLA DE PUNTOS'!$A$1:$B$10)</f>
        <v>8</v>
      </c>
      <c r="N232" s="245">
        <v>6</v>
      </c>
      <c r="O232" s="245">
        <f>LOOKUP($N232,'TABLA DE PUNTOS'!$C$1:$D$10)</f>
        <v>20</v>
      </c>
      <c r="P232" s="245">
        <f t="shared" si="8"/>
        <v>48</v>
      </c>
      <c r="Q232" s="249">
        <f>SUM(P232:P236)</f>
        <v>394</v>
      </c>
      <c r="R232" s="246"/>
    </row>
    <row r="233" spans="1:18" s="243" customFormat="1" hidden="1" x14ac:dyDescent="0.25">
      <c r="A233" s="245" t="s">
        <v>5529</v>
      </c>
      <c r="B233" s="244" t="s">
        <v>82</v>
      </c>
      <c r="C233" s="245" t="s">
        <v>16</v>
      </c>
      <c r="D233" s="245" t="str">
        <f>LOOKUP($G233,'BASE DE DATOS'!$B:$B,'BASE DE DATOS'!$C:$C)</f>
        <v>OSCAR JULIAN</v>
      </c>
      <c r="E233" s="245" t="str">
        <f>LOOKUP($G233,'BASE DE DATOS'!$B:$B,'BASE DE DATOS'!$D:$D)</f>
        <v>ARANZAZU GARCIA</v>
      </c>
      <c r="F233" s="245" t="str">
        <f>LOOKUP($G233,'BASE DE DATOS'!$B:$B,'BASE DE DATOS'!$J:$J)</f>
        <v>Expertos 11 años</v>
      </c>
      <c r="G233" s="245">
        <v>50</v>
      </c>
      <c r="H233" s="245">
        <v>2</v>
      </c>
      <c r="I233" s="245">
        <f>LOOKUP($H233,'TABLA DE PUNTOS'!$A$1:$B$10)</f>
        <v>18</v>
      </c>
      <c r="J233" s="245">
        <v>4</v>
      </c>
      <c r="K233" s="245">
        <f>LOOKUP($J233,'TABLA DE PUNTOS'!$A$1:$B$10)</f>
        <v>14</v>
      </c>
      <c r="L233" s="245">
        <v>3</v>
      </c>
      <c r="M233" s="245">
        <f>LOOKUP($L233,'TABLA DE PUNTOS'!$A$1:$B$10)</f>
        <v>16</v>
      </c>
      <c r="N233" s="245">
        <v>5</v>
      </c>
      <c r="O233" s="245">
        <f>LOOKUP($N233,'TABLA DE PUNTOS'!$C$1:$D$10)</f>
        <v>24</v>
      </c>
      <c r="P233" s="245">
        <f t="shared" si="8"/>
        <v>72</v>
      </c>
      <c r="Q233" s="249"/>
      <c r="R233" s="246"/>
    </row>
    <row r="234" spans="1:18" s="243" customFormat="1" hidden="1" x14ac:dyDescent="0.25">
      <c r="A234" s="245" t="s">
        <v>5529</v>
      </c>
      <c r="B234" s="244" t="s">
        <v>82</v>
      </c>
      <c r="C234" s="245" t="s">
        <v>53</v>
      </c>
      <c r="D234" s="245" t="str">
        <f>LOOKUP($G234,'BASE DE DATOS'!$B:$B,'BASE DE DATOS'!$C:$C)</f>
        <v>MATIAS</v>
      </c>
      <c r="E234" s="245" t="str">
        <f>LOOKUP($G234,'BASE DE DATOS'!$B:$B,'BASE DE DATOS'!$D:$D)</f>
        <v>OROZCO TOBON</v>
      </c>
      <c r="F234" s="245" t="str">
        <f>LOOKUP($G234,'BASE DE DATOS'!$B:$B,'BASE DE DATOS'!$J:$J)</f>
        <v>Principiantes 6 años y menos</v>
      </c>
      <c r="G234" s="245">
        <v>1638</v>
      </c>
      <c r="H234" s="245">
        <v>2</v>
      </c>
      <c r="I234" s="245">
        <f>LOOKUP($H234,'TABLA DE PUNTOS'!$A$1:$B$10)</f>
        <v>18</v>
      </c>
      <c r="J234" s="245">
        <v>2</v>
      </c>
      <c r="K234" s="245">
        <f>LOOKUP($J234,'TABLA DE PUNTOS'!$A$1:$B$10)</f>
        <v>18</v>
      </c>
      <c r="L234" s="245">
        <v>2</v>
      </c>
      <c r="M234" s="245">
        <f>LOOKUP($L234,'TABLA DE PUNTOS'!$A$1:$B$10)</f>
        <v>18</v>
      </c>
      <c r="N234" s="245">
        <v>2</v>
      </c>
      <c r="O234" s="245">
        <f>LOOKUP($N234,'TABLA DE PUNTOS'!$C$1:$D$10)</f>
        <v>36</v>
      </c>
      <c r="P234" s="245">
        <f t="shared" si="8"/>
        <v>90</v>
      </c>
      <c r="Q234" s="249"/>
      <c r="R234" s="246"/>
    </row>
    <row r="235" spans="1:18" s="243" customFormat="1" hidden="1" x14ac:dyDescent="0.25">
      <c r="A235" s="245" t="s">
        <v>5529</v>
      </c>
      <c r="B235" s="244" t="s">
        <v>82</v>
      </c>
      <c r="C235" s="245" t="s">
        <v>12</v>
      </c>
      <c r="D235" s="245" t="str">
        <f>LOOKUP($G235,'BASE DE DATOS'!$B:$B,'BASE DE DATOS'!$C:$C)</f>
        <v>DUVAN ANDRES</v>
      </c>
      <c r="E235" s="245" t="str">
        <f>LOOKUP($G235,'BASE DE DATOS'!$B:$B,'BASE DE DATOS'!$D:$D)</f>
        <v>PATIÑO BEDOYA</v>
      </c>
      <c r="F235" s="245" t="str">
        <f>LOOKUP($G235,'BASE DE DATOS'!$B:$B,'BASE DE DATOS'!$J:$J)</f>
        <v>Novatos 17 años y mas mayores</v>
      </c>
      <c r="G235" s="245">
        <v>1640</v>
      </c>
      <c r="H235" s="245">
        <v>2</v>
      </c>
      <c r="I235" s="245">
        <f>LOOKUP($H235,'TABLA DE PUNTOS'!$A$1:$B$10)</f>
        <v>18</v>
      </c>
      <c r="J235" s="245">
        <v>3</v>
      </c>
      <c r="K235" s="245">
        <f>LOOKUP($J235,'TABLA DE PUNTOS'!$A$1:$B$10)</f>
        <v>16</v>
      </c>
      <c r="L235" s="245">
        <v>4</v>
      </c>
      <c r="M235" s="245">
        <f>LOOKUP($L235,'TABLA DE PUNTOS'!$A$1:$B$10)</f>
        <v>14</v>
      </c>
      <c r="N235" s="245">
        <v>2</v>
      </c>
      <c r="O235" s="245">
        <f>LOOKUP($N235,'TABLA DE PUNTOS'!$C$1:$D$10)</f>
        <v>36</v>
      </c>
      <c r="P235" s="245">
        <f t="shared" si="8"/>
        <v>84</v>
      </c>
      <c r="Q235" s="249"/>
      <c r="R235" s="246"/>
    </row>
    <row r="236" spans="1:18" s="243" customFormat="1" hidden="1" x14ac:dyDescent="0.25">
      <c r="A236" s="245" t="s">
        <v>5529</v>
      </c>
      <c r="B236" s="244" t="s">
        <v>82</v>
      </c>
      <c r="C236" s="245" t="s">
        <v>8</v>
      </c>
      <c r="D236" s="245" t="str">
        <f>LOOKUP($G236,'BASE DE DATOS'!$B:$B,'BASE DE DATOS'!$C:$C)</f>
        <v>JUAN PABLO</v>
      </c>
      <c r="E236" s="245" t="str">
        <f>LOOKUP($G236,'BASE DE DATOS'!$B:$B,'BASE DE DATOS'!$D:$D)</f>
        <v>RODRIGUEZ TORO</v>
      </c>
      <c r="F236" s="245" t="str">
        <f>LOOKUP($G236,'BASE DE DATOS'!$B:$B,'BASE DE DATOS'!$J:$J)</f>
        <v>Principiantes 11 - 12 años</v>
      </c>
      <c r="G236" s="245">
        <v>1730</v>
      </c>
      <c r="H236" s="245">
        <v>1</v>
      </c>
      <c r="I236" s="245">
        <f>LOOKUP($H236,'TABLA DE PUNTOS'!$A$1:$B$10)</f>
        <v>20</v>
      </c>
      <c r="J236" s="245">
        <v>1</v>
      </c>
      <c r="K236" s="245">
        <f>LOOKUP($J236,'TABLA DE PUNTOS'!$A$1:$B$10)</f>
        <v>20</v>
      </c>
      <c r="L236" s="245">
        <v>1</v>
      </c>
      <c r="M236" s="245">
        <f>LOOKUP($L236,'TABLA DE PUNTOS'!$A$1:$B$10)</f>
        <v>20</v>
      </c>
      <c r="N236" s="245">
        <v>1</v>
      </c>
      <c r="O236" s="245">
        <f>LOOKUP($N236,'TABLA DE PUNTOS'!$C$1:$D$10)</f>
        <v>40</v>
      </c>
      <c r="P236" s="245">
        <f t="shared" si="8"/>
        <v>100</v>
      </c>
      <c r="Q236" s="249"/>
      <c r="R236" s="246"/>
    </row>
    <row r="237" spans="1:18" s="243" customFormat="1" ht="14.45" hidden="1" customHeight="1" x14ac:dyDescent="0.25">
      <c r="A237" s="243" t="s">
        <v>5530</v>
      </c>
      <c r="B237" s="250" t="s">
        <v>82</v>
      </c>
      <c r="C237" s="251" t="s">
        <v>8</v>
      </c>
      <c r="D237" s="251" t="str">
        <f>LOOKUP($G237,'BASE DE DATOS'!$B:$B,'BASE DE DATOS'!$C:$C)</f>
        <v>CRISTIAN MANUEL</v>
      </c>
      <c r="E237" s="251" t="str">
        <f>LOOKUP($G237,'BASE DE DATOS'!$B:$B,'BASE DE DATOS'!$D:$D)</f>
        <v>CARDENAS SOTO</v>
      </c>
      <c r="F237" s="245" t="str">
        <f>LOOKUP($G237,'BASE DE DATOS'!$B:$B,'BASE DE DATOS'!$J:$J)</f>
        <v>Principiantes 13 - 14 años</v>
      </c>
      <c r="G237" s="251">
        <v>1655</v>
      </c>
      <c r="H237" s="251">
        <v>3</v>
      </c>
      <c r="I237" s="251">
        <f>LOOKUP($H237,'TABLA DE PUNTOS'!$A$1:$B$10)</f>
        <v>16</v>
      </c>
      <c r="J237" s="251">
        <v>3</v>
      </c>
      <c r="K237" s="251">
        <f>LOOKUP($J237,'TABLA DE PUNTOS'!$A$1:$B$10)</f>
        <v>16</v>
      </c>
      <c r="L237" s="251">
        <v>3</v>
      </c>
      <c r="M237" s="251">
        <f>LOOKUP($L237,'TABLA DE PUNTOS'!$A$1:$B$10)</f>
        <v>16</v>
      </c>
      <c r="N237" s="251">
        <v>6</v>
      </c>
      <c r="O237" s="251">
        <f>LOOKUP($N237,'TABLA DE PUNTOS'!$C$1:$D$10)</f>
        <v>20</v>
      </c>
      <c r="P237" s="251">
        <f t="shared" si="8"/>
        <v>68</v>
      </c>
      <c r="Q237" s="252">
        <f>SUM(P237:P241)</f>
        <v>178</v>
      </c>
      <c r="R237" s="246"/>
    </row>
    <row r="238" spans="1:18" s="243" customFormat="1" ht="14.45" hidden="1" customHeight="1" x14ac:dyDescent="0.25">
      <c r="A238" s="243" t="s">
        <v>5530</v>
      </c>
      <c r="B238" s="253" t="s">
        <v>82</v>
      </c>
      <c r="C238" s="245" t="s">
        <v>12</v>
      </c>
      <c r="D238" s="245" t="e">
        <f>LOOKUP($G238,'BASE DE DATOS'!$B:$B,'BASE DE DATOS'!$C:$C)</f>
        <v>#N/A</v>
      </c>
      <c r="E238" s="245" t="e">
        <f>LOOKUP($G238,'BASE DE DATOS'!$B:$B,'BASE DE DATOS'!$D:$D)</f>
        <v>#N/A</v>
      </c>
      <c r="F238" s="245" t="e">
        <f>LOOKUP($G238,'BASE DE DATOS'!$B:$B,'BASE DE DATOS'!$J:$J)</f>
        <v>#N/A</v>
      </c>
      <c r="G238" s="245">
        <v>0</v>
      </c>
      <c r="H238" s="245"/>
      <c r="I238" s="245">
        <f>LOOKUP($H238,'TABLA DE PUNTOS'!$A$1:$B$10)</f>
        <v>0</v>
      </c>
      <c r="J238" s="245"/>
      <c r="K238" s="245">
        <f>LOOKUP($J238,'TABLA DE PUNTOS'!$A$1:$B$10)</f>
        <v>0</v>
      </c>
      <c r="L238" s="245"/>
      <c r="M238" s="245">
        <f>LOOKUP($L238,'TABLA DE PUNTOS'!$A$1:$B$10)</f>
        <v>0</v>
      </c>
      <c r="N238" s="245"/>
      <c r="O238" s="245">
        <f>LOOKUP($N238,'TABLA DE PUNTOS'!$C$1:$D$10)</f>
        <v>0</v>
      </c>
      <c r="P238" s="245">
        <f t="shared" si="8"/>
        <v>0</v>
      </c>
      <c r="Q238" s="249"/>
      <c r="R238" s="246"/>
    </row>
    <row r="239" spans="1:18" s="243" customFormat="1" ht="14.45" hidden="1" customHeight="1" x14ac:dyDescent="0.25">
      <c r="A239" s="243" t="s">
        <v>5530</v>
      </c>
      <c r="B239" s="253" t="s">
        <v>82</v>
      </c>
      <c r="C239" s="245" t="s">
        <v>16</v>
      </c>
      <c r="D239" s="245" t="str">
        <f>LOOKUP($G239,'BASE DE DATOS'!$B:$B,'BASE DE DATOS'!$C:$C)</f>
        <v>ALEJANDRO</v>
      </c>
      <c r="E239" s="245" t="str">
        <f>LOOKUP($G239,'BASE DE DATOS'!$B:$B,'BASE DE DATOS'!$D:$D)</f>
        <v>CIRO RENDON</v>
      </c>
      <c r="F239" s="245" t="str">
        <f>LOOKUP($G239,'BASE DE DATOS'!$B:$B,'BASE DE DATOS'!$J:$J)</f>
        <v>Expertos 14 años</v>
      </c>
      <c r="G239" s="245">
        <v>1319</v>
      </c>
      <c r="H239" s="245">
        <v>7</v>
      </c>
      <c r="I239" s="245">
        <f>LOOKUP($H239,'TABLA DE PUNTOS'!$A$1:$B$10)</f>
        <v>8</v>
      </c>
      <c r="J239" s="245">
        <v>8</v>
      </c>
      <c r="K239" s="245">
        <f>LOOKUP($J239,'TABLA DE PUNTOS'!$A$1:$B$10)</f>
        <v>6</v>
      </c>
      <c r="L239" s="245">
        <v>7</v>
      </c>
      <c r="M239" s="245">
        <f>LOOKUP($L239,'TABLA DE PUNTOS'!$A$1:$B$10)</f>
        <v>8</v>
      </c>
      <c r="N239" s="245">
        <v>0</v>
      </c>
      <c r="O239" s="245">
        <f>LOOKUP($N239,'TABLA DE PUNTOS'!$C$1:$D$10)</f>
        <v>0</v>
      </c>
      <c r="P239" s="245">
        <f t="shared" si="8"/>
        <v>22</v>
      </c>
      <c r="Q239" s="249"/>
      <c r="R239" s="246"/>
    </row>
    <row r="240" spans="1:18" s="243" customFormat="1" ht="14.45" hidden="1" customHeight="1" x14ac:dyDescent="0.25">
      <c r="A240" s="243" t="s">
        <v>5530</v>
      </c>
      <c r="B240" s="253" t="s">
        <v>82</v>
      </c>
      <c r="C240" s="245" t="s">
        <v>20</v>
      </c>
      <c r="D240" s="245" t="e">
        <f>LOOKUP($G240,'BASE DE DATOS'!$B:$B,'BASE DE DATOS'!$C:$C)</f>
        <v>#N/A</v>
      </c>
      <c r="E240" s="245" t="e">
        <f>LOOKUP($G240,'BASE DE DATOS'!$B:$B,'BASE DE DATOS'!$D:$D)</f>
        <v>#N/A</v>
      </c>
      <c r="F240" s="245" t="e">
        <f>LOOKUP($G240,'BASE DE DATOS'!$B:$B,'BASE DE DATOS'!$J:$J)</f>
        <v>#N/A</v>
      </c>
      <c r="G240" s="245">
        <v>0</v>
      </c>
      <c r="H240" s="245"/>
      <c r="I240" s="245">
        <f>LOOKUP($H240,'TABLA DE PUNTOS'!$A$1:$B$10)</f>
        <v>0</v>
      </c>
      <c r="J240" s="245"/>
      <c r="K240" s="245">
        <f>LOOKUP($J240,'TABLA DE PUNTOS'!$A$1:$B$10)</f>
        <v>0</v>
      </c>
      <c r="L240" s="245"/>
      <c r="M240" s="245">
        <f>LOOKUP($L240,'TABLA DE PUNTOS'!$A$1:$B$10)</f>
        <v>0</v>
      </c>
      <c r="N240" s="245"/>
      <c r="O240" s="245">
        <f>LOOKUP($N240,'TABLA DE PUNTOS'!$C$1:$D$10)</f>
        <v>0</v>
      </c>
      <c r="P240" s="245">
        <f t="shared" si="8"/>
        <v>0</v>
      </c>
      <c r="Q240" s="249"/>
      <c r="R240" s="246"/>
    </row>
    <row r="241" spans="1:18" s="243" customFormat="1" ht="14.45" hidden="1" customHeight="1" x14ac:dyDescent="0.25">
      <c r="A241" s="243" t="s">
        <v>5530</v>
      </c>
      <c r="B241" s="254" t="s">
        <v>82</v>
      </c>
      <c r="C241" s="255" t="s">
        <v>53</v>
      </c>
      <c r="D241" s="255" t="str">
        <f>LOOKUP($G241,'BASE DE DATOS'!$B:$B,'BASE DE DATOS'!$C:$C)</f>
        <v>MATEO</v>
      </c>
      <c r="E241" s="255" t="str">
        <f>LOOKUP($G241,'BASE DE DATOS'!$B:$B,'BASE DE DATOS'!$D:$D)</f>
        <v>VERA GUZMAN</v>
      </c>
      <c r="F241" s="245" t="str">
        <f>LOOKUP($G241,'BASE DE DATOS'!$B:$B,'BASE DE DATOS'!$J:$J)</f>
        <v>Championship 17 y mas</v>
      </c>
      <c r="G241" s="255">
        <v>1354</v>
      </c>
      <c r="H241" s="255">
        <v>2</v>
      </c>
      <c r="I241" s="255">
        <f>LOOKUP($H241,'TABLA DE PUNTOS'!$A$1:$B$10)</f>
        <v>18</v>
      </c>
      <c r="J241" s="255">
        <v>3</v>
      </c>
      <c r="K241" s="255">
        <f>LOOKUP($J241,'TABLA DE PUNTOS'!$A$1:$B$10)</f>
        <v>16</v>
      </c>
      <c r="L241" s="255">
        <v>2</v>
      </c>
      <c r="M241" s="255">
        <f>LOOKUP($L241,'TABLA DE PUNTOS'!$A$1:$B$10)</f>
        <v>18</v>
      </c>
      <c r="N241" s="255">
        <v>2</v>
      </c>
      <c r="O241" s="255">
        <f>LOOKUP($N241,'TABLA DE PUNTOS'!$C$1:$D$10)</f>
        <v>36</v>
      </c>
      <c r="P241" s="255">
        <f t="shared" si="8"/>
        <v>88</v>
      </c>
      <c r="Q241" s="256"/>
      <c r="R241" s="246"/>
    </row>
    <row r="242" spans="1:18" s="243" customFormat="1" ht="14.45" hidden="1" customHeight="1" x14ac:dyDescent="0.25">
      <c r="A242" s="245" t="s">
        <v>5527</v>
      </c>
      <c r="B242" s="247" t="s">
        <v>152</v>
      </c>
      <c r="C242" s="245" t="s">
        <v>20</v>
      </c>
      <c r="D242" s="245" t="s">
        <v>157</v>
      </c>
      <c r="E242" s="245" t="s">
        <v>158</v>
      </c>
      <c r="F242" s="245" t="e">
        <f>LOOKUP($G242,'BASE DE DATOS'!$B:$B,'BASE DE DATOS'!$J:$J)</f>
        <v>#N/A</v>
      </c>
      <c r="G242" s="245">
        <v>88</v>
      </c>
      <c r="H242" s="245" t="s">
        <v>293</v>
      </c>
      <c r="I242" s="245">
        <v>18</v>
      </c>
      <c r="J242" s="245" t="s">
        <v>293</v>
      </c>
      <c r="K242" s="245">
        <v>18</v>
      </c>
      <c r="L242" s="245" t="s">
        <v>293</v>
      </c>
      <c r="M242" s="245">
        <v>18</v>
      </c>
      <c r="N242" s="245" t="s">
        <v>297</v>
      </c>
      <c r="O242" s="245">
        <v>20</v>
      </c>
      <c r="P242" s="245">
        <f t="shared" si="8"/>
        <v>74</v>
      </c>
      <c r="Q242" s="249">
        <f>SUM(P242:P246)</f>
        <v>312</v>
      </c>
      <c r="R242" s="246"/>
    </row>
    <row r="243" spans="1:18" s="243" customFormat="1" ht="14.45" hidden="1" customHeight="1" x14ac:dyDescent="0.25">
      <c r="A243" s="245" t="s">
        <v>5527</v>
      </c>
      <c r="B243" s="247" t="s">
        <v>152</v>
      </c>
      <c r="C243" s="245" t="s">
        <v>16</v>
      </c>
      <c r="D243" s="245" t="s">
        <v>154</v>
      </c>
      <c r="E243" s="245" t="s">
        <v>155</v>
      </c>
      <c r="F243" s="245" t="str">
        <f>LOOKUP($G243,'BASE DE DATOS'!$B:$B,'BASE DE DATOS'!$J:$J)</f>
        <v>Novatos 15 - 16 años juvenil</v>
      </c>
      <c r="G243" s="245">
        <v>526</v>
      </c>
      <c r="H243" s="245" t="s">
        <v>293</v>
      </c>
      <c r="I243" s="245">
        <v>18</v>
      </c>
      <c r="J243" s="245" t="s">
        <v>293</v>
      </c>
      <c r="K243" s="245">
        <v>18</v>
      </c>
      <c r="L243" s="245" t="s">
        <v>295</v>
      </c>
      <c r="M243" s="245">
        <v>14</v>
      </c>
      <c r="N243" s="245" t="s">
        <v>293</v>
      </c>
      <c r="O243" s="245">
        <v>36</v>
      </c>
      <c r="P243" s="245">
        <f t="shared" si="8"/>
        <v>86</v>
      </c>
      <c r="Q243" s="249"/>
      <c r="R243" s="246"/>
    </row>
    <row r="244" spans="1:18" s="243" customFormat="1" ht="14.45" hidden="1" customHeight="1" x14ac:dyDescent="0.25">
      <c r="A244" s="245" t="s">
        <v>5527</v>
      </c>
      <c r="B244" s="247" t="s">
        <v>152</v>
      </c>
      <c r="C244" s="245" t="s">
        <v>53</v>
      </c>
      <c r="D244" s="245" t="s">
        <v>159</v>
      </c>
      <c r="E244" s="245" t="s">
        <v>160</v>
      </c>
      <c r="F244" s="245" t="str">
        <f>LOOKUP($G244,'BASE DE DATOS'!$B:$B,'BASE DE DATOS'!$J:$J)</f>
        <v>Principiantes 7 - 8 años</v>
      </c>
      <c r="G244" s="245">
        <v>525</v>
      </c>
      <c r="H244" s="245" t="s">
        <v>292</v>
      </c>
      <c r="I244" s="245">
        <v>20</v>
      </c>
      <c r="J244" s="245" t="s">
        <v>292</v>
      </c>
      <c r="K244" s="245">
        <v>20</v>
      </c>
      <c r="L244" s="245" t="s">
        <v>292</v>
      </c>
      <c r="M244" s="245">
        <v>20</v>
      </c>
      <c r="N244" s="245" t="s">
        <v>294</v>
      </c>
      <c r="O244" s="245">
        <v>32</v>
      </c>
      <c r="P244" s="245">
        <f t="shared" si="8"/>
        <v>92</v>
      </c>
      <c r="Q244" s="249"/>
      <c r="R244" s="246"/>
    </row>
    <row r="245" spans="1:18" s="243" customFormat="1" ht="14.45" hidden="1" customHeight="1" x14ac:dyDescent="0.25">
      <c r="A245" s="245" t="s">
        <v>5527</v>
      </c>
      <c r="B245" s="247" t="s">
        <v>152</v>
      </c>
      <c r="C245" s="245" t="s">
        <v>12</v>
      </c>
      <c r="D245" s="245" t="s">
        <v>109</v>
      </c>
      <c r="E245" s="245" t="s">
        <v>153</v>
      </c>
      <c r="F245" s="245" t="e">
        <f>LOOKUP($G245,'BASE DE DATOS'!$B:$B,'BASE DE DATOS'!$J:$J)</f>
        <v>#N/A</v>
      </c>
      <c r="G245" s="245">
        <v>528</v>
      </c>
      <c r="H245" s="245" t="s">
        <v>294</v>
      </c>
      <c r="I245" s="245">
        <v>16</v>
      </c>
      <c r="J245" s="245" t="s">
        <v>293</v>
      </c>
      <c r="K245" s="245">
        <v>18</v>
      </c>
      <c r="L245" s="245" t="s">
        <v>295</v>
      </c>
      <c r="M245" s="245">
        <v>14</v>
      </c>
      <c r="N245" s="245" t="s">
        <v>299</v>
      </c>
      <c r="O245" s="245">
        <v>12</v>
      </c>
      <c r="P245" s="245">
        <f t="shared" si="8"/>
        <v>60</v>
      </c>
      <c r="Q245" s="249"/>
      <c r="R245" s="246"/>
    </row>
    <row r="246" spans="1:18" s="243" customFormat="1" ht="14.45" hidden="1" customHeight="1" x14ac:dyDescent="0.25">
      <c r="A246" s="245" t="s">
        <v>5527</v>
      </c>
      <c r="B246" s="247" t="s">
        <v>152</v>
      </c>
      <c r="C246" s="245" t="s">
        <v>8</v>
      </c>
      <c r="D246" s="245"/>
      <c r="E246" s="245"/>
      <c r="F246" s="245" t="e">
        <f>LOOKUP($G246,'BASE DE DATOS'!$B:$B,'BASE DE DATOS'!$J:$J)</f>
        <v>#N/A</v>
      </c>
      <c r="G246" s="245"/>
      <c r="H246" s="245"/>
      <c r="I246" s="245"/>
      <c r="J246" s="245"/>
      <c r="K246" s="245"/>
      <c r="L246" s="245"/>
      <c r="M246" s="245"/>
      <c r="N246" s="245"/>
      <c r="O246" s="245"/>
      <c r="P246" s="245">
        <f t="shared" si="8"/>
        <v>0</v>
      </c>
      <c r="Q246" s="249"/>
      <c r="R246" s="246"/>
    </row>
    <row r="247" spans="1:18" s="243" customFormat="1" ht="14.45" hidden="1" customHeight="1" x14ac:dyDescent="0.25">
      <c r="A247" s="245" t="s">
        <v>5528</v>
      </c>
      <c r="B247" s="247" t="s">
        <v>152</v>
      </c>
      <c r="C247" s="245" t="s">
        <v>20</v>
      </c>
      <c r="D247" s="245" t="str">
        <f>LOOKUP($G247,'BASE DE DATOS'!$B:$B,'BASE DE DATOS'!$C:$C)</f>
        <v>ISABELLA</v>
      </c>
      <c r="E247" s="245" t="str">
        <f>LOOKUP($G247,'BASE DE DATOS'!$B:$B,'BASE DE DATOS'!$D:$D)</f>
        <v>OSORIO DURAN</v>
      </c>
      <c r="F247" s="245" t="str">
        <f>LOOKUP($G247,'BASE DE DATOS'!$B:$B,'BASE DE DATOS'!$J:$J)</f>
        <v>Damas 11 - 12 años</v>
      </c>
      <c r="G247" s="245">
        <v>1088</v>
      </c>
      <c r="H247" s="245">
        <v>3</v>
      </c>
      <c r="I247" s="245">
        <f>LOOKUP($H247,'TABLA DE PUNTOS'!$A$1:$B$10)</f>
        <v>16</v>
      </c>
      <c r="J247" s="245">
        <v>3</v>
      </c>
      <c r="K247" s="245">
        <f>LOOKUP($J247,'TABLA DE PUNTOS'!$A$1:$B$10)</f>
        <v>16</v>
      </c>
      <c r="L247" s="245">
        <v>3</v>
      </c>
      <c r="M247" s="245">
        <f>LOOKUP($L247,'TABLA DE PUNTOS'!$A$1:$B$10)</f>
        <v>16</v>
      </c>
      <c r="N247" s="245">
        <v>6</v>
      </c>
      <c r="O247" s="245">
        <f>LOOKUP($N247,'TABLA DE PUNTOS'!$C$1:$D$10)</f>
        <v>20</v>
      </c>
      <c r="P247" s="245">
        <f t="shared" si="8"/>
        <v>68</v>
      </c>
      <c r="Q247" s="249">
        <f>SUM(P247:P251)</f>
        <v>250</v>
      </c>
      <c r="R247" s="246"/>
    </row>
    <row r="248" spans="1:18" s="243" customFormat="1" ht="14.45" hidden="1" customHeight="1" x14ac:dyDescent="0.25">
      <c r="A248" s="245" t="s">
        <v>5528</v>
      </c>
      <c r="B248" s="247" t="s">
        <v>152</v>
      </c>
      <c r="C248" s="245" t="s">
        <v>16</v>
      </c>
      <c r="D248" s="245" t="str">
        <f>LOOKUP($G248,'BASE DE DATOS'!$B:$B,'BASE DE DATOS'!$C:$C)</f>
        <v>JOSE EMILIANO</v>
      </c>
      <c r="E248" s="245" t="str">
        <f>LOOKUP($G248,'BASE DE DATOS'!$B:$B,'BASE DE DATOS'!$D:$D)</f>
        <v>BARRIENTOS ARBOLEDA</v>
      </c>
      <c r="F248" s="245" t="str">
        <f>LOOKUP($G248,'BASE DE DATOS'!$B:$B,'BASE DE DATOS'!$J:$J)</f>
        <v>Expertos 9 años</v>
      </c>
      <c r="G248" s="245">
        <v>1526</v>
      </c>
      <c r="H248" s="245">
        <v>5</v>
      </c>
      <c r="I248" s="245">
        <f>LOOKUP($H248,'TABLA DE PUNTOS'!$A$1:$B$10)</f>
        <v>12</v>
      </c>
      <c r="J248" s="245">
        <v>6</v>
      </c>
      <c r="K248" s="245">
        <f>LOOKUP($J248,'TABLA DE PUNTOS'!$A$1:$B$10)</f>
        <v>10</v>
      </c>
      <c r="L248" s="245">
        <v>0</v>
      </c>
      <c r="M248" s="245">
        <f>LOOKUP($L248,'TABLA DE PUNTOS'!$A$1:$B$10)</f>
        <v>0</v>
      </c>
      <c r="N248" s="245">
        <v>0</v>
      </c>
      <c r="O248" s="245">
        <f>LOOKUP($N248,'TABLA DE PUNTOS'!$C$1:$D$10)</f>
        <v>0</v>
      </c>
      <c r="P248" s="245">
        <f t="shared" si="8"/>
        <v>22</v>
      </c>
      <c r="Q248" s="249"/>
      <c r="R248" s="246"/>
    </row>
    <row r="249" spans="1:18" s="243" customFormat="1" ht="14.45" hidden="1" customHeight="1" x14ac:dyDescent="0.25">
      <c r="A249" s="245" t="s">
        <v>5528</v>
      </c>
      <c r="B249" s="247" t="s">
        <v>152</v>
      </c>
      <c r="C249" s="245" t="s">
        <v>53</v>
      </c>
      <c r="D249" s="245" t="str">
        <f>LOOKUP($G249,'BASE DE DATOS'!$B:$B,'BASE DE DATOS'!$C:$C)</f>
        <v>GUSTAVO ADOLFO</v>
      </c>
      <c r="E249" s="245" t="str">
        <f>LOOKUP($G249,'BASE DE DATOS'!$B:$B,'BASE DE DATOS'!$D:$D)</f>
        <v>GARCIA GOMEZ</v>
      </c>
      <c r="F249" s="245" t="str">
        <f>LOOKUP($G249,'BASE DE DATOS'!$B:$B,'BASE DE DATOS'!$J:$J)</f>
        <v>Senior Master 40 años y mas</v>
      </c>
      <c r="G249" s="245">
        <v>1525</v>
      </c>
      <c r="H249" s="245">
        <v>2</v>
      </c>
      <c r="I249" s="245">
        <f>LOOKUP($H249,'TABLA DE PUNTOS'!$A$1:$B$10)</f>
        <v>18</v>
      </c>
      <c r="J249" s="245">
        <v>2</v>
      </c>
      <c r="K249" s="245">
        <f>LOOKUP($J249,'TABLA DE PUNTOS'!$A$1:$B$10)</f>
        <v>18</v>
      </c>
      <c r="L249" s="245">
        <v>2</v>
      </c>
      <c r="M249" s="245">
        <f>LOOKUP($L249,'TABLA DE PUNTOS'!$A$1:$B$10)</f>
        <v>18</v>
      </c>
      <c r="N249" s="245">
        <v>3</v>
      </c>
      <c r="O249" s="245">
        <f>LOOKUP($N249,'TABLA DE PUNTOS'!$C$1:$D$10)</f>
        <v>32</v>
      </c>
      <c r="P249" s="245">
        <f t="shared" si="8"/>
        <v>86</v>
      </c>
      <c r="Q249" s="249"/>
      <c r="R249" s="246"/>
    </row>
    <row r="250" spans="1:18" s="243" customFormat="1" ht="14.45" hidden="1" customHeight="1" x14ac:dyDescent="0.25">
      <c r="A250" s="245" t="s">
        <v>5528</v>
      </c>
      <c r="B250" s="247" t="s">
        <v>152</v>
      </c>
      <c r="C250" s="245" t="s">
        <v>12</v>
      </c>
      <c r="D250" s="245" t="str">
        <f>LOOKUP($G250,'BASE DE DATOS'!$B:$B,'BASE DE DATOS'!$C:$C)</f>
        <v>JUAN JOSE</v>
      </c>
      <c r="E250" s="245" t="str">
        <f>LOOKUP($G250,'BASE DE DATOS'!$B:$B,'BASE DE DATOS'!$D:$D)</f>
        <v>BARRIENTOS ISAZA</v>
      </c>
      <c r="F250" s="245" t="str">
        <f>LOOKUP($G250,'BASE DE DATOS'!$B:$B,'BASE DE DATOS'!$J:$J)</f>
        <v>Novatos 13 - 14 años pre juvenil</v>
      </c>
      <c r="G250" s="245">
        <v>1528</v>
      </c>
      <c r="H250" s="245">
        <v>4</v>
      </c>
      <c r="I250" s="245">
        <f>LOOKUP($H250,'TABLA DE PUNTOS'!$A$1:$B$10)</f>
        <v>14</v>
      </c>
      <c r="J250" s="245">
        <v>6</v>
      </c>
      <c r="K250" s="245">
        <f>LOOKUP($J250,'TABLA DE PUNTOS'!$A$1:$B$10)</f>
        <v>10</v>
      </c>
      <c r="L250" s="245">
        <v>6</v>
      </c>
      <c r="M250" s="245">
        <f>LOOKUP($L250,'TABLA DE PUNTOS'!$A$1:$B$10)</f>
        <v>10</v>
      </c>
      <c r="N250" s="245">
        <v>0</v>
      </c>
      <c r="O250" s="245">
        <f>LOOKUP($N250,'TABLA DE PUNTOS'!$C$1:$D$10)</f>
        <v>0</v>
      </c>
      <c r="P250" s="245">
        <f t="shared" si="8"/>
        <v>34</v>
      </c>
      <c r="Q250" s="249"/>
      <c r="R250" s="246"/>
    </row>
    <row r="251" spans="1:18" s="243" customFormat="1" ht="14.45" hidden="1" customHeight="1" x14ac:dyDescent="0.25">
      <c r="A251" s="245" t="s">
        <v>5528</v>
      </c>
      <c r="B251" s="247" t="s">
        <v>152</v>
      </c>
      <c r="C251" s="245" t="s">
        <v>8</v>
      </c>
      <c r="D251" s="245" t="str">
        <f>LOOKUP($G251,'BASE DE DATOS'!$B:$B,'BASE DE DATOS'!$C:$C)</f>
        <v>MIGUEL ANGEL</v>
      </c>
      <c r="E251" s="245" t="str">
        <f>LOOKUP($G251,'BASE DE DATOS'!$B:$B,'BASE DE DATOS'!$D:$D)</f>
        <v>DEOSSA HENAO</v>
      </c>
      <c r="F251" s="245" t="str">
        <f>LOOKUP($G251,'BASE DE DATOS'!$B:$B,'BASE DE DATOS'!$J:$J)</f>
        <v>Principiantes 11 - 12 años</v>
      </c>
      <c r="G251" s="245">
        <v>790</v>
      </c>
      <c r="H251" s="245">
        <v>4</v>
      </c>
      <c r="I251" s="245">
        <f>LOOKUP($H251,'TABLA DE PUNTOS'!$A$1:$B$10)</f>
        <v>14</v>
      </c>
      <c r="J251" s="245">
        <v>4</v>
      </c>
      <c r="K251" s="245">
        <f>LOOKUP($J251,'TABLA DE PUNTOS'!$A$1:$B$10)</f>
        <v>14</v>
      </c>
      <c r="L251" s="245">
        <v>5</v>
      </c>
      <c r="M251" s="245">
        <f>LOOKUP($L251,'TABLA DE PUNTOS'!$A$1:$B$10)</f>
        <v>12</v>
      </c>
      <c r="N251" s="245">
        <v>0</v>
      </c>
      <c r="O251" s="245">
        <f>LOOKUP($N251,'TABLA DE PUNTOS'!$C$1:$D$10)</f>
        <v>0</v>
      </c>
      <c r="P251" s="245">
        <f t="shared" si="8"/>
        <v>40</v>
      </c>
      <c r="Q251" s="249"/>
      <c r="R251" s="246"/>
    </row>
    <row r="252" spans="1:18" s="243" customFormat="1" ht="14.45" hidden="1" customHeight="1" x14ac:dyDescent="0.25">
      <c r="A252" s="245" t="s">
        <v>5529</v>
      </c>
      <c r="B252" s="247" t="s">
        <v>152</v>
      </c>
      <c r="C252" s="245" t="s">
        <v>20</v>
      </c>
      <c r="D252" s="245" t="str">
        <f>LOOKUP($G252,'BASE DE DATOS'!$B:$B,'BASE DE DATOS'!$C:$C)</f>
        <v>ISABELLA</v>
      </c>
      <c r="E252" s="245" t="str">
        <f>LOOKUP($G252,'BASE DE DATOS'!$B:$B,'BASE DE DATOS'!$D:$D)</f>
        <v>OSORIO DURAN</v>
      </c>
      <c r="F252" s="245" t="str">
        <f>LOOKUP($G252,'BASE DE DATOS'!$B:$B,'BASE DE DATOS'!$J:$J)</f>
        <v>Damas 11 - 12 años</v>
      </c>
      <c r="G252" s="245">
        <v>1088</v>
      </c>
      <c r="H252" s="245">
        <v>2</v>
      </c>
      <c r="I252" s="245">
        <f>LOOKUP($H252,'TABLA DE PUNTOS'!$A$1:$B$10)</f>
        <v>18</v>
      </c>
      <c r="J252" s="245">
        <v>2</v>
      </c>
      <c r="K252" s="245">
        <f>LOOKUP($J252,'TABLA DE PUNTOS'!$A$1:$B$10)</f>
        <v>18</v>
      </c>
      <c r="L252" s="245">
        <v>3</v>
      </c>
      <c r="M252" s="245">
        <f>LOOKUP($L252,'TABLA DE PUNTOS'!$A$1:$B$10)</f>
        <v>16</v>
      </c>
      <c r="N252" s="245">
        <v>3</v>
      </c>
      <c r="O252" s="245">
        <f>LOOKUP($N252,'TABLA DE PUNTOS'!$C$1:$D$10)</f>
        <v>32</v>
      </c>
      <c r="P252" s="245">
        <f t="shared" si="8"/>
        <v>84</v>
      </c>
      <c r="Q252" s="249">
        <f>SUM(P252:P256)</f>
        <v>258</v>
      </c>
      <c r="R252" s="246"/>
    </row>
    <row r="253" spans="1:18" s="243" customFormat="1" hidden="1" x14ac:dyDescent="0.25">
      <c r="A253" s="245" t="s">
        <v>5529</v>
      </c>
      <c r="B253" s="247" t="s">
        <v>152</v>
      </c>
      <c r="C253" s="245" t="s">
        <v>16</v>
      </c>
      <c r="D253" s="245" t="str">
        <f>LOOKUP($G253,'BASE DE DATOS'!$B:$B,'BASE DE DATOS'!$C:$C)</f>
        <v>JOSE EMILIANO</v>
      </c>
      <c r="E253" s="245" t="str">
        <f>LOOKUP($G253,'BASE DE DATOS'!$B:$B,'BASE DE DATOS'!$D:$D)</f>
        <v>BARRIENTOS ARBOLEDA</v>
      </c>
      <c r="F253" s="245" t="str">
        <f>LOOKUP($G253,'BASE DE DATOS'!$B:$B,'BASE DE DATOS'!$J:$J)</f>
        <v>Expertos 9 años</v>
      </c>
      <c r="G253" s="245">
        <v>1526</v>
      </c>
      <c r="H253" s="245">
        <v>3</v>
      </c>
      <c r="I253" s="245">
        <f>LOOKUP($H253,'TABLA DE PUNTOS'!$A$1:$B$10)</f>
        <v>16</v>
      </c>
      <c r="J253" s="245">
        <v>5</v>
      </c>
      <c r="K253" s="245">
        <f>LOOKUP($J253,'TABLA DE PUNTOS'!$A$1:$B$10)</f>
        <v>12</v>
      </c>
      <c r="L253" s="245">
        <v>1</v>
      </c>
      <c r="M253" s="245">
        <f>LOOKUP($L253,'TABLA DE PUNTOS'!$A$1:$B$10)</f>
        <v>20</v>
      </c>
      <c r="N253" s="245">
        <v>3</v>
      </c>
      <c r="O253" s="245">
        <f>LOOKUP($N253,'TABLA DE PUNTOS'!$C$1:$D$10)</f>
        <v>32</v>
      </c>
      <c r="P253" s="245">
        <f t="shared" si="8"/>
        <v>80</v>
      </c>
      <c r="Q253" s="249"/>
      <c r="R253" s="246"/>
    </row>
    <row r="254" spans="1:18" s="243" customFormat="1" hidden="1" x14ac:dyDescent="0.25">
      <c r="A254" s="245" t="s">
        <v>5529</v>
      </c>
      <c r="B254" s="247" t="s">
        <v>152</v>
      </c>
      <c r="C254" s="245" t="s">
        <v>53</v>
      </c>
      <c r="D254" s="245" t="str">
        <f>LOOKUP($G254,'BASE DE DATOS'!$B:$B,'BASE DE DATOS'!$C:$C)</f>
        <v>SANTIAGO</v>
      </c>
      <c r="E254" s="245" t="str">
        <f>LOOKUP($G254,'BASE DE DATOS'!$B:$B,'BASE DE DATOS'!$D:$D)</f>
        <v>URRIBARRI ROLDAN</v>
      </c>
      <c r="F254" s="245" t="str">
        <f>LOOKUP($G254,'BASE DE DATOS'!$B:$B,'BASE DE DATOS'!$J:$J)</f>
        <v>Championship 17 y mas</v>
      </c>
      <c r="G254" s="245">
        <v>916</v>
      </c>
      <c r="H254" s="245">
        <v>3</v>
      </c>
      <c r="I254" s="245">
        <f>LOOKUP($H254,'TABLA DE PUNTOS'!$A$1:$B$10)</f>
        <v>16</v>
      </c>
      <c r="J254" s="245">
        <v>4</v>
      </c>
      <c r="K254" s="245">
        <f>LOOKUP($J254,'TABLA DE PUNTOS'!$A$1:$B$10)</f>
        <v>14</v>
      </c>
      <c r="L254" s="245">
        <v>4</v>
      </c>
      <c r="M254" s="245">
        <f>LOOKUP($L254,'TABLA DE PUNTOS'!$A$1:$B$10)</f>
        <v>14</v>
      </c>
      <c r="N254" s="245">
        <v>8</v>
      </c>
      <c r="O254" s="245">
        <f>LOOKUP($N254,'TABLA DE PUNTOS'!$C$1:$D$10)</f>
        <v>12</v>
      </c>
      <c r="P254" s="245">
        <f t="shared" si="8"/>
        <v>56</v>
      </c>
      <c r="Q254" s="249"/>
      <c r="R254" s="246"/>
    </row>
    <row r="255" spans="1:18" s="243" customFormat="1" hidden="1" x14ac:dyDescent="0.25">
      <c r="A255" s="245" t="s">
        <v>5529</v>
      </c>
      <c r="B255" s="247" t="s">
        <v>152</v>
      </c>
      <c r="C255" s="245" t="s">
        <v>12</v>
      </c>
      <c r="D255" s="245" t="str">
        <f>LOOKUP($G255,'BASE DE DATOS'!$B:$B,'BASE DE DATOS'!$C:$C)</f>
        <v>JERONIMO</v>
      </c>
      <c r="E255" s="245" t="str">
        <f>LOOKUP($G255,'BASE DE DATOS'!$B:$B,'BASE DE DATOS'!$D:$D)</f>
        <v>PINILLA VASQUEZ</v>
      </c>
      <c r="F255" s="245" t="str">
        <f>LOOKUP($G255,'BASE DE DATOS'!$B:$B,'BASE DE DATOS'!$J:$J)</f>
        <v>Novatos 9 - 10 años</v>
      </c>
      <c r="G255" s="245">
        <v>670</v>
      </c>
      <c r="H255" s="245">
        <v>4</v>
      </c>
      <c r="I255" s="245">
        <f>LOOKUP($H255,'TABLA DE PUNTOS'!$A$1:$B$10)</f>
        <v>14</v>
      </c>
      <c r="J255" s="245">
        <v>5</v>
      </c>
      <c r="K255" s="245">
        <f>LOOKUP($J255,'TABLA DE PUNTOS'!$A$1:$B$10)</f>
        <v>12</v>
      </c>
      <c r="L255" s="245">
        <v>5</v>
      </c>
      <c r="M255" s="245">
        <f>LOOKUP($L255,'TABLA DE PUNTOS'!$A$1:$B$10)</f>
        <v>12</v>
      </c>
      <c r="N255" s="245"/>
      <c r="O255" s="245">
        <f>LOOKUP($N255,'TABLA DE PUNTOS'!$C$1:$D$10)</f>
        <v>0</v>
      </c>
      <c r="P255" s="245">
        <f t="shared" si="8"/>
        <v>38</v>
      </c>
      <c r="Q255" s="249"/>
      <c r="R255" s="246"/>
    </row>
    <row r="256" spans="1:18" s="243" customFormat="1" hidden="1" x14ac:dyDescent="0.25">
      <c r="A256" s="245" t="s">
        <v>5529</v>
      </c>
      <c r="B256" s="247" t="s">
        <v>152</v>
      </c>
      <c r="C256" s="245" t="s">
        <v>8</v>
      </c>
      <c r="D256" s="245" t="e">
        <f>LOOKUP($G256,'BASE DE DATOS'!$B:$B,'BASE DE DATOS'!$C:$C)</f>
        <v>#N/A</v>
      </c>
      <c r="E256" s="245" t="e">
        <f>LOOKUP($G256,'BASE DE DATOS'!$B:$B,'BASE DE DATOS'!$D:$D)</f>
        <v>#N/A</v>
      </c>
      <c r="F256" s="245" t="e">
        <f>LOOKUP($G256,'BASE DE DATOS'!$B:$B,'BASE DE DATOS'!$J:$J)</f>
        <v>#N/A</v>
      </c>
      <c r="G256" s="245"/>
      <c r="H256" s="245"/>
      <c r="I256" s="245">
        <f>LOOKUP($H256,'TABLA DE PUNTOS'!$A$1:$B$10)</f>
        <v>0</v>
      </c>
      <c r="J256" s="245"/>
      <c r="K256" s="245">
        <f>LOOKUP($J256,'TABLA DE PUNTOS'!$A$1:$B$10)</f>
        <v>0</v>
      </c>
      <c r="L256" s="245"/>
      <c r="M256" s="245">
        <f>LOOKUP($L256,'TABLA DE PUNTOS'!$A$1:$B$10)</f>
        <v>0</v>
      </c>
      <c r="N256" s="245"/>
      <c r="O256" s="245">
        <f>LOOKUP($N256,'TABLA DE PUNTOS'!$C$1:$D$10)</f>
        <v>0</v>
      </c>
      <c r="P256" s="245">
        <f t="shared" ref="P256:P287" si="9">SUM(I256,K256,M256,O256)</f>
        <v>0</v>
      </c>
      <c r="Q256" s="249"/>
      <c r="R256" s="246"/>
    </row>
    <row r="257" spans="1:18" s="243" customFormat="1" ht="14.45" hidden="1" customHeight="1" x14ac:dyDescent="0.25">
      <c r="A257" s="243" t="s">
        <v>5530</v>
      </c>
      <c r="B257" s="248" t="s">
        <v>152</v>
      </c>
      <c r="C257" s="251" t="s">
        <v>8</v>
      </c>
      <c r="D257" s="251" t="e">
        <f>LOOKUP($G257,'BASE DE DATOS'!$B:$B,'BASE DE DATOS'!$C:$C)</f>
        <v>#N/A</v>
      </c>
      <c r="E257" s="251" t="e">
        <f>LOOKUP($G257,'BASE DE DATOS'!$B:$B,'BASE DE DATOS'!$D:$D)</f>
        <v>#N/A</v>
      </c>
      <c r="F257" s="245" t="e">
        <f>LOOKUP($G257,'BASE DE DATOS'!$B:$B,'BASE DE DATOS'!$J:$J)</f>
        <v>#N/A</v>
      </c>
      <c r="G257" s="251">
        <v>0</v>
      </c>
      <c r="H257" s="251"/>
      <c r="I257" s="251">
        <f>LOOKUP($H257,'TABLA DE PUNTOS'!$A$1:$B$10)</f>
        <v>0</v>
      </c>
      <c r="J257" s="251"/>
      <c r="K257" s="251">
        <f>LOOKUP($J257,'TABLA DE PUNTOS'!$A$1:$B$10)</f>
        <v>0</v>
      </c>
      <c r="L257" s="251"/>
      <c r="M257" s="251">
        <f>LOOKUP($L257,'TABLA DE PUNTOS'!$A$1:$B$10)</f>
        <v>0</v>
      </c>
      <c r="N257" s="251"/>
      <c r="O257" s="251">
        <f>LOOKUP($N257,'TABLA DE PUNTOS'!$C$1:$D$10)</f>
        <v>0</v>
      </c>
      <c r="P257" s="251">
        <f t="shared" si="9"/>
        <v>0</v>
      </c>
      <c r="Q257" s="252">
        <f>SUM(P257:P261)</f>
        <v>120</v>
      </c>
      <c r="R257" s="246"/>
    </row>
    <row r="258" spans="1:18" s="243" customFormat="1" ht="14.45" hidden="1" customHeight="1" x14ac:dyDescent="0.25">
      <c r="A258" s="243" t="s">
        <v>5530</v>
      </c>
      <c r="B258" s="257" t="s">
        <v>152</v>
      </c>
      <c r="C258" s="245" t="s">
        <v>12</v>
      </c>
      <c r="D258" s="245" t="e">
        <f>LOOKUP($G258,'BASE DE DATOS'!$B:$B,'BASE DE DATOS'!$C:$C)</f>
        <v>#N/A</v>
      </c>
      <c r="E258" s="245" t="e">
        <f>LOOKUP($G258,'BASE DE DATOS'!$B:$B,'BASE DE DATOS'!$D:$D)</f>
        <v>#N/A</v>
      </c>
      <c r="F258" s="245" t="e">
        <f>LOOKUP($G258,'BASE DE DATOS'!$B:$B,'BASE DE DATOS'!$J:$J)</f>
        <v>#N/A</v>
      </c>
      <c r="G258" s="245">
        <v>0</v>
      </c>
      <c r="H258" s="245"/>
      <c r="I258" s="245">
        <f>LOOKUP($H258,'TABLA DE PUNTOS'!$A$1:$B$10)</f>
        <v>0</v>
      </c>
      <c r="J258" s="245"/>
      <c r="K258" s="245">
        <f>LOOKUP($J258,'TABLA DE PUNTOS'!$A$1:$B$10)</f>
        <v>0</v>
      </c>
      <c r="L258" s="245"/>
      <c r="M258" s="245">
        <f>LOOKUP($L258,'TABLA DE PUNTOS'!$A$1:$B$10)</f>
        <v>0</v>
      </c>
      <c r="N258" s="245"/>
      <c r="O258" s="245">
        <f>LOOKUP($N258,'TABLA DE PUNTOS'!$C$1:$D$10)</f>
        <v>0</v>
      </c>
      <c r="P258" s="245">
        <f t="shared" si="9"/>
        <v>0</v>
      </c>
      <c r="Q258" s="249"/>
      <c r="R258" s="246"/>
    </row>
    <row r="259" spans="1:18" s="243" customFormat="1" ht="14.45" hidden="1" customHeight="1" x14ac:dyDescent="0.25">
      <c r="A259" s="243" t="s">
        <v>5530</v>
      </c>
      <c r="B259" s="257" t="s">
        <v>152</v>
      </c>
      <c r="C259" s="245" t="s">
        <v>16</v>
      </c>
      <c r="D259" s="245" t="str">
        <f>LOOKUP($G259,'BASE DE DATOS'!$B:$B,'BASE DE DATOS'!$C:$C)</f>
        <v>MATTHIAS</v>
      </c>
      <c r="E259" s="245" t="str">
        <f>LOOKUP($G259,'BASE DE DATOS'!$B:$B,'BASE DE DATOS'!$D:$D)</f>
        <v>ARROYO VIECO</v>
      </c>
      <c r="F259" s="245" t="str">
        <f>LOOKUP($G259,'BASE DE DATOS'!$B:$B,'BASE DE DATOS'!$J:$J)</f>
        <v>Expertos 9 años</v>
      </c>
      <c r="G259" s="245">
        <v>847</v>
      </c>
      <c r="H259" s="245">
        <v>1</v>
      </c>
      <c r="I259" s="245">
        <f>LOOKUP($H259,'TABLA DE PUNTOS'!$A$1:$B$10)</f>
        <v>20</v>
      </c>
      <c r="J259" s="245">
        <v>5</v>
      </c>
      <c r="K259" s="245">
        <f>LOOKUP($J259,'TABLA DE PUNTOS'!$A$1:$B$10)</f>
        <v>12</v>
      </c>
      <c r="L259" s="245">
        <v>1</v>
      </c>
      <c r="M259" s="245">
        <f>LOOKUP($L259,'TABLA DE PUNTOS'!$A$1:$B$10)</f>
        <v>20</v>
      </c>
      <c r="N259" s="245">
        <v>2</v>
      </c>
      <c r="O259" s="245">
        <f>LOOKUP($N259,'TABLA DE PUNTOS'!$C$1:$D$10)</f>
        <v>36</v>
      </c>
      <c r="P259" s="245">
        <f t="shared" si="9"/>
        <v>88</v>
      </c>
      <c r="Q259" s="249"/>
      <c r="R259" s="246"/>
    </row>
    <row r="260" spans="1:18" s="243" customFormat="1" ht="14.45" hidden="1" customHeight="1" x14ac:dyDescent="0.25">
      <c r="A260" s="243" t="s">
        <v>5530</v>
      </c>
      <c r="B260" s="257" t="s">
        <v>152</v>
      </c>
      <c r="C260" s="245" t="s">
        <v>20</v>
      </c>
      <c r="D260" s="245" t="e">
        <f>LOOKUP($G260,'BASE DE DATOS'!$B:$B,'BASE DE DATOS'!$C:$C)</f>
        <v>#N/A</v>
      </c>
      <c r="E260" s="245" t="e">
        <f>LOOKUP($G260,'BASE DE DATOS'!$B:$B,'BASE DE DATOS'!$D:$D)</f>
        <v>#N/A</v>
      </c>
      <c r="F260" s="245" t="e">
        <f>LOOKUP($G260,'BASE DE DATOS'!$B:$B,'BASE DE DATOS'!$J:$J)</f>
        <v>#N/A</v>
      </c>
      <c r="G260" s="245">
        <v>0</v>
      </c>
      <c r="H260" s="245"/>
      <c r="I260" s="245">
        <f>LOOKUP($H260,'TABLA DE PUNTOS'!$A$1:$B$10)</f>
        <v>0</v>
      </c>
      <c r="J260" s="245"/>
      <c r="K260" s="245">
        <f>LOOKUP($J260,'TABLA DE PUNTOS'!$A$1:$B$10)</f>
        <v>0</v>
      </c>
      <c r="L260" s="245"/>
      <c r="M260" s="245">
        <f>LOOKUP($L260,'TABLA DE PUNTOS'!$A$1:$B$10)</f>
        <v>0</v>
      </c>
      <c r="N260" s="245"/>
      <c r="O260" s="245">
        <f>LOOKUP($N260,'TABLA DE PUNTOS'!$C$1:$D$10)</f>
        <v>0</v>
      </c>
      <c r="P260" s="245">
        <f t="shared" si="9"/>
        <v>0</v>
      </c>
      <c r="Q260" s="249"/>
      <c r="R260" s="246"/>
    </row>
    <row r="261" spans="1:18" s="243" customFormat="1" ht="14.45" hidden="1" customHeight="1" x14ac:dyDescent="0.25">
      <c r="A261" s="243" t="s">
        <v>5530</v>
      </c>
      <c r="B261" s="258" t="s">
        <v>152</v>
      </c>
      <c r="C261" s="255" t="s">
        <v>53</v>
      </c>
      <c r="D261" s="255" t="str">
        <f>LOOKUP($G261,'BASE DE DATOS'!$B:$B,'BASE DE DATOS'!$C:$C)</f>
        <v>JUAN ESTEBAN</v>
      </c>
      <c r="E261" s="255" t="str">
        <f>LOOKUP($G261,'BASE DE DATOS'!$B:$B,'BASE DE DATOS'!$D:$D)</f>
        <v>GIRALDO GOMEZ</v>
      </c>
      <c r="F261" s="245" t="str">
        <f>LOOKUP($G261,'BASE DE DATOS'!$B:$B,'BASE DE DATOS'!$J:$J)</f>
        <v>Expertos 10 años</v>
      </c>
      <c r="G261" s="255">
        <v>1912</v>
      </c>
      <c r="H261" s="255">
        <v>6</v>
      </c>
      <c r="I261" s="255">
        <f>LOOKUP($H261,'TABLA DE PUNTOS'!$A$1:$B$10)</f>
        <v>10</v>
      </c>
      <c r="J261" s="255">
        <v>4</v>
      </c>
      <c r="K261" s="255">
        <f>LOOKUP($J261,'TABLA DE PUNTOS'!$A$1:$B$10)</f>
        <v>14</v>
      </c>
      <c r="L261" s="255">
        <v>7</v>
      </c>
      <c r="M261" s="255">
        <f>LOOKUP($L261,'TABLA DE PUNTOS'!$A$1:$B$10)</f>
        <v>8</v>
      </c>
      <c r="N261" s="255">
        <v>0</v>
      </c>
      <c r="O261" s="255">
        <f>LOOKUP($N261,'TABLA DE PUNTOS'!$C$1:$D$10)</f>
        <v>0</v>
      </c>
      <c r="P261" s="255">
        <f t="shared" si="9"/>
        <v>32</v>
      </c>
      <c r="Q261" s="256"/>
      <c r="R261" s="246"/>
    </row>
    <row r="262" spans="1:18" s="243" customFormat="1" ht="14.45" hidden="1" customHeight="1" x14ac:dyDescent="0.25">
      <c r="A262" s="245" t="s">
        <v>5527</v>
      </c>
      <c r="B262" s="247" t="s">
        <v>226</v>
      </c>
      <c r="C262" s="245" t="s">
        <v>20</v>
      </c>
      <c r="D262" s="245" t="s">
        <v>122</v>
      </c>
      <c r="E262" s="245" t="s">
        <v>233</v>
      </c>
      <c r="F262" s="245" t="e">
        <f>LOOKUP($G262,'BASE DE DATOS'!$B:$B,'BASE DE DATOS'!$J:$J)</f>
        <v>#N/A</v>
      </c>
      <c r="G262" s="245">
        <v>303</v>
      </c>
      <c r="H262" s="245" t="s">
        <v>295</v>
      </c>
      <c r="I262" s="245">
        <v>14</v>
      </c>
      <c r="J262" s="245" t="s">
        <v>294</v>
      </c>
      <c r="K262" s="245">
        <v>16</v>
      </c>
      <c r="L262" s="245" t="s">
        <v>296</v>
      </c>
      <c r="M262" s="245">
        <v>12</v>
      </c>
      <c r="N262" s="245" t="s">
        <v>295</v>
      </c>
      <c r="O262" s="245">
        <v>28</v>
      </c>
      <c r="P262" s="245">
        <f t="shared" si="9"/>
        <v>70</v>
      </c>
      <c r="Q262" s="249">
        <f>SUM(P262:P266)</f>
        <v>394</v>
      </c>
      <c r="R262" s="246"/>
    </row>
    <row r="263" spans="1:18" s="243" customFormat="1" ht="14.45" hidden="1" customHeight="1" x14ac:dyDescent="0.25">
      <c r="A263" s="245" t="s">
        <v>5527</v>
      </c>
      <c r="B263" s="247" t="s">
        <v>226</v>
      </c>
      <c r="C263" s="245" t="s">
        <v>16</v>
      </c>
      <c r="D263" s="245" t="s">
        <v>231</v>
      </c>
      <c r="E263" s="245" t="s">
        <v>232</v>
      </c>
      <c r="F263" s="245" t="str">
        <f>LOOKUP($G263,'BASE DE DATOS'!$B:$B,'BASE DE DATOS'!$J:$J)</f>
        <v>Expertos 13 años</v>
      </c>
      <c r="G263" s="245">
        <v>620</v>
      </c>
      <c r="H263" s="245" t="s">
        <v>295</v>
      </c>
      <c r="I263" s="245">
        <v>14</v>
      </c>
      <c r="J263" s="245" t="s">
        <v>294</v>
      </c>
      <c r="K263" s="245">
        <v>16</v>
      </c>
      <c r="L263" s="245" t="s">
        <v>298</v>
      </c>
      <c r="M263" s="245">
        <v>8</v>
      </c>
      <c r="N263" s="245" t="s">
        <v>298</v>
      </c>
      <c r="O263" s="245">
        <v>16</v>
      </c>
      <c r="P263" s="245">
        <f t="shared" si="9"/>
        <v>54</v>
      </c>
      <c r="Q263" s="249"/>
      <c r="R263" s="246"/>
    </row>
    <row r="264" spans="1:18" s="243" customFormat="1" ht="14.45" hidden="1" customHeight="1" x14ac:dyDescent="0.25">
      <c r="A264" s="245" t="s">
        <v>5527</v>
      </c>
      <c r="B264" s="247" t="s">
        <v>226</v>
      </c>
      <c r="C264" s="245" t="s">
        <v>53</v>
      </c>
      <c r="D264" s="245" t="s">
        <v>234</v>
      </c>
      <c r="E264" s="245" t="s">
        <v>235</v>
      </c>
      <c r="F264" s="245" t="e">
        <f>LOOKUP($G264,'BASE DE DATOS'!$B:$B,'BASE DE DATOS'!$J:$J)</f>
        <v>#N/A</v>
      </c>
      <c r="G264" s="245">
        <v>619</v>
      </c>
      <c r="H264" s="245" t="s">
        <v>293</v>
      </c>
      <c r="I264" s="245">
        <v>18</v>
      </c>
      <c r="J264" s="245" t="s">
        <v>295</v>
      </c>
      <c r="K264" s="245">
        <v>14</v>
      </c>
      <c r="L264" s="245" t="s">
        <v>299</v>
      </c>
      <c r="M264" s="245">
        <v>6</v>
      </c>
      <c r="N264" s="245" t="s">
        <v>293</v>
      </c>
      <c r="O264" s="245">
        <v>36</v>
      </c>
      <c r="P264" s="245">
        <f t="shared" si="9"/>
        <v>74</v>
      </c>
      <c r="Q264" s="249"/>
      <c r="R264" s="246"/>
    </row>
    <row r="265" spans="1:18" s="243" customFormat="1" ht="14.45" hidden="1" customHeight="1" x14ac:dyDescent="0.25">
      <c r="A265" s="245" t="s">
        <v>5527</v>
      </c>
      <c r="B265" s="247" t="s">
        <v>226</v>
      </c>
      <c r="C265" s="245" t="s">
        <v>12</v>
      </c>
      <c r="D265" s="245" t="s">
        <v>229</v>
      </c>
      <c r="E265" s="245" t="s">
        <v>230</v>
      </c>
      <c r="F265" s="245" t="e">
        <f>LOOKUP($G265,'BASE DE DATOS'!$B:$B,'BASE DE DATOS'!$J:$J)</f>
        <v>#N/A</v>
      </c>
      <c r="G265" s="245">
        <v>955</v>
      </c>
      <c r="H265" s="245" t="s">
        <v>292</v>
      </c>
      <c r="I265" s="245">
        <v>20</v>
      </c>
      <c r="J265" s="245" t="s">
        <v>292</v>
      </c>
      <c r="K265" s="245">
        <v>20</v>
      </c>
      <c r="L265" s="245" t="s">
        <v>292</v>
      </c>
      <c r="M265" s="245">
        <v>20</v>
      </c>
      <c r="N265" s="245" t="s">
        <v>292</v>
      </c>
      <c r="O265" s="245">
        <v>40</v>
      </c>
      <c r="P265" s="245">
        <f t="shared" si="9"/>
        <v>100</v>
      </c>
      <c r="Q265" s="249"/>
      <c r="R265" s="246"/>
    </row>
    <row r="266" spans="1:18" s="243" customFormat="1" ht="14.45" hidden="1" customHeight="1" x14ac:dyDescent="0.25">
      <c r="A266" s="245" t="s">
        <v>5527</v>
      </c>
      <c r="B266" s="247" t="s">
        <v>226</v>
      </c>
      <c r="C266" s="245" t="s">
        <v>8</v>
      </c>
      <c r="D266" s="245" t="s">
        <v>227</v>
      </c>
      <c r="E266" s="245" t="s">
        <v>228</v>
      </c>
      <c r="F266" s="245" t="e">
        <f>LOOKUP($G266,'BASE DE DATOS'!$B:$B,'BASE DE DATOS'!$J:$J)</f>
        <v>#N/A</v>
      </c>
      <c r="G266" s="245">
        <v>948</v>
      </c>
      <c r="H266" s="245" t="s">
        <v>292</v>
      </c>
      <c r="I266" s="245">
        <v>20</v>
      </c>
      <c r="J266" s="245" t="s">
        <v>292</v>
      </c>
      <c r="K266" s="245">
        <v>20</v>
      </c>
      <c r="L266" s="245" t="s">
        <v>292</v>
      </c>
      <c r="M266" s="245">
        <v>20</v>
      </c>
      <c r="N266" s="245" t="s">
        <v>293</v>
      </c>
      <c r="O266" s="245">
        <v>36</v>
      </c>
      <c r="P266" s="245">
        <f t="shared" si="9"/>
        <v>96</v>
      </c>
      <c r="Q266" s="249"/>
      <c r="R266" s="246"/>
    </row>
    <row r="267" spans="1:18" s="243" customFormat="1" ht="14.45" hidden="1" customHeight="1" x14ac:dyDescent="0.25">
      <c r="A267" s="245" t="s">
        <v>5528</v>
      </c>
      <c r="B267" s="247" t="s">
        <v>226</v>
      </c>
      <c r="C267" s="245" t="s">
        <v>20</v>
      </c>
      <c r="D267" s="245" t="str">
        <f>LOOKUP($G267,'BASE DE DATOS'!$B:$B,'BASE DE DATOS'!$C:$C)</f>
        <v>ANABELLA</v>
      </c>
      <c r="E267" s="245" t="str">
        <f>LOOKUP($G267,'BASE DE DATOS'!$B:$B,'BASE DE DATOS'!$D:$D)</f>
        <v>ORREGO MAZO</v>
      </c>
      <c r="F267" s="245" t="str">
        <f>LOOKUP($G267,'BASE DE DATOS'!$B:$B,'BASE DE DATOS'!$J:$J)</f>
        <v>Damas 8 años y menos</v>
      </c>
      <c r="G267" s="245">
        <v>1347</v>
      </c>
      <c r="H267" s="245">
        <v>4</v>
      </c>
      <c r="I267" s="245">
        <f>LOOKUP($H267,'TABLA DE PUNTOS'!$A$1:$B$10)</f>
        <v>14</v>
      </c>
      <c r="J267" s="245">
        <v>3</v>
      </c>
      <c r="K267" s="245">
        <f>LOOKUP($J267,'TABLA DE PUNTOS'!$A$1:$B$10)</f>
        <v>16</v>
      </c>
      <c r="L267" s="245">
        <v>3</v>
      </c>
      <c r="M267" s="245">
        <f>LOOKUP($L267,'TABLA DE PUNTOS'!$A$1:$B$10)</f>
        <v>16</v>
      </c>
      <c r="N267" s="245">
        <v>3</v>
      </c>
      <c r="O267" s="245">
        <f>LOOKUP($N267,'TABLA DE PUNTOS'!$C$1:$D$10)</f>
        <v>32</v>
      </c>
      <c r="P267" s="245">
        <f t="shared" si="9"/>
        <v>78</v>
      </c>
      <c r="Q267" s="249">
        <f>SUM(P267:P271)</f>
        <v>370</v>
      </c>
      <c r="R267" s="246"/>
    </row>
    <row r="268" spans="1:18" s="243" customFormat="1" ht="14.45" hidden="1" customHeight="1" x14ac:dyDescent="0.25">
      <c r="A268" s="245" t="s">
        <v>5528</v>
      </c>
      <c r="B268" s="247" t="s">
        <v>226</v>
      </c>
      <c r="C268" s="245" t="s">
        <v>16</v>
      </c>
      <c r="D268" s="245" t="e">
        <f>LOOKUP($G268,'BASE DE DATOS'!$B:$B,'BASE DE DATOS'!$C:$C)</f>
        <v>#N/A</v>
      </c>
      <c r="E268" s="245" t="e">
        <f>LOOKUP($G268,'BASE DE DATOS'!$B:$B,'BASE DE DATOS'!$D:$D)</f>
        <v>#N/A</v>
      </c>
      <c r="F268" s="245" t="e">
        <f>LOOKUP($G268,'BASE DE DATOS'!$B:$B,'BASE DE DATOS'!$J:$J)</f>
        <v>#N/A</v>
      </c>
      <c r="G268" s="245"/>
      <c r="H268" s="245"/>
      <c r="I268" s="245">
        <f>LOOKUP($H268,'TABLA DE PUNTOS'!$A$1:$B$10)</f>
        <v>0</v>
      </c>
      <c r="J268" s="245"/>
      <c r="K268" s="245">
        <f>LOOKUP($J268,'TABLA DE PUNTOS'!$A$1:$B$10)</f>
        <v>0</v>
      </c>
      <c r="L268" s="245"/>
      <c r="M268" s="245">
        <f>LOOKUP($L268,'TABLA DE PUNTOS'!$A$1:$B$10)</f>
        <v>0</v>
      </c>
      <c r="N268" s="245"/>
      <c r="O268" s="245">
        <f>LOOKUP($N268,'TABLA DE PUNTOS'!$C$1:$D$10)</f>
        <v>0</v>
      </c>
      <c r="P268" s="245">
        <f t="shared" si="9"/>
        <v>0</v>
      </c>
      <c r="Q268" s="249"/>
      <c r="R268" s="246"/>
    </row>
    <row r="269" spans="1:18" s="243" customFormat="1" ht="14.45" hidden="1" customHeight="1" x14ac:dyDescent="0.25">
      <c r="A269" s="245" t="s">
        <v>5528</v>
      </c>
      <c r="B269" s="247" t="s">
        <v>226</v>
      </c>
      <c r="C269" s="245" t="s">
        <v>53</v>
      </c>
      <c r="D269" s="245" t="str">
        <f>LOOKUP($G269,'BASE DE DATOS'!$B:$B,'BASE DE DATOS'!$C:$C)</f>
        <v>LUIS DAVID</v>
      </c>
      <c r="E269" s="245" t="str">
        <f>LOOKUP($G269,'BASE DE DATOS'!$B:$B,'BASE DE DATOS'!$D:$D)</f>
        <v>ADARVE MUÑOZ</v>
      </c>
      <c r="F269" s="245" t="str">
        <f>LOOKUP($G269,'BASE DE DATOS'!$B:$B,'BASE DE DATOS'!$J:$J)</f>
        <v>Novatos 17 años y mas mayores</v>
      </c>
      <c r="G269" s="245">
        <v>1412</v>
      </c>
      <c r="H269" s="245">
        <v>1</v>
      </c>
      <c r="I269" s="245">
        <f>LOOKUP($H269,'TABLA DE PUNTOS'!$A$1:$B$10)</f>
        <v>20</v>
      </c>
      <c r="J269" s="245">
        <v>1</v>
      </c>
      <c r="K269" s="245">
        <f>LOOKUP($J269,'TABLA DE PUNTOS'!$A$1:$B$10)</f>
        <v>20</v>
      </c>
      <c r="L269" s="245">
        <v>1</v>
      </c>
      <c r="M269" s="245">
        <f>LOOKUP($L269,'TABLA DE PUNTOS'!$A$1:$B$10)</f>
        <v>20</v>
      </c>
      <c r="N269" s="245">
        <v>3</v>
      </c>
      <c r="O269" s="245">
        <f>LOOKUP($N269,'TABLA DE PUNTOS'!$C$1:$D$10)</f>
        <v>32</v>
      </c>
      <c r="P269" s="245">
        <f t="shared" si="9"/>
        <v>92</v>
      </c>
      <c r="Q269" s="249"/>
      <c r="R269" s="246"/>
    </row>
    <row r="270" spans="1:18" s="243" customFormat="1" ht="14.45" hidden="1" customHeight="1" x14ac:dyDescent="0.25">
      <c r="A270" s="245" t="s">
        <v>5528</v>
      </c>
      <c r="B270" s="247" t="s">
        <v>226</v>
      </c>
      <c r="C270" s="245" t="s">
        <v>12</v>
      </c>
      <c r="D270" s="245" t="str">
        <f>LOOKUP($G270,'BASE DE DATOS'!$B:$B,'BASE DE DATOS'!$C:$C)</f>
        <v>SANTIAGO</v>
      </c>
      <c r="E270" s="245" t="str">
        <f>LOOKUP($G270,'BASE DE DATOS'!$B:$B,'BASE DE DATOS'!$D:$D)</f>
        <v>HERNANDEZ MURILLO</v>
      </c>
      <c r="F270" s="245" t="str">
        <f>LOOKUP($G270,'BASE DE DATOS'!$B:$B,'BASE DE DATOS'!$J:$J)</f>
        <v>Novatos 11 - 12 años infantil</v>
      </c>
      <c r="G270" s="245">
        <v>1955</v>
      </c>
      <c r="H270" s="245">
        <v>1</v>
      </c>
      <c r="I270" s="245">
        <f>LOOKUP($H270,'TABLA DE PUNTOS'!$A$1:$B$10)</f>
        <v>20</v>
      </c>
      <c r="J270" s="245">
        <v>1</v>
      </c>
      <c r="K270" s="245">
        <f>LOOKUP($J270,'TABLA DE PUNTOS'!$A$1:$B$10)</f>
        <v>20</v>
      </c>
      <c r="L270" s="245">
        <v>1</v>
      </c>
      <c r="M270" s="245">
        <f>LOOKUP($L270,'TABLA DE PUNTOS'!$A$1:$B$10)</f>
        <v>20</v>
      </c>
      <c r="N270" s="245">
        <v>1</v>
      </c>
      <c r="O270" s="245">
        <f>LOOKUP($N270,'TABLA DE PUNTOS'!$C$1:$D$10)</f>
        <v>40</v>
      </c>
      <c r="P270" s="245">
        <f t="shared" si="9"/>
        <v>100</v>
      </c>
      <c r="Q270" s="249"/>
      <c r="R270" s="246"/>
    </row>
    <row r="271" spans="1:18" s="243" customFormat="1" ht="14.45" hidden="1" customHeight="1" x14ac:dyDescent="0.25">
      <c r="A271" s="245" t="s">
        <v>5528</v>
      </c>
      <c r="B271" s="247" t="s">
        <v>226</v>
      </c>
      <c r="C271" s="245" t="s">
        <v>8</v>
      </c>
      <c r="D271" s="245" t="str">
        <f>LOOKUP($G271,'BASE DE DATOS'!$B:$B,'BASE DE DATOS'!$C:$C)</f>
        <v>THOMAS</v>
      </c>
      <c r="E271" s="245" t="str">
        <f>LOOKUP($G271,'BASE DE DATOS'!$B:$B,'BASE DE DATOS'!$D:$D)</f>
        <v>AGUIRRE ESTRADA</v>
      </c>
      <c r="F271" s="245" t="str">
        <f>LOOKUP($G271,'BASE DE DATOS'!$B:$B,'BASE DE DATOS'!$J:$J)</f>
        <v>Principiantes 11 - 12 años</v>
      </c>
      <c r="G271" s="245">
        <v>1948</v>
      </c>
      <c r="H271" s="245">
        <v>1</v>
      </c>
      <c r="I271" s="245">
        <f>LOOKUP($H271,'TABLA DE PUNTOS'!$A$1:$B$10)</f>
        <v>20</v>
      </c>
      <c r="J271" s="245">
        <v>1</v>
      </c>
      <c r="K271" s="245">
        <f>LOOKUP($J271,'TABLA DE PUNTOS'!$A$1:$B$10)</f>
        <v>20</v>
      </c>
      <c r="L271" s="245">
        <v>1</v>
      </c>
      <c r="M271" s="245">
        <f>LOOKUP($L271,'TABLA DE PUNTOS'!$A$1:$B$10)</f>
        <v>20</v>
      </c>
      <c r="N271" s="245">
        <v>1</v>
      </c>
      <c r="O271" s="245">
        <f>LOOKUP($N271,'TABLA DE PUNTOS'!$C$1:$D$10)</f>
        <v>40</v>
      </c>
      <c r="P271" s="245">
        <f t="shared" si="9"/>
        <v>100</v>
      </c>
      <c r="Q271" s="249"/>
      <c r="R271" s="246"/>
    </row>
    <row r="272" spans="1:18" s="243" customFormat="1" hidden="1" x14ac:dyDescent="0.25">
      <c r="A272" s="245" t="s">
        <v>5529</v>
      </c>
      <c r="B272" s="247" t="s">
        <v>226</v>
      </c>
      <c r="C272" s="245" t="s">
        <v>20</v>
      </c>
      <c r="D272" s="245" t="str">
        <f>LOOKUP($G272,'BASE DE DATOS'!$B:$B,'BASE DE DATOS'!$C:$C)</f>
        <v>MARIANGEL</v>
      </c>
      <c r="E272" s="245" t="str">
        <f>LOOKUP($G272,'BASE DE DATOS'!$B:$B,'BASE DE DATOS'!$D:$D)</f>
        <v>MURILLO TORRENTES</v>
      </c>
      <c r="F272" s="245" t="str">
        <f>LOOKUP($G272,'BASE DE DATOS'!$B:$B,'BASE DE DATOS'!$J:$J)</f>
        <v>Damas 8 años y menos</v>
      </c>
      <c r="G272" s="245">
        <v>1303</v>
      </c>
      <c r="H272" s="245">
        <v>3</v>
      </c>
      <c r="I272" s="245">
        <f>LOOKUP($H272,'TABLA DE PUNTOS'!$A$1:$B$10)</f>
        <v>16</v>
      </c>
      <c r="J272" s="245">
        <v>2</v>
      </c>
      <c r="K272" s="245">
        <f>LOOKUP($J272,'TABLA DE PUNTOS'!$A$1:$B$10)</f>
        <v>18</v>
      </c>
      <c r="L272" s="245">
        <v>2</v>
      </c>
      <c r="M272" s="245">
        <f>LOOKUP($L272,'TABLA DE PUNTOS'!$A$1:$B$10)</f>
        <v>18</v>
      </c>
      <c r="N272" s="245">
        <v>4</v>
      </c>
      <c r="O272" s="245">
        <f>LOOKUP($N272,'TABLA DE PUNTOS'!$C$1:$D$10)</f>
        <v>28</v>
      </c>
      <c r="P272" s="245">
        <f t="shared" si="9"/>
        <v>80</v>
      </c>
      <c r="Q272" s="249">
        <f>SUM(P272:P276)</f>
        <v>284</v>
      </c>
      <c r="R272" s="246"/>
    </row>
    <row r="273" spans="1:18" s="243" customFormat="1" hidden="1" x14ac:dyDescent="0.25">
      <c r="A273" s="245" t="s">
        <v>5529</v>
      </c>
      <c r="B273" s="247" t="s">
        <v>226</v>
      </c>
      <c r="C273" s="245" t="s">
        <v>16</v>
      </c>
      <c r="D273" s="245" t="e">
        <f>LOOKUP($G273,'BASE DE DATOS'!$B:$B,'BASE DE DATOS'!$C:$C)</f>
        <v>#N/A</v>
      </c>
      <c r="E273" s="245" t="e">
        <f>LOOKUP($G273,'BASE DE DATOS'!$B:$B,'BASE DE DATOS'!$D:$D)</f>
        <v>#N/A</v>
      </c>
      <c r="F273" s="245" t="e">
        <f>LOOKUP($G273,'BASE DE DATOS'!$B:$B,'BASE DE DATOS'!$J:$J)</f>
        <v>#N/A</v>
      </c>
      <c r="G273" s="245"/>
      <c r="H273" s="245"/>
      <c r="I273" s="245">
        <f>LOOKUP($H273,'TABLA DE PUNTOS'!$A$1:$B$10)</f>
        <v>0</v>
      </c>
      <c r="J273" s="245"/>
      <c r="K273" s="245">
        <f>LOOKUP($J273,'TABLA DE PUNTOS'!$A$1:$B$10)</f>
        <v>0</v>
      </c>
      <c r="L273" s="245"/>
      <c r="M273" s="245">
        <f>LOOKUP($L273,'TABLA DE PUNTOS'!$A$1:$B$10)</f>
        <v>0</v>
      </c>
      <c r="N273" s="245"/>
      <c r="O273" s="245">
        <f>LOOKUP($N273,'TABLA DE PUNTOS'!$C$1:$D$10)</f>
        <v>0</v>
      </c>
      <c r="P273" s="245">
        <f t="shared" si="9"/>
        <v>0</v>
      </c>
      <c r="Q273" s="249"/>
      <c r="R273" s="246"/>
    </row>
    <row r="274" spans="1:18" s="243" customFormat="1" ht="14.45" hidden="1" customHeight="1" x14ac:dyDescent="0.25">
      <c r="A274" s="245" t="s">
        <v>5529</v>
      </c>
      <c r="B274" s="247" t="s">
        <v>226</v>
      </c>
      <c r="C274" s="245" t="s">
        <v>53</v>
      </c>
      <c r="D274" s="245" t="str">
        <f>LOOKUP($G274,'BASE DE DATOS'!$B:$B,'BASE DE DATOS'!$C:$C)</f>
        <v>SANTIAGO</v>
      </c>
      <c r="E274" s="245" t="str">
        <f>LOOKUP($G274,'BASE DE DATOS'!$B:$B,'BASE DE DATOS'!$D:$D)</f>
        <v>ORTEGA SEPULVEDA</v>
      </c>
      <c r="F274" s="245" t="str">
        <f>LOOKUP($G274,'BASE DE DATOS'!$B:$B,'BASE DE DATOS'!$J:$J)</f>
        <v>Novatos 13 - 14 años pre juvenil</v>
      </c>
      <c r="G274" s="245">
        <v>1738</v>
      </c>
      <c r="H274" s="245">
        <v>7</v>
      </c>
      <c r="I274" s="245">
        <f>LOOKUP($H274,'TABLA DE PUNTOS'!$A$1:$B$10)</f>
        <v>8</v>
      </c>
      <c r="J274" s="245">
        <v>3</v>
      </c>
      <c r="K274" s="245">
        <f>LOOKUP($J274,'TABLA DE PUNTOS'!$A$1:$B$10)</f>
        <v>16</v>
      </c>
      <c r="L274" s="245">
        <v>7</v>
      </c>
      <c r="M274" s="245">
        <f>LOOKUP($L274,'TABLA DE PUNTOS'!$A$1:$B$10)</f>
        <v>8</v>
      </c>
      <c r="N274" s="245"/>
      <c r="O274" s="245">
        <f>LOOKUP($N274,'TABLA DE PUNTOS'!$C$1:$D$10)</f>
        <v>0</v>
      </c>
      <c r="P274" s="245">
        <f t="shared" si="9"/>
        <v>32</v>
      </c>
      <c r="Q274" s="249"/>
      <c r="R274" s="246"/>
    </row>
    <row r="275" spans="1:18" s="243" customFormat="1" hidden="1" x14ac:dyDescent="0.25">
      <c r="A275" s="245" t="s">
        <v>5529</v>
      </c>
      <c r="B275" s="247" t="s">
        <v>226</v>
      </c>
      <c r="C275" s="245" t="s">
        <v>12</v>
      </c>
      <c r="D275" s="245" t="str">
        <f>LOOKUP($G275,'BASE DE DATOS'!$B:$B,'BASE DE DATOS'!$C:$C)</f>
        <v>SANTIAGO</v>
      </c>
      <c r="E275" s="245" t="str">
        <f>LOOKUP($G275,'BASE DE DATOS'!$B:$B,'BASE DE DATOS'!$D:$D)</f>
        <v>HERNANDEZ MURILLO</v>
      </c>
      <c r="F275" s="245" t="str">
        <f>LOOKUP($G275,'BASE DE DATOS'!$B:$B,'BASE DE DATOS'!$J:$J)</f>
        <v>Novatos 11 - 12 años infantil</v>
      </c>
      <c r="G275" s="245">
        <v>1955</v>
      </c>
      <c r="H275" s="245">
        <v>1</v>
      </c>
      <c r="I275" s="245">
        <f>LOOKUP($H275,'TABLA DE PUNTOS'!$A$1:$B$10)</f>
        <v>20</v>
      </c>
      <c r="J275" s="245">
        <v>1</v>
      </c>
      <c r="K275" s="245">
        <f>LOOKUP($J275,'TABLA DE PUNTOS'!$A$1:$B$10)</f>
        <v>20</v>
      </c>
      <c r="L275" s="245">
        <v>1</v>
      </c>
      <c r="M275" s="245">
        <f>LOOKUP($L275,'TABLA DE PUNTOS'!$A$1:$B$10)</f>
        <v>20</v>
      </c>
      <c r="N275" s="245">
        <v>1</v>
      </c>
      <c r="O275" s="245">
        <f>LOOKUP($N275,'TABLA DE PUNTOS'!$C$1:$D$10)</f>
        <v>40</v>
      </c>
      <c r="P275" s="245">
        <f t="shared" si="9"/>
        <v>100</v>
      </c>
      <c r="Q275" s="249"/>
      <c r="R275" s="246"/>
    </row>
    <row r="276" spans="1:18" s="243" customFormat="1" hidden="1" x14ac:dyDescent="0.25">
      <c r="A276" s="245" t="s">
        <v>5529</v>
      </c>
      <c r="B276" s="247" t="s">
        <v>226</v>
      </c>
      <c r="C276" s="245" t="s">
        <v>8</v>
      </c>
      <c r="D276" s="245" t="str">
        <f>LOOKUP($G276,'BASE DE DATOS'!$B:$B,'BASE DE DATOS'!$C:$C)</f>
        <v>THOMAS</v>
      </c>
      <c r="E276" s="245" t="str">
        <f>LOOKUP($G276,'BASE DE DATOS'!$B:$B,'BASE DE DATOS'!$D:$D)</f>
        <v>AGUIRRE ESTRADA</v>
      </c>
      <c r="F276" s="245" t="str">
        <f>LOOKUP($G276,'BASE DE DATOS'!$B:$B,'BASE DE DATOS'!$J:$J)</f>
        <v>Principiantes 11 - 12 años</v>
      </c>
      <c r="G276" s="245">
        <v>1948</v>
      </c>
      <c r="H276" s="245">
        <v>4</v>
      </c>
      <c r="I276" s="245">
        <f>LOOKUP($H276,'TABLA DE PUNTOS'!$A$1:$B$10)</f>
        <v>14</v>
      </c>
      <c r="J276" s="245">
        <v>4</v>
      </c>
      <c r="K276" s="245">
        <f>LOOKUP($J276,'TABLA DE PUNTOS'!$A$1:$B$10)</f>
        <v>14</v>
      </c>
      <c r="L276" s="245">
        <v>1</v>
      </c>
      <c r="M276" s="245">
        <f>LOOKUP($L276,'TABLA DE PUNTOS'!$A$1:$B$10)</f>
        <v>20</v>
      </c>
      <c r="N276" s="245">
        <v>5</v>
      </c>
      <c r="O276" s="245">
        <f>LOOKUP($N276,'TABLA DE PUNTOS'!$C$1:$D$10)</f>
        <v>24</v>
      </c>
      <c r="P276" s="245">
        <f t="shared" si="9"/>
        <v>72</v>
      </c>
      <c r="Q276" s="249"/>
      <c r="R276" s="246"/>
    </row>
    <row r="277" spans="1:18" s="243" customFormat="1" ht="14.45" hidden="1" customHeight="1" x14ac:dyDescent="0.25">
      <c r="A277" s="243" t="s">
        <v>5530</v>
      </c>
      <c r="B277" s="248" t="s">
        <v>226</v>
      </c>
      <c r="C277" s="251" t="s">
        <v>8</v>
      </c>
      <c r="D277" s="251" t="str">
        <f>LOOKUP($G277,'BASE DE DATOS'!$B:$B,'BASE DE DATOS'!$C:$C)</f>
        <v>EMMANUEL</v>
      </c>
      <c r="E277" s="251" t="str">
        <f>LOOKUP($G277,'BASE DE DATOS'!$B:$B,'BASE DE DATOS'!$D:$D)</f>
        <v>TORRES JIMENEZ</v>
      </c>
      <c r="F277" s="245" t="str">
        <f>LOOKUP($G277,'BASE DE DATOS'!$B:$B,'BASE DE DATOS'!$J:$J)</f>
        <v>Principiantes 13 - 14 años</v>
      </c>
      <c r="G277" s="251">
        <v>1586</v>
      </c>
      <c r="H277" s="251">
        <v>1</v>
      </c>
      <c r="I277" s="251">
        <f>LOOKUP($H277,'TABLA DE PUNTOS'!$A$1:$B$10)</f>
        <v>20</v>
      </c>
      <c r="J277" s="251">
        <v>1</v>
      </c>
      <c r="K277" s="251">
        <f>LOOKUP($J277,'TABLA DE PUNTOS'!$A$1:$B$10)</f>
        <v>20</v>
      </c>
      <c r="L277" s="251">
        <v>1</v>
      </c>
      <c r="M277" s="251">
        <f>LOOKUP($L277,'TABLA DE PUNTOS'!$A$1:$B$10)</f>
        <v>20</v>
      </c>
      <c r="N277" s="251">
        <v>0</v>
      </c>
      <c r="O277" s="251">
        <f>LOOKUP($N277,'TABLA DE PUNTOS'!$C$1:$D$10)</f>
        <v>0</v>
      </c>
      <c r="P277" s="251">
        <f t="shared" si="9"/>
        <v>60</v>
      </c>
      <c r="Q277" s="252">
        <f>SUM(P277:P281)</f>
        <v>332</v>
      </c>
      <c r="R277" s="246"/>
    </row>
    <row r="278" spans="1:18" s="243" customFormat="1" ht="14.45" hidden="1" customHeight="1" x14ac:dyDescent="0.25">
      <c r="A278" s="243" t="s">
        <v>5530</v>
      </c>
      <c r="B278" s="257" t="s">
        <v>226</v>
      </c>
      <c r="C278" s="245" t="s">
        <v>12</v>
      </c>
      <c r="D278" s="245" t="str">
        <f>LOOKUP($G278,'BASE DE DATOS'!$B:$B,'BASE DE DATOS'!$C:$C)</f>
        <v>LUIS ANGEL</v>
      </c>
      <c r="E278" s="245" t="str">
        <f>LOOKUP($G278,'BASE DE DATOS'!$B:$B,'BASE DE DATOS'!$D:$D)</f>
        <v>ROCHA GIRALDO</v>
      </c>
      <c r="F278" s="245" t="str">
        <f>LOOKUP($G278,'BASE DE DATOS'!$B:$B,'BASE DE DATOS'!$J:$J)</f>
        <v>Novatos 7 - 8 años</v>
      </c>
      <c r="G278" s="245">
        <v>1619</v>
      </c>
      <c r="H278" s="245">
        <v>2</v>
      </c>
      <c r="I278" s="245">
        <f>LOOKUP($H278,'TABLA DE PUNTOS'!$A$1:$B$10)</f>
        <v>18</v>
      </c>
      <c r="J278" s="245">
        <v>2</v>
      </c>
      <c r="K278" s="245">
        <f>LOOKUP($J278,'TABLA DE PUNTOS'!$A$1:$B$10)</f>
        <v>18</v>
      </c>
      <c r="L278" s="245">
        <v>2</v>
      </c>
      <c r="M278" s="245">
        <f>LOOKUP($L278,'TABLA DE PUNTOS'!$A$1:$B$10)</f>
        <v>18</v>
      </c>
      <c r="N278" s="245">
        <v>2</v>
      </c>
      <c r="O278" s="245">
        <f>LOOKUP($N278,'TABLA DE PUNTOS'!$C$1:$D$10)</f>
        <v>36</v>
      </c>
      <c r="P278" s="245">
        <f t="shared" si="9"/>
        <v>90</v>
      </c>
      <c r="Q278" s="249"/>
      <c r="R278" s="246"/>
    </row>
    <row r="279" spans="1:18" s="243" customFormat="1" ht="14.45" hidden="1" customHeight="1" x14ac:dyDescent="0.25">
      <c r="A279" s="243" t="s">
        <v>5530</v>
      </c>
      <c r="B279" s="257" t="s">
        <v>226</v>
      </c>
      <c r="C279" s="245" t="s">
        <v>16</v>
      </c>
      <c r="D279" s="245" t="e">
        <f>LOOKUP($G279,'BASE DE DATOS'!$B:$B,'BASE DE DATOS'!$C:$C)</f>
        <v>#N/A</v>
      </c>
      <c r="E279" s="245" t="e">
        <f>LOOKUP($G279,'BASE DE DATOS'!$B:$B,'BASE DE DATOS'!$D:$D)</f>
        <v>#N/A</v>
      </c>
      <c r="F279" s="245" t="e">
        <f>LOOKUP($G279,'BASE DE DATOS'!$B:$B,'BASE DE DATOS'!$J:$J)</f>
        <v>#N/A</v>
      </c>
      <c r="G279" s="245">
        <v>0</v>
      </c>
      <c r="H279" s="245"/>
      <c r="I279" s="245">
        <f>LOOKUP($H279,'TABLA DE PUNTOS'!$A$1:$B$10)</f>
        <v>0</v>
      </c>
      <c r="J279" s="245"/>
      <c r="K279" s="245">
        <f>LOOKUP($J279,'TABLA DE PUNTOS'!$A$1:$B$10)</f>
        <v>0</v>
      </c>
      <c r="L279" s="245"/>
      <c r="M279" s="245">
        <f>LOOKUP($L279,'TABLA DE PUNTOS'!$A$1:$B$10)</f>
        <v>0</v>
      </c>
      <c r="N279" s="245"/>
      <c r="O279" s="245">
        <f>LOOKUP($N279,'TABLA DE PUNTOS'!$C$1:$D$10)</f>
        <v>0</v>
      </c>
      <c r="P279" s="245">
        <f t="shared" si="9"/>
        <v>0</v>
      </c>
      <c r="Q279" s="249"/>
      <c r="R279" s="246"/>
    </row>
    <row r="280" spans="1:18" s="243" customFormat="1" ht="14.45" hidden="1" customHeight="1" x14ac:dyDescent="0.25">
      <c r="A280" s="243" t="s">
        <v>5530</v>
      </c>
      <c r="B280" s="257" t="s">
        <v>226</v>
      </c>
      <c r="C280" s="245" t="s">
        <v>20</v>
      </c>
      <c r="D280" s="245" t="str">
        <f>LOOKUP($G280,'BASE DE DATOS'!$B:$B,'BASE DE DATOS'!$C:$C)</f>
        <v>MARIANGEL</v>
      </c>
      <c r="E280" s="245" t="str">
        <f>LOOKUP($G280,'BASE DE DATOS'!$B:$B,'BASE DE DATOS'!$D:$D)</f>
        <v>MURILLO TORRENTES</v>
      </c>
      <c r="F280" s="245" t="str">
        <f>LOOKUP($G280,'BASE DE DATOS'!$B:$B,'BASE DE DATOS'!$J:$J)</f>
        <v>Damas 8 años y menos</v>
      </c>
      <c r="G280" s="245">
        <v>1303</v>
      </c>
      <c r="H280" s="245">
        <v>3</v>
      </c>
      <c r="I280" s="245">
        <f>LOOKUP($H280,'TABLA DE PUNTOS'!$A$1:$B$10)</f>
        <v>16</v>
      </c>
      <c r="J280" s="245">
        <v>3</v>
      </c>
      <c r="K280" s="245">
        <f>LOOKUP($J280,'TABLA DE PUNTOS'!$A$1:$B$10)</f>
        <v>16</v>
      </c>
      <c r="L280" s="245">
        <v>2</v>
      </c>
      <c r="M280" s="245">
        <f>LOOKUP($L280,'TABLA DE PUNTOS'!$A$1:$B$10)</f>
        <v>18</v>
      </c>
      <c r="N280" s="245">
        <v>3</v>
      </c>
      <c r="O280" s="245">
        <f>LOOKUP($N280,'TABLA DE PUNTOS'!$C$1:$D$10)</f>
        <v>32</v>
      </c>
      <c r="P280" s="245">
        <f t="shared" si="9"/>
        <v>82</v>
      </c>
      <c r="Q280" s="249"/>
      <c r="R280" s="246"/>
    </row>
    <row r="281" spans="1:18" s="243" customFormat="1" ht="14.45" hidden="1" customHeight="1" x14ac:dyDescent="0.25">
      <c r="A281" s="243" t="s">
        <v>5530</v>
      </c>
      <c r="B281" s="258" t="s">
        <v>226</v>
      </c>
      <c r="C281" s="255" t="s">
        <v>53</v>
      </c>
      <c r="D281" s="255" t="str">
        <f>LOOKUP($G281,'BASE DE DATOS'!$B:$B,'BASE DE DATOS'!$C:$C)</f>
        <v>SANTIAGO</v>
      </c>
      <c r="E281" s="255" t="str">
        <f>LOOKUP($G281,'BASE DE DATOS'!$B:$B,'BASE DE DATOS'!$D:$D)</f>
        <v>ORTEGA SEPULVEDA</v>
      </c>
      <c r="F281" s="245" t="str">
        <f>LOOKUP($G281,'BASE DE DATOS'!$B:$B,'BASE DE DATOS'!$J:$J)</f>
        <v>Novatos 13 - 14 años pre juvenil</v>
      </c>
      <c r="G281" s="255">
        <v>1738</v>
      </c>
      <c r="H281" s="255">
        <v>1</v>
      </c>
      <c r="I281" s="255">
        <f>LOOKUP($H281,'TABLA DE PUNTOS'!$A$1:$B$10)</f>
        <v>20</v>
      </c>
      <c r="J281" s="255">
        <v>1</v>
      </c>
      <c r="K281" s="255">
        <f>LOOKUP($J281,'TABLA DE PUNTOS'!$A$1:$B$10)</f>
        <v>20</v>
      </c>
      <c r="L281" s="255">
        <v>1</v>
      </c>
      <c r="M281" s="255">
        <f>LOOKUP($L281,'TABLA DE PUNTOS'!$A$1:$B$10)</f>
        <v>20</v>
      </c>
      <c r="N281" s="255">
        <v>1</v>
      </c>
      <c r="O281" s="255">
        <f>LOOKUP($N281,'TABLA DE PUNTOS'!$C$1:$D$10)</f>
        <v>40</v>
      </c>
      <c r="P281" s="255">
        <f t="shared" si="9"/>
        <v>100</v>
      </c>
      <c r="Q281" s="256"/>
      <c r="R281" s="246"/>
    </row>
    <row r="282" spans="1:18" s="243" customFormat="1" ht="14.45" hidden="1" customHeight="1" x14ac:dyDescent="0.25">
      <c r="A282" s="245" t="s">
        <v>5527</v>
      </c>
      <c r="B282" s="247" t="s">
        <v>55</v>
      </c>
      <c r="C282" s="245" t="s">
        <v>20</v>
      </c>
      <c r="D282" s="245" t="s">
        <v>62</v>
      </c>
      <c r="E282" s="245" t="s">
        <v>63</v>
      </c>
      <c r="F282" s="245" t="e">
        <f>LOOKUP($G282,'BASE DE DATOS'!$B:$B,'BASE DE DATOS'!$J:$J)</f>
        <v>#N/A</v>
      </c>
      <c r="G282" s="245">
        <v>343</v>
      </c>
      <c r="H282" s="245" t="s">
        <v>293</v>
      </c>
      <c r="I282" s="245">
        <v>18</v>
      </c>
      <c r="J282" s="245" t="s">
        <v>293</v>
      </c>
      <c r="K282" s="245">
        <v>18</v>
      </c>
      <c r="L282" s="245" t="s">
        <v>293</v>
      </c>
      <c r="M282" s="245">
        <v>18</v>
      </c>
      <c r="N282" s="245" t="s">
        <v>292</v>
      </c>
      <c r="O282" s="245">
        <v>40</v>
      </c>
      <c r="P282" s="245">
        <f t="shared" si="9"/>
        <v>94</v>
      </c>
      <c r="Q282" s="249">
        <f>SUM(P282:P286)</f>
        <v>308</v>
      </c>
      <c r="R282" s="246"/>
    </row>
    <row r="283" spans="1:18" s="243" customFormat="1" ht="14.45" hidden="1" customHeight="1" x14ac:dyDescent="0.25">
      <c r="A283" s="245" t="s">
        <v>5527</v>
      </c>
      <c r="B283" s="247" t="s">
        <v>55</v>
      </c>
      <c r="C283" s="245" t="s">
        <v>16</v>
      </c>
      <c r="D283" s="245" t="s">
        <v>59</v>
      </c>
      <c r="E283" s="245" t="s">
        <v>60</v>
      </c>
      <c r="F283" s="245" t="str">
        <f>LOOKUP($G283,'BASE DE DATOS'!$B:$B,'BASE DE DATOS'!$J:$J)</f>
        <v>Master 30 - 39 años</v>
      </c>
      <c r="G283" s="245">
        <v>25</v>
      </c>
      <c r="H283" s="245" t="s">
        <v>292</v>
      </c>
      <c r="I283" s="245">
        <v>20</v>
      </c>
      <c r="J283" s="245" t="s">
        <v>295</v>
      </c>
      <c r="K283" s="245">
        <v>14</v>
      </c>
      <c r="L283" s="245" t="s">
        <v>292</v>
      </c>
      <c r="M283" s="245">
        <v>20</v>
      </c>
      <c r="N283" s="245" t="s">
        <v>296</v>
      </c>
      <c r="O283" s="245">
        <v>24</v>
      </c>
      <c r="P283" s="245">
        <f t="shared" si="9"/>
        <v>78</v>
      </c>
      <c r="Q283" s="249"/>
      <c r="R283" s="246"/>
    </row>
    <row r="284" spans="1:18" s="243" customFormat="1" ht="14.45" hidden="1" customHeight="1" x14ac:dyDescent="0.25">
      <c r="A284" s="245" t="s">
        <v>5527</v>
      </c>
      <c r="B284" s="247" t="s">
        <v>55</v>
      </c>
      <c r="C284" s="245" t="s">
        <v>53</v>
      </c>
      <c r="D284" s="245" t="s">
        <v>65</v>
      </c>
      <c r="E284" s="245" t="s">
        <v>66</v>
      </c>
      <c r="F284" s="245" t="str">
        <f>LOOKUP($G284,'BASE DE DATOS'!$B:$B,'BASE DE DATOS'!$J:$J)</f>
        <v>Master 30 - 39 años</v>
      </c>
      <c r="G284" s="245">
        <v>56</v>
      </c>
      <c r="H284" s="245" t="s">
        <v>292</v>
      </c>
      <c r="I284" s="245">
        <v>20</v>
      </c>
      <c r="J284" s="245" t="s">
        <v>292</v>
      </c>
      <c r="K284" s="245">
        <v>20</v>
      </c>
      <c r="L284" s="245" t="s">
        <v>292</v>
      </c>
      <c r="M284" s="245">
        <v>20</v>
      </c>
      <c r="N284" s="245" t="s">
        <v>292</v>
      </c>
      <c r="O284" s="245">
        <v>40</v>
      </c>
      <c r="P284" s="245">
        <f t="shared" si="9"/>
        <v>100</v>
      </c>
      <c r="Q284" s="249"/>
      <c r="R284" s="246"/>
    </row>
    <row r="285" spans="1:18" s="243" customFormat="1" ht="14.45" hidden="1" customHeight="1" x14ac:dyDescent="0.25">
      <c r="A285" s="245" t="s">
        <v>5527</v>
      </c>
      <c r="B285" s="247" t="s">
        <v>55</v>
      </c>
      <c r="C285" s="245" t="s">
        <v>12</v>
      </c>
      <c r="D285" s="245" t="s">
        <v>56</v>
      </c>
      <c r="E285" s="245" t="s">
        <v>57</v>
      </c>
      <c r="F285" s="245" t="str">
        <f>LOOKUP($G285,'BASE DE DATOS'!$B:$B,'BASE DE DATOS'!$J:$J)</f>
        <v>Novatos 17 años y mas mayores</v>
      </c>
      <c r="G285" s="245">
        <v>591</v>
      </c>
      <c r="H285" s="245" t="s">
        <v>296</v>
      </c>
      <c r="I285" s="245">
        <v>12</v>
      </c>
      <c r="J285" s="245" t="s">
        <v>296</v>
      </c>
      <c r="K285" s="245">
        <v>12</v>
      </c>
      <c r="L285" s="245" t="s">
        <v>296</v>
      </c>
      <c r="M285" s="245">
        <v>12</v>
      </c>
      <c r="N285" s="245"/>
      <c r="O285" s="245"/>
      <c r="P285" s="245">
        <f t="shared" si="9"/>
        <v>36</v>
      </c>
      <c r="Q285" s="249"/>
      <c r="R285" s="246"/>
    </row>
    <row r="286" spans="1:18" s="243" customFormat="1" ht="14.45" hidden="1" customHeight="1" x14ac:dyDescent="0.25">
      <c r="A286" s="245" t="s">
        <v>5527</v>
      </c>
      <c r="B286" s="247" t="s">
        <v>55</v>
      </c>
      <c r="C286" s="245" t="s">
        <v>8</v>
      </c>
      <c r="D286" s="245" t="s">
        <v>68</v>
      </c>
      <c r="E286" s="245" t="s">
        <v>68</v>
      </c>
      <c r="F286" s="245" t="e">
        <f>LOOKUP($G286,'BASE DE DATOS'!$B:$B,'BASE DE DATOS'!$J:$J)</f>
        <v>#N/A</v>
      </c>
      <c r="G286" s="245"/>
      <c r="H286" s="245"/>
      <c r="I286" s="245"/>
      <c r="J286" s="245"/>
      <c r="K286" s="245"/>
      <c r="L286" s="245"/>
      <c r="M286" s="245"/>
      <c r="N286" s="245"/>
      <c r="O286" s="245"/>
      <c r="P286" s="245">
        <f t="shared" si="9"/>
        <v>0</v>
      </c>
      <c r="Q286" s="249"/>
      <c r="R286" s="246"/>
    </row>
    <row r="287" spans="1:18" s="243" customFormat="1" ht="14.45" hidden="1" customHeight="1" x14ac:dyDescent="0.25">
      <c r="A287" s="245" t="s">
        <v>5528</v>
      </c>
      <c r="B287" s="247" t="s">
        <v>55</v>
      </c>
      <c r="C287" s="245" t="s">
        <v>20</v>
      </c>
      <c r="D287" s="245" t="str">
        <f>LOOKUP($G287,'BASE DE DATOS'!$B:$B,'BASE DE DATOS'!$C:$C)</f>
        <v>LUNA LICETH</v>
      </c>
      <c r="E287" s="245" t="str">
        <f>LOOKUP($G287,'BASE DE DATOS'!$B:$B,'BASE DE DATOS'!$D:$D)</f>
        <v>DIAZ RINCON</v>
      </c>
      <c r="F287" s="245" t="str">
        <f>LOOKUP($G287,'BASE DE DATOS'!$B:$B,'BASE DE DATOS'!$J:$J)</f>
        <v>Damas 11 - 12 años</v>
      </c>
      <c r="G287" s="245">
        <v>1343</v>
      </c>
      <c r="H287" s="245">
        <v>1</v>
      </c>
      <c r="I287" s="245">
        <f>LOOKUP($H287,'TABLA DE PUNTOS'!$A$1:$B$10)</f>
        <v>20</v>
      </c>
      <c r="J287" s="245">
        <v>1</v>
      </c>
      <c r="K287" s="245">
        <f>LOOKUP($J287,'TABLA DE PUNTOS'!$A$1:$B$10)</f>
        <v>20</v>
      </c>
      <c r="L287" s="245">
        <v>1</v>
      </c>
      <c r="M287" s="245">
        <f>LOOKUP($L287,'TABLA DE PUNTOS'!$A$1:$B$10)</f>
        <v>20</v>
      </c>
      <c r="N287" s="245">
        <v>1</v>
      </c>
      <c r="O287" s="245">
        <f>LOOKUP($N287,'TABLA DE PUNTOS'!$C$1:$D$10)</f>
        <v>40</v>
      </c>
      <c r="P287" s="245">
        <f t="shared" si="9"/>
        <v>100</v>
      </c>
      <c r="Q287" s="249">
        <f>SUM(P287:P291)</f>
        <v>344</v>
      </c>
      <c r="R287" s="246"/>
    </row>
    <row r="288" spans="1:18" s="243" customFormat="1" ht="14.45" hidden="1" customHeight="1" x14ac:dyDescent="0.25">
      <c r="A288" s="245" t="s">
        <v>5528</v>
      </c>
      <c r="B288" s="247" t="s">
        <v>55</v>
      </c>
      <c r="C288" s="245" t="s">
        <v>16</v>
      </c>
      <c r="D288" s="245" t="str">
        <f>LOOKUP($G288,'BASE DE DATOS'!$B:$B,'BASE DE DATOS'!$C:$C)</f>
        <v>LORENZO</v>
      </c>
      <c r="E288" s="245" t="str">
        <f>LOOKUP($G288,'BASE DE DATOS'!$B:$B,'BASE DE DATOS'!$D:$D)</f>
        <v>IDARRAGA CELIS</v>
      </c>
      <c r="F288" s="245" t="str">
        <f>LOOKUP($G288,'BASE DE DATOS'!$B:$B,'BASE DE DATOS'!$J:$J)</f>
        <v>Expertos 11 años</v>
      </c>
      <c r="G288" s="245">
        <v>34</v>
      </c>
      <c r="H288" s="245">
        <v>1</v>
      </c>
      <c r="I288" s="245">
        <f>LOOKUP($H288,'TABLA DE PUNTOS'!$A$1:$B$10)</f>
        <v>20</v>
      </c>
      <c r="J288" s="245">
        <v>2</v>
      </c>
      <c r="K288" s="245">
        <f>LOOKUP($J288,'TABLA DE PUNTOS'!$A$1:$B$10)</f>
        <v>18</v>
      </c>
      <c r="L288" s="245">
        <v>3</v>
      </c>
      <c r="M288" s="245">
        <f>LOOKUP($L288,'TABLA DE PUNTOS'!$A$1:$B$10)</f>
        <v>16</v>
      </c>
      <c r="N288" s="245">
        <v>1</v>
      </c>
      <c r="O288" s="245">
        <f>LOOKUP($N288,'TABLA DE PUNTOS'!$C$1:$D$10)</f>
        <v>40</v>
      </c>
      <c r="P288" s="245">
        <f t="shared" ref="P288:P319" si="10">SUM(I288,K288,M288,O288)</f>
        <v>94</v>
      </c>
      <c r="Q288" s="249"/>
      <c r="R288" s="246"/>
    </row>
    <row r="289" spans="1:18" s="243" customFormat="1" ht="14.45" hidden="1" customHeight="1" x14ac:dyDescent="0.25">
      <c r="A289" s="245" t="s">
        <v>5528</v>
      </c>
      <c r="B289" s="247" t="s">
        <v>55</v>
      </c>
      <c r="C289" s="245" t="s">
        <v>53</v>
      </c>
      <c r="D289" s="245" t="str">
        <f>LOOKUP($G289,'BASE DE DATOS'!$B:$B,'BASE DE DATOS'!$C:$C)</f>
        <v>SERGIO IGNACIO</v>
      </c>
      <c r="E289" s="245" t="str">
        <f>LOOKUP($G289,'BASE DE DATOS'!$B:$B,'BASE DE DATOS'!$D:$D)</f>
        <v>SALAZAR LOPEZ</v>
      </c>
      <c r="F289" s="245" t="str">
        <f>LOOKUP($G289,'BASE DE DATOS'!$B:$B,'BASE DE DATOS'!$J:$J)</f>
        <v>Master 30 - 39 años</v>
      </c>
      <c r="G289" s="245">
        <v>56</v>
      </c>
      <c r="H289" s="245">
        <v>1</v>
      </c>
      <c r="I289" s="245">
        <f>LOOKUP($H289,'TABLA DE PUNTOS'!$A$1:$B$10)</f>
        <v>20</v>
      </c>
      <c r="J289" s="245">
        <v>1</v>
      </c>
      <c r="K289" s="245">
        <f>LOOKUP($J289,'TABLA DE PUNTOS'!$A$1:$B$10)</f>
        <v>20</v>
      </c>
      <c r="L289" s="245">
        <v>1</v>
      </c>
      <c r="M289" s="245">
        <f>LOOKUP($L289,'TABLA DE PUNTOS'!$A$1:$B$10)</f>
        <v>20</v>
      </c>
      <c r="N289" s="245">
        <v>1</v>
      </c>
      <c r="O289" s="245">
        <f>LOOKUP($N289,'TABLA DE PUNTOS'!$C$1:$D$10)</f>
        <v>40</v>
      </c>
      <c r="P289" s="245">
        <f t="shared" si="10"/>
        <v>100</v>
      </c>
      <c r="Q289" s="249"/>
      <c r="R289" s="246"/>
    </row>
    <row r="290" spans="1:18" s="243" customFormat="1" ht="14.45" hidden="1" customHeight="1" x14ac:dyDescent="0.25">
      <c r="A290" s="245" t="s">
        <v>5528</v>
      </c>
      <c r="B290" s="247" t="s">
        <v>55</v>
      </c>
      <c r="C290" s="245" t="s">
        <v>12</v>
      </c>
      <c r="D290" s="245" t="str">
        <f>LOOKUP($G290,'BASE DE DATOS'!$B:$B,'BASE DE DATOS'!$C:$C)</f>
        <v>MATIAS</v>
      </c>
      <c r="E290" s="245" t="str">
        <f>LOOKUP($G290,'BASE DE DATOS'!$B:$B,'BASE DE DATOS'!$D:$D)</f>
        <v>SALAZAR AREIZA</v>
      </c>
      <c r="F290" s="245" t="str">
        <f>LOOKUP($G290,'BASE DE DATOS'!$B:$B,'BASE DE DATOS'!$J:$J)</f>
        <v>Novatos 13 - 14 años pre juvenil</v>
      </c>
      <c r="G290" s="245">
        <v>649</v>
      </c>
      <c r="H290" s="245">
        <v>2</v>
      </c>
      <c r="I290" s="245">
        <f>LOOKUP($H290,'TABLA DE PUNTOS'!$A$1:$B$10)</f>
        <v>18</v>
      </c>
      <c r="J290" s="245">
        <v>1</v>
      </c>
      <c r="K290" s="245">
        <f>LOOKUP($J290,'TABLA DE PUNTOS'!$A$1:$B$10)</f>
        <v>20</v>
      </c>
      <c r="L290" s="245">
        <v>5</v>
      </c>
      <c r="M290" s="245">
        <f>LOOKUP($L290,'TABLA DE PUNTOS'!$A$1:$B$10)</f>
        <v>12</v>
      </c>
      <c r="N290" s="245">
        <v>0</v>
      </c>
      <c r="O290" s="245">
        <f>LOOKUP($N290,'TABLA DE PUNTOS'!$C$1:$D$10)</f>
        <v>0</v>
      </c>
      <c r="P290" s="245">
        <f t="shared" si="10"/>
        <v>50</v>
      </c>
      <c r="Q290" s="249"/>
      <c r="R290" s="246"/>
    </row>
    <row r="291" spans="1:18" s="243" customFormat="1" ht="14.45" hidden="1" customHeight="1" x14ac:dyDescent="0.25">
      <c r="A291" s="245" t="s">
        <v>5528</v>
      </c>
      <c r="B291" s="247" t="s">
        <v>55</v>
      </c>
      <c r="C291" s="245" t="s">
        <v>8</v>
      </c>
      <c r="D291" s="245" t="e">
        <f>LOOKUP($G291,'BASE DE DATOS'!$B:$B,'BASE DE DATOS'!$C:$C)</f>
        <v>#N/A</v>
      </c>
      <c r="E291" s="245" t="e">
        <f>LOOKUP($G291,'BASE DE DATOS'!$B:$B,'BASE DE DATOS'!$D:$D)</f>
        <v>#N/A</v>
      </c>
      <c r="F291" s="245" t="e">
        <f>LOOKUP($G291,'BASE DE DATOS'!$B:$B,'BASE DE DATOS'!$J:$J)</f>
        <v>#N/A</v>
      </c>
      <c r="G291" s="245"/>
      <c r="H291" s="245"/>
      <c r="I291" s="245">
        <f>LOOKUP($H291,'TABLA DE PUNTOS'!$A$1:$B$10)</f>
        <v>0</v>
      </c>
      <c r="J291" s="245"/>
      <c r="K291" s="245">
        <f>LOOKUP($J291,'TABLA DE PUNTOS'!$A$1:$B$10)</f>
        <v>0</v>
      </c>
      <c r="L291" s="245"/>
      <c r="M291" s="245">
        <f>LOOKUP($L291,'TABLA DE PUNTOS'!$A$1:$B$10)</f>
        <v>0</v>
      </c>
      <c r="N291" s="245"/>
      <c r="O291" s="245">
        <f>LOOKUP($N291,'TABLA DE PUNTOS'!$C$1:$D$10)</f>
        <v>0</v>
      </c>
      <c r="P291" s="245">
        <f t="shared" si="10"/>
        <v>0</v>
      </c>
      <c r="Q291" s="249"/>
      <c r="R291" s="246"/>
    </row>
    <row r="292" spans="1:18" s="243" customFormat="1" hidden="1" x14ac:dyDescent="0.25">
      <c r="A292" s="245" t="s">
        <v>5529</v>
      </c>
      <c r="B292" s="247" t="s">
        <v>55</v>
      </c>
      <c r="C292" s="245" t="s">
        <v>20</v>
      </c>
      <c r="D292" s="245" t="str">
        <f>LOOKUP($G292,'BASE DE DATOS'!$B:$B,'BASE DE DATOS'!$C:$C)</f>
        <v>LUNA LICETH</v>
      </c>
      <c r="E292" s="245" t="str">
        <f>LOOKUP($G292,'BASE DE DATOS'!$B:$B,'BASE DE DATOS'!$D:$D)</f>
        <v>DIAZ RINCON</v>
      </c>
      <c r="F292" s="245" t="str">
        <f>LOOKUP($G292,'BASE DE DATOS'!$B:$B,'BASE DE DATOS'!$J:$J)</f>
        <v>Damas 11 - 12 años</v>
      </c>
      <c r="G292" s="245">
        <v>1343</v>
      </c>
      <c r="H292" s="245">
        <v>1</v>
      </c>
      <c r="I292" s="245">
        <f>LOOKUP($H292,'TABLA DE PUNTOS'!$A$1:$B$10)</f>
        <v>20</v>
      </c>
      <c r="J292" s="245">
        <v>1</v>
      </c>
      <c r="K292" s="245">
        <f>LOOKUP($J292,'TABLA DE PUNTOS'!$A$1:$B$10)</f>
        <v>20</v>
      </c>
      <c r="L292" s="245">
        <v>1</v>
      </c>
      <c r="M292" s="245">
        <f>LOOKUP($L292,'TABLA DE PUNTOS'!$A$1:$B$10)</f>
        <v>20</v>
      </c>
      <c r="N292" s="245">
        <v>8</v>
      </c>
      <c r="O292" s="245">
        <f>LOOKUP($N292,'TABLA DE PUNTOS'!$C$1:$D$10)</f>
        <v>12</v>
      </c>
      <c r="P292" s="245">
        <f t="shared" si="10"/>
        <v>72</v>
      </c>
      <c r="Q292" s="249">
        <f>SUM(P292:P296)</f>
        <v>364</v>
      </c>
      <c r="R292" s="246"/>
    </row>
    <row r="293" spans="1:18" s="243" customFormat="1" hidden="1" x14ac:dyDescent="0.25">
      <c r="A293" s="245" t="s">
        <v>5529</v>
      </c>
      <c r="B293" s="247" t="s">
        <v>55</v>
      </c>
      <c r="C293" s="245" t="s">
        <v>16</v>
      </c>
      <c r="D293" s="245" t="str">
        <f>LOOKUP($G293,'BASE DE DATOS'!$B:$B,'BASE DE DATOS'!$C:$C)</f>
        <v>LORENZO</v>
      </c>
      <c r="E293" s="245" t="str">
        <f>LOOKUP($G293,'BASE DE DATOS'!$B:$B,'BASE DE DATOS'!$D:$D)</f>
        <v>IDARRAGA CELIS</v>
      </c>
      <c r="F293" s="245" t="str">
        <f>LOOKUP($G293,'BASE DE DATOS'!$B:$B,'BASE DE DATOS'!$J:$J)</f>
        <v>Expertos 11 años</v>
      </c>
      <c r="G293" s="245">
        <v>34</v>
      </c>
      <c r="H293" s="245">
        <v>2</v>
      </c>
      <c r="I293" s="245">
        <f>LOOKUP($H293,'TABLA DE PUNTOS'!$A$1:$B$10)</f>
        <v>18</v>
      </c>
      <c r="J293" s="245">
        <v>2</v>
      </c>
      <c r="K293" s="245">
        <f>LOOKUP($J293,'TABLA DE PUNTOS'!$A$1:$B$10)</f>
        <v>18</v>
      </c>
      <c r="L293" s="245">
        <v>5</v>
      </c>
      <c r="M293" s="245">
        <f>LOOKUP($L293,'TABLA DE PUNTOS'!$A$1:$B$10)</f>
        <v>12</v>
      </c>
      <c r="N293" s="245">
        <v>6</v>
      </c>
      <c r="O293" s="245">
        <f>LOOKUP($N293,'TABLA DE PUNTOS'!$C$1:$D$10)</f>
        <v>20</v>
      </c>
      <c r="P293" s="245">
        <f t="shared" si="10"/>
        <v>68</v>
      </c>
      <c r="Q293" s="249"/>
      <c r="R293" s="246"/>
    </row>
    <row r="294" spans="1:18" s="243" customFormat="1" hidden="1" x14ac:dyDescent="0.25">
      <c r="A294" s="245" t="s">
        <v>5529</v>
      </c>
      <c r="B294" s="247" t="s">
        <v>55</v>
      </c>
      <c r="C294" s="245" t="s">
        <v>53</v>
      </c>
      <c r="D294" s="245" t="str">
        <f>LOOKUP($G294,'BASE DE DATOS'!$B:$B,'BASE DE DATOS'!$C:$C)</f>
        <v>MATIAS</v>
      </c>
      <c r="E294" s="245" t="str">
        <f>LOOKUP($G294,'BASE DE DATOS'!$B:$B,'BASE DE DATOS'!$D:$D)</f>
        <v>ATHEORTUA ARCILA</v>
      </c>
      <c r="F294" s="245" t="str">
        <f>LOOKUP($G294,'BASE DE DATOS'!$B:$B,'BASE DE DATOS'!$J:$J)</f>
        <v>Novatos 13 - 14 años pre juvenil</v>
      </c>
      <c r="G294" s="245">
        <v>1884</v>
      </c>
      <c r="H294" s="245">
        <v>1</v>
      </c>
      <c r="I294" s="245">
        <f>LOOKUP($H294,'TABLA DE PUNTOS'!$A$1:$B$10)</f>
        <v>20</v>
      </c>
      <c r="J294" s="245">
        <v>6</v>
      </c>
      <c r="K294" s="245">
        <f>LOOKUP($J294,'TABLA DE PUNTOS'!$A$1:$B$10)</f>
        <v>10</v>
      </c>
      <c r="L294" s="245">
        <v>1</v>
      </c>
      <c r="M294" s="245">
        <f>LOOKUP($L294,'TABLA DE PUNTOS'!$A$1:$B$10)</f>
        <v>20</v>
      </c>
      <c r="N294" s="245">
        <v>5</v>
      </c>
      <c r="O294" s="245">
        <f>LOOKUP($N294,'TABLA DE PUNTOS'!$C$1:$D$10)</f>
        <v>24</v>
      </c>
      <c r="P294" s="245">
        <f t="shared" si="10"/>
        <v>74</v>
      </c>
      <c r="Q294" s="249"/>
      <c r="R294" s="246"/>
    </row>
    <row r="295" spans="1:18" s="243" customFormat="1" hidden="1" x14ac:dyDescent="0.25">
      <c r="A295" s="245" t="s">
        <v>5529</v>
      </c>
      <c r="B295" s="247" t="s">
        <v>55</v>
      </c>
      <c r="C295" s="245" t="s">
        <v>12</v>
      </c>
      <c r="D295" s="245" t="str">
        <f>LOOKUP($G295,'BASE DE DATOS'!$B:$B,'BASE DE DATOS'!$C:$C)</f>
        <v>MIGUEL ANGEL</v>
      </c>
      <c r="E295" s="245" t="str">
        <f>LOOKUP($G295,'BASE DE DATOS'!$B:$B,'BASE DE DATOS'!$D:$D)</f>
        <v>CASTAÑEDA CORREA</v>
      </c>
      <c r="F295" s="245" t="str">
        <f>LOOKUP($G295,'BASE DE DATOS'!$B:$B,'BASE DE DATOS'!$J:$J)</f>
        <v>Novatos 9 - 10 años</v>
      </c>
      <c r="G295" s="245">
        <v>852</v>
      </c>
      <c r="H295" s="245">
        <v>2</v>
      </c>
      <c r="I295" s="245">
        <f>LOOKUP($H295,'TABLA DE PUNTOS'!$A$1:$B$10)</f>
        <v>18</v>
      </c>
      <c r="J295" s="245">
        <v>5</v>
      </c>
      <c r="K295" s="245">
        <f>LOOKUP($J295,'TABLA DE PUNTOS'!$A$1:$B$10)</f>
        <v>12</v>
      </c>
      <c r="L295" s="245">
        <v>3</v>
      </c>
      <c r="M295" s="245">
        <f>LOOKUP($L295,'TABLA DE PUNTOS'!$A$1:$B$10)</f>
        <v>16</v>
      </c>
      <c r="N295" s="245">
        <v>3</v>
      </c>
      <c r="O295" s="245">
        <f>LOOKUP($N295,'TABLA DE PUNTOS'!$C$1:$D$10)</f>
        <v>32</v>
      </c>
      <c r="P295" s="245">
        <f t="shared" si="10"/>
        <v>78</v>
      </c>
      <c r="Q295" s="249"/>
      <c r="R295" s="246"/>
    </row>
    <row r="296" spans="1:18" s="243" customFormat="1" hidden="1" x14ac:dyDescent="0.25">
      <c r="A296" s="245" t="s">
        <v>5529</v>
      </c>
      <c r="B296" s="247" t="s">
        <v>55</v>
      </c>
      <c r="C296" s="245" t="s">
        <v>8</v>
      </c>
      <c r="D296" s="245" t="str">
        <f>LOOKUP($G296,'BASE DE DATOS'!$B:$B,'BASE DE DATOS'!$C:$C)</f>
        <v>DILAN JOEL</v>
      </c>
      <c r="E296" s="245" t="str">
        <f>LOOKUP($G296,'BASE DE DATOS'!$B:$B,'BASE DE DATOS'!$D:$D)</f>
        <v>MARTINEZ MORALES</v>
      </c>
      <c r="F296" s="245" t="str">
        <f>LOOKUP($G296,'BASE DE DATOS'!$B:$B,'BASE DE DATOS'!$J:$J)</f>
        <v>Principiantes 13 - 14 años</v>
      </c>
      <c r="G296" s="245">
        <v>839</v>
      </c>
      <c r="H296" s="245">
        <v>1</v>
      </c>
      <c r="I296" s="245">
        <f>LOOKUP($H296,'TABLA DE PUNTOS'!$A$1:$B$10)</f>
        <v>20</v>
      </c>
      <c r="J296" s="245">
        <v>2</v>
      </c>
      <c r="K296" s="245">
        <f>LOOKUP($J296,'TABLA DE PUNTOS'!$A$1:$B$10)</f>
        <v>18</v>
      </c>
      <c r="L296" s="245">
        <v>4</v>
      </c>
      <c r="M296" s="245">
        <f>LOOKUP($L296,'TABLA DE PUNTOS'!$A$1:$B$10)</f>
        <v>14</v>
      </c>
      <c r="N296" s="245">
        <v>6</v>
      </c>
      <c r="O296" s="245">
        <f>LOOKUP($N296,'TABLA DE PUNTOS'!$C$1:$D$10)</f>
        <v>20</v>
      </c>
      <c r="P296" s="245">
        <f t="shared" si="10"/>
        <v>72</v>
      </c>
      <c r="Q296" s="249"/>
      <c r="R296" s="246"/>
    </row>
    <row r="297" spans="1:18" s="243" customFormat="1" ht="14.45" hidden="1" customHeight="1" x14ac:dyDescent="0.25">
      <c r="A297" s="243" t="s">
        <v>5530</v>
      </c>
      <c r="B297" s="248" t="s">
        <v>55</v>
      </c>
      <c r="C297" s="251" t="s">
        <v>8</v>
      </c>
      <c r="D297" s="251" t="str">
        <f>LOOKUP($G297,'BASE DE DATOS'!$B:$B,'BASE DE DATOS'!$C:$C)</f>
        <v>DILAN JOEL</v>
      </c>
      <c r="E297" s="251" t="str">
        <f>LOOKUP($G297,'BASE DE DATOS'!$B:$B,'BASE DE DATOS'!$D:$D)</f>
        <v>MARTINEZ MORALES</v>
      </c>
      <c r="F297" s="245" t="str">
        <f>LOOKUP($G297,'BASE DE DATOS'!$B:$B,'BASE DE DATOS'!$J:$J)</f>
        <v>Principiantes 13 - 14 años</v>
      </c>
      <c r="G297" s="251">
        <v>839</v>
      </c>
      <c r="H297" s="251">
        <v>1</v>
      </c>
      <c r="I297" s="251">
        <f>LOOKUP($H297,'TABLA DE PUNTOS'!$A$1:$B$10)</f>
        <v>20</v>
      </c>
      <c r="J297" s="251">
        <v>2</v>
      </c>
      <c r="K297" s="251">
        <f>LOOKUP($J297,'TABLA DE PUNTOS'!$A$1:$B$10)</f>
        <v>18</v>
      </c>
      <c r="L297" s="251">
        <v>2</v>
      </c>
      <c r="M297" s="251">
        <f>LOOKUP($L297,'TABLA DE PUNTOS'!$A$1:$B$10)</f>
        <v>18</v>
      </c>
      <c r="N297" s="251">
        <v>1</v>
      </c>
      <c r="O297" s="251">
        <f>LOOKUP($N297,'TABLA DE PUNTOS'!$C$1:$D$10)</f>
        <v>40</v>
      </c>
      <c r="P297" s="251">
        <f t="shared" si="10"/>
        <v>96</v>
      </c>
      <c r="Q297" s="252">
        <f>SUM(P297:P301)</f>
        <v>332</v>
      </c>
      <c r="R297" s="246"/>
    </row>
    <row r="298" spans="1:18" s="243" customFormat="1" ht="14.45" hidden="1" customHeight="1" x14ac:dyDescent="0.25">
      <c r="A298" s="243" t="s">
        <v>5530</v>
      </c>
      <c r="B298" s="257" t="s">
        <v>55</v>
      </c>
      <c r="C298" s="245" t="s">
        <v>12</v>
      </c>
      <c r="D298" s="245" t="str">
        <f>LOOKUP($G298,'BASE DE DATOS'!$B:$B,'BASE DE DATOS'!$C:$C)</f>
        <v>SEBASTIAN</v>
      </c>
      <c r="E298" s="245" t="str">
        <f>LOOKUP($G298,'BASE DE DATOS'!$B:$B,'BASE DE DATOS'!$D:$D)</f>
        <v>LOTERO GOMEZ</v>
      </c>
      <c r="F298" s="245" t="str">
        <f>LOOKUP($G298,'BASE DE DATOS'!$B:$B,'BASE DE DATOS'!$J:$J)</f>
        <v>Novatos 15 - 16 años juvenil</v>
      </c>
      <c r="G298" s="245">
        <v>636</v>
      </c>
      <c r="H298" s="245">
        <v>3</v>
      </c>
      <c r="I298" s="245">
        <f>LOOKUP($H298,'TABLA DE PUNTOS'!$A$1:$B$10)</f>
        <v>16</v>
      </c>
      <c r="J298" s="245">
        <v>3</v>
      </c>
      <c r="K298" s="245">
        <f>LOOKUP($J298,'TABLA DE PUNTOS'!$A$1:$B$10)</f>
        <v>16</v>
      </c>
      <c r="L298" s="245">
        <v>3</v>
      </c>
      <c r="M298" s="245">
        <f>LOOKUP($L298,'TABLA DE PUNTOS'!$A$1:$B$10)</f>
        <v>16</v>
      </c>
      <c r="N298" s="245">
        <v>7</v>
      </c>
      <c r="O298" s="245">
        <f>LOOKUP($N298,'TABLA DE PUNTOS'!$C$1:$D$10)</f>
        <v>16</v>
      </c>
      <c r="P298" s="245">
        <f t="shared" si="10"/>
        <v>64</v>
      </c>
      <c r="Q298" s="249"/>
      <c r="R298" s="246"/>
    </row>
    <row r="299" spans="1:18" s="243" customFormat="1" ht="14.45" hidden="1" customHeight="1" x14ac:dyDescent="0.25">
      <c r="A299" s="243" t="s">
        <v>5530</v>
      </c>
      <c r="B299" s="257" t="s">
        <v>55</v>
      </c>
      <c r="C299" s="245" t="s">
        <v>16</v>
      </c>
      <c r="D299" s="245" t="str">
        <f>LOOKUP($G299,'BASE DE DATOS'!$B:$B,'BASE DE DATOS'!$C:$C)</f>
        <v>JUAN JOSE</v>
      </c>
      <c r="E299" s="245" t="str">
        <f>LOOKUP($G299,'BASE DE DATOS'!$B:$B,'BASE DE DATOS'!$D:$D)</f>
        <v>CARDENAS CASTAÑO</v>
      </c>
      <c r="F299" s="245" t="str">
        <f>LOOKUP($G299,'BASE DE DATOS'!$B:$B,'BASE DE DATOS'!$J:$J)</f>
        <v>Expertos 17 - 24 años</v>
      </c>
      <c r="G299" s="245">
        <v>1398</v>
      </c>
      <c r="H299" s="245">
        <v>2</v>
      </c>
      <c r="I299" s="245">
        <f>LOOKUP($H299,'TABLA DE PUNTOS'!$A$1:$B$10)</f>
        <v>18</v>
      </c>
      <c r="J299" s="245">
        <v>2</v>
      </c>
      <c r="K299" s="245">
        <f>LOOKUP($J299,'TABLA DE PUNTOS'!$A$1:$B$10)</f>
        <v>18</v>
      </c>
      <c r="L299" s="245">
        <v>5</v>
      </c>
      <c r="M299" s="245">
        <f>LOOKUP($L299,'TABLA DE PUNTOS'!$A$1:$B$10)</f>
        <v>12</v>
      </c>
      <c r="N299" s="245">
        <v>4</v>
      </c>
      <c r="O299" s="245">
        <f>LOOKUP($N299,'TABLA DE PUNTOS'!$C$1:$D$10)</f>
        <v>28</v>
      </c>
      <c r="P299" s="245">
        <f t="shared" si="10"/>
        <v>76</v>
      </c>
      <c r="Q299" s="249"/>
      <c r="R299" s="246"/>
    </row>
    <row r="300" spans="1:18" s="243" customFormat="1" ht="14.45" hidden="1" customHeight="1" x14ac:dyDescent="0.25">
      <c r="A300" s="243" t="s">
        <v>5530</v>
      </c>
      <c r="B300" s="257" t="s">
        <v>55</v>
      </c>
      <c r="C300" s="245" t="s">
        <v>20</v>
      </c>
      <c r="D300" s="245" t="e">
        <f>LOOKUP($G300,'BASE DE DATOS'!$B:$B,'BASE DE DATOS'!$C:$C)</f>
        <v>#N/A</v>
      </c>
      <c r="E300" s="245" t="e">
        <f>LOOKUP($G300,'BASE DE DATOS'!$B:$B,'BASE DE DATOS'!$D:$D)</f>
        <v>#N/A</v>
      </c>
      <c r="F300" s="245" t="e">
        <f>LOOKUP($G300,'BASE DE DATOS'!$B:$B,'BASE DE DATOS'!$J:$J)</f>
        <v>#N/A</v>
      </c>
      <c r="G300" s="245">
        <v>0</v>
      </c>
      <c r="H300" s="245"/>
      <c r="I300" s="245">
        <f>LOOKUP($H300,'TABLA DE PUNTOS'!$A$1:$B$10)</f>
        <v>0</v>
      </c>
      <c r="J300" s="245"/>
      <c r="K300" s="245">
        <f>LOOKUP($J300,'TABLA DE PUNTOS'!$A$1:$B$10)</f>
        <v>0</v>
      </c>
      <c r="L300" s="245"/>
      <c r="M300" s="245">
        <f>LOOKUP($L300,'TABLA DE PUNTOS'!$A$1:$B$10)</f>
        <v>0</v>
      </c>
      <c r="N300" s="245"/>
      <c r="O300" s="245">
        <f>LOOKUP($N300,'TABLA DE PUNTOS'!$C$1:$D$10)</f>
        <v>0</v>
      </c>
      <c r="P300" s="245">
        <f t="shared" si="10"/>
        <v>0</v>
      </c>
      <c r="Q300" s="249"/>
      <c r="R300" s="246"/>
    </row>
    <row r="301" spans="1:18" s="243" customFormat="1" ht="14.45" hidden="1" customHeight="1" x14ac:dyDescent="0.25">
      <c r="A301" s="243" t="s">
        <v>5530</v>
      </c>
      <c r="B301" s="258" t="s">
        <v>55</v>
      </c>
      <c r="C301" s="255" t="s">
        <v>53</v>
      </c>
      <c r="D301" s="255" t="str">
        <f>LOOKUP($G301,'BASE DE DATOS'!$B:$B,'BASE DE DATOS'!$C:$C)</f>
        <v>ALEJANDRO</v>
      </c>
      <c r="E301" s="255" t="str">
        <f>LOOKUP($G301,'BASE DE DATOS'!$B:$B,'BASE DE DATOS'!$D:$D)</f>
        <v>GALVIS RIOS</v>
      </c>
      <c r="F301" s="245" t="str">
        <f>LOOKUP($G301,'BASE DE DATOS'!$B:$B,'BASE DE DATOS'!$J:$J)</f>
        <v>Expertos 25 - 29 años</v>
      </c>
      <c r="G301" s="255">
        <v>142</v>
      </c>
      <c r="H301" s="255">
        <v>2</v>
      </c>
      <c r="I301" s="255">
        <f>LOOKUP($H301,'TABLA DE PUNTOS'!$A$1:$B$10)</f>
        <v>18</v>
      </c>
      <c r="J301" s="255">
        <v>2</v>
      </c>
      <c r="K301" s="255">
        <f>LOOKUP($J301,'TABLA DE PUNTOS'!$A$1:$B$10)</f>
        <v>18</v>
      </c>
      <c r="L301" s="255">
        <v>1</v>
      </c>
      <c r="M301" s="255">
        <f>LOOKUP($L301,'TABLA DE PUNTOS'!$A$1:$B$10)</f>
        <v>20</v>
      </c>
      <c r="N301" s="255">
        <v>1</v>
      </c>
      <c r="O301" s="255">
        <f>LOOKUP($N301,'TABLA DE PUNTOS'!$C$1:$D$10)</f>
        <v>40</v>
      </c>
      <c r="P301" s="255">
        <f t="shared" si="10"/>
        <v>96</v>
      </c>
      <c r="Q301" s="256"/>
      <c r="R301" s="246"/>
    </row>
    <row r="302" spans="1:18" s="243" customFormat="1" ht="14.45" hidden="1" customHeight="1" x14ac:dyDescent="0.25">
      <c r="A302" s="245" t="s">
        <v>5527</v>
      </c>
      <c r="B302" s="247" t="s">
        <v>301</v>
      </c>
      <c r="C302" s="245" t="s">
        <v>20</v>
      </c>
      <c r="D302" s="245" t="s">
        <v>198</v>
      </c>
      <c r="E302" s="245" t="s">
        <v>199</v>
      </c>
      <c r="F302" s="245" t="str">
        <f>LOOKUP($G302,'BASE DE DATOS'!$B:$B,'BASE DE DATOS'!$J:$J)</f>
        <v>Damas 9 - 10 años</v>
      </c>
      <c r="G302" s="245">
        <v>1098</v>
      </c>
      <c r="H302" s="245" t="s">
        <v>292</v>
      </c>
      <c r="I302" s="245">
        <v>20</v>
      </c>
      <c r="J302" s="245" t="s">
        <v>296</v>
      </c>
      <c r="K302" s="245">
        <v>12</v>
      </c>
      <c r="L302" s="245" t="s">
        <v>296</v>
      </c>
      <c r="M302" s="245">
        <v>12</v>
      </c>
      <c r="N302" s="245" t="s">
        <v>298</v>
      </c>
      <c r="O302" s="245">
        <v>16</v>
      </c>
      <c r="P302" s="245">
        <f t="shared" si="10"/>
        <v>60</v>
      </c>
      <c r="Q302" s="249">
        <f>SUM(P302:P306)</f>
        <v>274</v>
      </c>
      <c r="R302" s="246"/>
    </row>
    <row r="303" spans="1:18" s="243" customFormat="1" ht="14.45" hidden="1" customHeight="1" x14ac:dyDescent="0.25">
      <c r="A303" s="245" t="s">
        <v>5527</v>
      </c>
      <c r="B303" s="247" t="s">
        <v>301</v>
      </c>
      <c r="C303" s="245" t="s">
        <v>16</v>
      </c>
      <c r="D303" s="245" t="s">
        <v>109</v>
      </c>
      <c r="E303" s="245" t="s">
        <v>197</v>
      </c>
      <c r="F303" s="245" t="str">
        <f>LOOKUP($G303,'BASE DE DATOS'!$B:$B,'BASE DE DATOS'!$J:$J)</f>
        <v>Expertos 15 años</v>
      </c>
      <c r="G303" s="245">
        <v>747</v>
      </c>
      <c r="H303" s="245" t="s">
        <v>294</v>
      </c>
      <c r="I303" s="245">
        <v>16</v>
      </c>
      <c r="J303" s="245" t="s">
        <v>297</v>
      </c>
      <c r="K303" s="245">
        <v>10</v>
      </c>
      <c r="L303" s="245" t="s">
        <v>297</v>
      </c>
      <c r="M303" s="245">
        <v>10</v>
      </c>
      <c r="N303" s="245"/>
      <c r="O303" s="245"/>
      <c r="P303" s="245">
        <f t="shared" si="10"/>
        <v>36</v>
      </c>
      <c r="Q303" s="249"/>
      <c r="R303" s="246"/>
    </row>
    <row r="304" spans="1:18" s="243" customFormat="1" ht="14.45" hidden="1" customHeight="1" x14ac:dyDescent="0.25">
      <c r="A304" s="245" t="s">
        <v>5527</v>
      </c>
      <c r="B304" s="247" t="s">
        <v>301</v>
      </c>
      <c r="C304" s="245" t="s">
        <v>53</v>
      </c>
      <c r="D304" s="245" t="s">
        <v>200</v>
      </c>
      <c r="E304" s="245" t="s">
        <v>201</v>
      </c>
      <c r="F304" s="245" t="str">
        <f>LOOKUP($G304,'BASE DE DATOS'!$B:$B,'BASE DE DATOS'!$J:$J)</f>
        <v>Principiantes 13 - 14 años</v>
      </c>
      <c r="G304" s="245">
        <v>1422</v>
      </c>
      <c r="H304" s="245" t="s">
        <v>293</v>
      </c>
      <c r="I304" s="245">
        <v>18</v>
      </c>
      <c r="J304" s="245" t="s">
        <v>294</v>
      </c>
      <c r="K304" s="245">
        <v>16</v>
      </c>
      <c r="L304" s="245" t="s">
        <v>293</v>
      </c>
      <c r="M304" s="245">
        <v>18</v>
      </c>
      <c r="N304" s="245" t="s">
        <v>297</v>
      </c>
      <c r="O304" s="245">
        <v>20</v>
      </c>
      <c r="P304" s="245">
        <f t="shared" si="10"/>
        <v>72</v>
      </c>
      <c r="Q304" s="249"/>
      <c r="R304" s="246"/>
    </row>
    <row r="305" spans="1:18" s="243" customFormat="1" ht="14.45" hidden="1" customHeight="1" x14ac:dyDescent="0.25">
      <c r="A305" s="245" t="s">
        <v>5527</v>
      </c>
      <c r="B305" s="247" t="s">
        <v>301</v>
      </c>
      <c r="C305" s="245" t="s">
        <v>12</v>
      </c>
      <c r="D305" s="245" t="s">
        <v>195</v>
      </c>
      <c r="E305" s="245" t="s">
        <v>196</v>
      </c>
      <c r="F305" s="245" t="str">
        <f>LOOKUP($G305,'BASE DE DATOS'!$B:$B,'BASE DE DATOS'!$J:$J)</f>
        <v>Novatos 15 - 16 años juvenil</v>
      </c>
      <c r="G305" s="245">
        <v>1099</v>
      </c>
      <c r="H305" s="245" t="s">
        <v>298</v>
      </c>
      <c r="I305" s="245">
        <v>8</v>
      </c>
      <c r="J305" s="245" t="s">
        <v>298</v>
      </c>
      <c r="K305" s="245">
        <v>8</v>
      </c>
      <c r="L305" s="245" t="s">
        <v>297</v>
      </c>
      <c r="M305" s="245">
        <v>10</v>
      </c>
      <c r="N305" s="245"/>
      <c r="O305" s="245"/>
      <c r="P305" s="245">
        <f t="shared" si="10"/>
        <v>26</v>
      </c>
      <c r="Q305" s="249"/>
      <c r="R305" s="246"/>
    </row>
    <row r="306" spans="1:18" s="243" customFormat="1" ht="14.45" hidden="1" customHeight="1" x14ac:dyDescent="0.25">
      <c r="A306" s="245" t="s">
        <v>5527</v>
      </c>
      <c r="B306" s="247" t="s">
        <v>301</v>
      </c>
      <c r="C306" s="245" t="s">
        <v>8</v>
      </c>
      <c r="D306" s="245" t="s">
        <v>193</v>
      </c>
      <c r="E306" s="245" t="s">
        <v>194</v>
      </c>
      <c r="F306" s="245" t="str">
        <f>LOOKUP($G306,'BASE DE DATOS'!$B:$B,'BASE DE DATOS'!$J:$J)</f>
        <v>Principiantes 6 años y menos</v>
      </c>
      <c r="G306" s="245">
        <v>1153</v>
      </c>
      <c r="H306" s="245" t="s">
        <v>292</v>
      </c>
      <c r="I306" s="245">
        <v>20</v>
      </c>
      <c r="J306" s="245" t="s">
        <v>300</v>
      </c>
      <c r="K306" s="245"/>
      <c r="L306" s="245" t="s">
        <v>292</v>
      </c>
      <c r="M306" s="245">
        <v>20</v>
      </c>
      <c r="N306" s="245" t="s">
        <v>292</v>
      </c>
      <c r="O306" s="245">
        <v>40</v>
      </c>
      <c r="P306" s="245">
        <f t="shared" si="10"/>
        <v>80</v>
      </c>
      <c r="Q306" s="249"/>
      <c r="R306" s="246"/>
    </row>
    <row r="307" spans="1:18" s="243" customFormat="1" ht="14.45" hidden="1" customHeight="1" x14ac:dyDescent="0.25">
      <c r="A307" s="245" t="s">
        <v>5528</v>
      </c>
      <c r="B307" s="247" t="s">
        <v>301</v>
      </c>
      <c r="C307" s="245" t="s">
        <v>20</v>
      </c>
      <c r="D307" s="245" t="str">
        <f>LOOKUP($G307,'BASE DE DATOS'!$B:$B,'BASE DE DATOS'!$C:$C)</f>
        <v>SALOME</v>
      </c>
      <c r="E307" s="245" t="str">
        <f>LOOKUP($G307,'BASE DE DATOS'!$B:$B,'BASE DE DATOS'!$D:$D)</f>
        <v>CASTRO SALAS</v>
      </c>
      <c r="F307" s="245" t="str">
        <f>LOOKUP($G307,'BASE DE DATOS'!$B:$B,'BASE DE DATOS'!$J:$J)</f>
        <v>Damas 11 - 12 años</v>
      </c>
      <c r="G307" s="245">
        <v>1667</v>
      </c>
      <c r="H307" s="245">
        <v>4</v>
      </c>
      <c r="I307" s="245">
        <f>LOOKUP($H307,'TABLA DE PUNTOS'!$A$1:$B$10)</f>
        <v>14</v>
      </c>
      <c r="J307" s="245">
        <v>4</v>
      </c>
      <c r="K307" s="245">
        <f>LOOKUP($J307,'TABLA DE PUNTOS'!$A$1:$B$10)</f>
        <v>14</v>
      </c>
      <c r="L307" s="245">
        <v>4</v>
      </c>
      <c r="M307" s="245">
        <f>LOOKUP($L307,'TABLA DE PUNTOS'!$A$1:$B$10)</f>
        <v>14</v>
      </c>
      <c r="N307" s="245">
        <v>0</v>
      </c>
      <c r="O307" s="245">
        <f>LOOKUP($N307,'TABLA DE PUNTOS'!$C$1:$D$10)</f>
        <v>0</v>
      </c>
      <c r="P307" s="245">
        <f t="shared" si="10"/>
        <v>42</v>
      </c>
      <c r="Q307" s="249">
        <f>SUM(P307:P311)</f>
        <v>176</v>
      </c>
      <c r="R307" s="246"/>
    </row>
    <row r="308" spans="1:18" s="243" customFormat="1" ht="14.45" hidden="1" customHeight="1" x14ac:dyDescent="0.25">
      <c r="A308" s="245" t="s">
        <v>5528</v>
      </c>
      <c r="B308" s="247" t="s">
        <v>301</v>
      </c>
      <c r="C308" s="245" t="s">
        <v>16</v>
      </c>
      <c r="D308" s="245" t="str">
        <f>LOOKUP($G308,'BASE DE DATOS'!$B:$B,'BASE DE DATOS'!$C:$C)</f>
        <v>JUAN JOSE</v>
      </c>
      <c r="E308" s="245" t="str">
        <f>LOOKUP($G308,'BASE DE DATOS'!$B:$B,'BASE DE DATOS'!$D:$D)</f>
        <v>CASTRO CEBALLOS</v>
      </c>
      <c r="F308" s="245" t="str">
        <f>LOOKUP($G308,'BASE DE DATOS'!$B:$B,'BASE DE DATOS'!$J:$J)</f>
        <v>Expertos 15 años</v>
      </c>
      <c r="G308" s="245">
        <v>747</v>
      </c>
      <c r="H308" s="245">
        <v>7</v>
      </c>
      <c r="I308" s="245">
        <f>LOOKUP($H308,'TABLA DE PUNTOS'!$A$1:$B$10)</f>
        <v>8</v>
      </c>
      <c r="J308" s="245">
        <v>7</v>
      </c>
      <c r="K308" s="245">
        <f>LOOKUP($J308,'TABLA DE PUNTOS'!$A$1:$B$10)</f>
        <v>8</v>
      </c>
      <c r="L308" s="245">
        <v>6</v>
      </c>
      <c r="M308" s="245">
        <f>LOOKUP($L308,'TABLA DE PUNTOS'!$A$1:$B$10)</f>
        <v>10</v>
      </c>
      <c r="N308" s="245">
        <v>0</v>
      </c>
      <c r="O308" s="245">
        <f>LOOKUP($N308,'TABLA DE PUNTOS'!$C$1:$D$10)</f>
        <v>0</v>
      </c>
      <c r="P308" s="245">
        <f t="shared" si="10"/>
        <v>26</v>
      </c>
      <c r="Q308" s="249"/>
      <c r="R308" s="246"/>
    </row>
    <row r="309" spans="1:18" s="243" customFormat="1" ht="14.45" hidden="1" customHeight="1" x14ac:dyDescent="0.25">
      <c r="A309" s="245" t="s">
        <v>5528</v>
      </c>
      <c r="B309" s="247" t="s">
        <v>301</v>
      </c>
      <c r="C309" s="245" t="s">
        <v>53</v>
      </c>
      <c r="D309" s="245" t="str">
        <f>LOOKUP($G309,'BASE DE DATOS'!$B:$B,'BASE DE DATOS'!$C:$C)</f>
        <v>JUAN PABLO</v>
      </c>
      <c r="E309" s="245" t="str">
        <f>LOOKUP($G309,'BASE DE DATOS'!$B:$B,'BASE DE DATOS'!$D:$D)</f>
        <v>LOAIZA GUTIERREZ</v>
      </c>
      <c r="F309" s="245" t="str">
        <f>LOOKUP($G309,'BASE DE DATOS'!$B:$B,'BASE DE DATOS'!$J:$J)</f>
        <v>Principiantes 9 - 10 años</v>
      </c>
      <c r="G309" s="245">
        <v>1154</v>
      </c>
      <c r="H309" s="245">
        <v>4</v>
      </c>
      <c r="I309" s="245">
        <f>LOOKUP($H309,'TABLA DE PUNTOS'!$A$1:$B$10)</f>
        <v>14</v>
      </c>
      <c r="J309" s="245">
        <v>7</v>
      </c>
      <c r="K309" s="245">
        <f>LOOKUP($J309,'TABLA DE PUNTOS'!$A$1:$B$10)</f>
        <v>8</v>
      </c>
      <c r="L309" s="245">
        <v>6</v>
      </c>
      <c r="M309" s="245">
        <f>LOOKUP($L309,'TABLA DE PUNTOS'!$A$1:$B$10)</f>
        <v>10</v>
      </c>
      <c r="N309" s="245">
        <v>0</v>
      </c>
      <c r="O309" s="245">
        <f>LOOKUP($N309,'TABLA DE PUNTOS'!$C$1:$D$10)</f>
        <v>0</v>
      </c>
      <c r="P309" s="245">
        <f t="shared" si="10"/>
        <v>32</v>
      </c>
      <c r="Q309" s="249"/>
      <c r="R309" s="246"/>
    </row>
    <row r="310" spans="1:18" s="243" customFormat="1" ht="14.45" hidden="1" customHeight="1" x14ac:dyDescent="0.25">
      <c r="A310" s="245" t="s">
        <v>5528</v>
      </c>
      <c r="B310" s="247" t="s">
        <v>301</v>
      </c>
      <c r="C310" s="245" t="s">
        <v>12</v>
      </c>
      <c r="D310" s="245" t="str">
        <f>LOOKUP($G310,'BASE DE DATOS'!$B:$B,'BASE DE DATOS'!$C:$C)</f>
        <v>BRAYAN ALEJANDRO</v>
      </c>
      <c r="E310" s="245" t="str">
        <f>LOOKUP($G310,'BASE DE DATOS'!$B:$B,'BASE DE DATOS'!$D:$D)</f>
        <v>MONTOYA ESTRADA</v>
      </c>
      <c r="F310" s="245" t="str">
        <f>LOOKUP($G310,'BASE DE DATOS'!$B:$B,'BASE DE DATOS'!$J:$J)</f>
        <v>Novatos 15 - 16 años juvenil</v>
      </c>
      <c r="G310" s="245">
        <v>1099</v>
      </c>
      <c r="H310" s="245">
        <v>4</v>
      </c>
      <c r="I310" s="245">
        <f>LOOKUP($H310,'TABLA DE PUNTOS'!$A$1:$B$10)</f>
        <v>14</v>
      </c>
      <c r="J310" s="245">
        <v>4</v>
      </c>
      <c r="K310" s="245">
        <f>LOOKUP($J310,'TABLA DE PUNTOS'!$A$1:$B$10)</f>
        <v>14</v>
      </c>
      <c r="L310" s="245">
        <v>5</v>
      </c>
      <c r="M310" s="245">
        <f>LOOKUP($L310,'TABLA DE PUNTOS'!$A$1:$B$10)</f>
        <v>12</v>
      </c>
      <c r="N310" s="245">
        <v>0</v>
      </c>
      <c r="O310" s="245">
        <f>LOOKUP($N310,'TABLA DE PUNTOS'!$C$1:$D$10)</f>
        <v>0</v>
      </c>
      <c r="P310" s="245">
        <f t="shared" si="10"/>
        <v>40</v>
      </c>
      <c r="Q310" s="249"/>
      <c r="R310" s="246"/>
    </row>
    <row r="311" spans="1:18" s="243" customFormat="1" ht="14.45" hidden="1" customHeight="1" x14ac:dyDescent="0.25">
      <c r="A311" s="245" t="s">
        <v>5528</v>
      </c>
      <c r="B311" s="247" t="s">
        <v>301</v>
      </c>
      <c r="C311" s="245" t="s">
        <v>8</v>
      </c>
      <c r="D311" s="245" t="str">
        <f>LOOKUP($G311,'BASE DE DATOS'!$B:$B,'BASE DE DATOS'!$C:$C)</f>
        <v>JERONIMO</v>
      </c>
      <c r="E311" s="245" t="str">
        <f>LOOKUP($G311,'BASE DE DATOS'!$B:$B,'BASE DE DATOS'!$D:$D)</f>
        <v>RESTREPO DEL RIO</v>
      </c>
      <c r="F311" s="245" t="str">
        <f>LOOKUP($G311,'BASE DE DATOS'!$B:$B,'BASE DE DATOS'!$J:$J)</f>
        <v>Principiantes 11 - 12 años</v>
      </c>
      <c r="G311" s="245">
        <v>1288</v>
      </c>
      <c r="H311" s="245">
        <v>4</v>
      </c>
      <c r="I311" s="245">
        <f>LOOKUP($H311,'TABLA DE PUNTOS'!$A$1:$B$10)</f>
        <v>14</v>
      </c>
      <c r="J311" s="245">
        <v>5</v>
      </c>
      <c r="K311" s="245">
        <f>LOOKUP($J311,'TABLA DE PUNTOS'!$A$1:$B$10)</f>
        <v>12</v>
      </c>
      <c r="L311" s="245">
        <v>6</v>
      </c>
      <c r="M311" s="245">
        <f>LOOKUP($L311,'TABLA DE PUNTOS'!$A$1:$B$10)</f>
        <v>10</v>
      </c>
      <c r="N311" s="245">
        <v>0</v>
      </c>
      <c r="O311" s="245">
        <f>LOOKUP($N311,'TABLA DE PUNTOS'!$C$1:$D$10)</f>
        <v>0</v>
      </c>
      <c r="P311" s="245">
        <f t="shared" si="10"/>
        <v>36</v>
      </c>
      <c r="Q311" s="249"/>
      <c r="R311" s="246"/>
    </row>
    <row r="312" spans="1:18" s="243" customFormat="1" hidden="1" x14ac:dyDescent="0.25">
      <c r="A312" s="245" t="s">
        <v>5529</v>
      </c>
      <c r="B312" s="247" t="s">
        <v>301</v>
      </c>
      <c r="C312" s="245" t="s">
        <v>20</v>
      </c>
      <c r="D312" s="245" t="str">
        <f>LOOKUP($G312,'BASE DE DATOS'!$B:$B,'BASE DE DATOS'!$C:$C)</f>
        <v>DANIELA</v>
      </c>
      <c r="E312" s="245" t="str">
        <f>LOOKUP($G312,'BASE DE DATOS'!$B:$B,'BASE DE DATOS'!$D:$D)</f>
        <v>MORENO BOTERO</v>
      </c>
      <c r="F312" s="245" t="str">
        <f>LOOKUP($G312,'BASE DE DATOS'!$B:$B,'BASE DE DATOS'!$J:$J)</f>
        <v>Damas 9 - 10 años</v>
      </c>
      <c r="G312" s="245">
        <v>1098</v>
      </c>
      <c r="H312" s="245">
        <v>3</v>
      </c>
      <c r="I312" s="245">
        <f>LOOKUP($H312,'TABLA DE PUNTOS'!$A$1:$B$10)</f>
        <v>16</v>
      </c>
      <c r="J312" s="245">
        <v>3</v>
      </c>
      <c r="K312" s="245">
        <f>LOOKUP($J312,'TABLA DE PUNTOS'!$A$1:$B$10)</f>
        <v>16</v>
      </c>
      <c r="L312" s="245">
        <v>2</v>
      </c>
      <c r="M312" s="245">
        <f>LOOKUP($L312,'TABLA DE PUNTOS'!$A$1:$B$10)</f>
        <v>18</v>
      </c>
      <c r="N312" s="245">
        <v>4</v>
      </c>
      <c r="O312" s="245">
        <f>LOOKUP($N312,'TABLA DE PUNTOS'!$C$1:$D$10)</f>
        <v>28</v>
      </c>
      <c r="P312" s="245">
        <f t="shared" si="10"/>
        <v>78</v>
      </c>
      <c r="Q312" s="249">
        <f>SUM(P312:P316)</f>
        <v>322</v>
      </c>
      <c r="R312" s="246"/>
    </row>
    <row r="313" spans="1:18" s="243" customFormat="1" hidden="1" x14ac:dyDescent="0.25">
      <c r="A313" s="245" t="s">
        <v>5529</v>
      </c>
      <c r="B313" s="247" t="s">
        <v>301</v>
      </c>
      <c r="C313" s="245" t="s">
        <v>16</v>
      </c>
      <c r="D313" s="245" t="str">
        <f>LOOKUP($G313,'BASE DE DATOS'!$B:$B,'BASE DE DATOS'!$C:$C)</f>
        <v>JUAN DAVID</v>
      </c>
      <c r="E313" s="245" t="str">
        <f>LOOKUP($G313,'BASE DE DATOS'!$B:$B,'BASE DE DATOS'!$D:$D)</f>
        <v>LONDOÑO CARMONA</v>
      </c>
      <c r="F313" s="245" t="str">
        <f>LOOKUP($G313,'BASE DE DATOS'!$B:$B,'BASE DE DATOS'!$J:$J)</f>
        <v>Expertos 13 años</v>
      </c>
      <c r="G313" s="245">
        <v>742</v>
      </c>
      <c r="H313" s="245">
        <v>6</v>
      </c>
      <c r="I313" s="245">
        <f>LOOKUP($H313,'TABLA DE PUNTOS'!$A$1:$B$10)</f>
        <v>10</v>
      </c>
      <c r="J313" s="245">
        <v>5</v>
      </c>
      <c r="K313" s="245">
        <f>LOOKUP($J313,'TABLA DE PUNTOS'!$A$1:$B$10)</f>
        <v>12</v>
      </c>
      <c r="L313" s="245">
        <v>3</v>
      </c>
      <c r="M313" s="245">
        <f>LOOKUP($L313,'TABLA DE PUNTOS'!$A$1:$B$10)</f>
        <v>16</v>
      </c>
      <c r="N313" s="245"/>
      <c r="O313" s="245">
        <f>LOOKUP($N313,'TABLA DE PUNTOS'!$C$1:$D$10)</f>
        <v>0</v>
      </c>
      <c r="P313" s="245">
        <f t="shared" si="10"/>
        <v>38</v>
      </c>
      <c r="Q313" s="249"/>
      <c r="R313" s="246"/>
    </row>
    <row r="314" spans="1:18" s="243" customFormat="1" hidden="1" x14ac:dyDescent="0.25">
      <c r="A314" s="245" t="s">
        <v>5529</v>
      </c>
      <c r="B314" s="247" t="s">
        <v>301</v>
      </c>
      <c r="C314" s="245" t="s">
        <v>53</v>
      </c>
      <c r="D314" s="245" t="str">
        <f>LOOKUP($G314,'BASE DE DATOS'!$B:$B,'BASE DE DATOS'!$C:$C)</f>
        <v>JUAN PABLO</v>
      </c>
      <c r="E314" s="245" t="str">
        <f>LOOKUP($G314,'BASE DE DATOS'!$B:$B,'BASE DE DATOS'!$D:$D)</f>
        <v>MAZO ALVAREZ</v>
      </c>
      <c r="F314" s="245" t="str">
        <f>LOOKUP($G314,'BASE DE DATOS'!$B:$B,'BASE DE DATOS'!$J:$J)</f>
        <v>Principiantes 11 - 12 años</v>
      </c>
      <c r="G314" s="245">
        <v>1697</v>
      </c>
      <c r="H314" s="245">
        <v>2</v>
      </c>
      <c r="I314" s="245">
        <f>LOOKUP($H314,'TABLA DE PUNTOS'!$A$1:$B$10)</f>
        <v>18</v>
      </c>
      <c r="J314" s="245">
        <v>2</v>
      </c>
      <c r="K314" s="245">
        <f>LOOKUP($J314,'TABLA DE PUNTOS'!$A$1:$B$10)</f>
        <v>18</v>
      </c>
      <c r="L314" s="245">
        <v>2</v>
      </c>
      <c r="M314" s="245">
        <f>LOOKUP($L314,'TABLA DE PUNTOS'!$A$1:$B$10)</f>
        <v>18</v>
      </c>
      <c r="N314" s="245">
        <v>7</v>
      </c>
      <c r="O314" s="245">
        <f>LOOKUP($N314,'TABLA DE PUNTOS'!$C$1:$D$10)</f>
        <v>16</v>
      </c>
      <c r="P314" s="245">
        <f t="shared" si="10"/>
        <v>70</v>
      </c>
      <c r="Q314" s="249"/>
      <c r="R314" s="246"/>
    </row>
    <row r="315" spans="1:18" s="243" customFormat="1" hidden="1" x14ac:dyDescent="0.25">
      <c r="A315" s="245" t="s">
        <v>5529</v>
      </c>
      <c r="B315" s="247" t="s">
        <v>301</v>
      </c>
      <c r="C315" s="245" t="s">
        <v>12</v>
      </c>
      <c r="D315" s="245" t="str">
        <f>LOOKUP($G315,'BASE DE DATOS'!$B:$B,'BASE DE DATOS'!$C:$C)</f>
        <v>EDGAR ARMANDO</v>
      </c>
      <c r="E315" s="245" t="str">
        <f>LOOKUP($G315,'BASE DE DATOS'!$B:$B,'BASE DE DATOS'!$D:$D)</f>
        <v>BOTERO GUZMAN</v>
      </c>
      <c r="F315" s="245" t="str">
        <f>LOOKUP($G315,'BASE DE DATOS'!$B:$B,'BASE DE DATOS'!$J:$J)</f>
        <v>Novatos 17 años y mas mayores</v>
      </c>
      <c r="G315" s="245">
        <v>1470</v>
      </c>
      <c r="H315" s="245">
        <v>1</v>
      </c>
      <c r="I315" s="245">
        <f>LOOKUP($H315,'TABLA DE PUNTOS'!$A$1:$B$10)</f>
        <v>20</v>
      </c>
      <c r="J315" s="245">
        <v>7</v>
      </c>
      <c r="K315" s="245">
        <f>LOOKUP($J315,'TABLA DE PUNTOS'!$A$1:$B$10)</f>
        <v>8</v>
      </c>
      <c r="L315" s="245">
        <v>7</v>
      </c>
      <c r="M315" s="245">
        <f>LOOKUP($L315,'TABLA DE PUNTOS'!$A$1:$B$10)</f>
        <v>8</v>
      </c>
      <c r="N315" s="245"/>
      <c r="O315" s="245">
        <f>LOOKUP($N315,'TABLA DE PUNTOS'!$C$1:$D$10)</f>
        <v>0</v>
      </c>
      <c r="P315" s="245">
        <f t="shared" si="10"/>
        <v>36</v>
      </c>
      <c r="Q315" s="249"/>
      <c r="R315" s="246"/>
    </row>
    <row r="316" spans="1:18" s="243" customFormat="1" hidden="1" x14ac:dyDescent="0.25">
      <c r="A316" s="245" t="s">
        <v>5529</v>
      </c>
      <c r="B316" s="247" t="s">
        <v>301</v>
      </c>
      <c r="C316" s="245" t="s">
        <v>8</v>
      </c>
      <c r="D316" s="245" t="str">
        <f>LOOKUP($G316,'BASE DE DATOS'!$B:$B,'BASE DE DATOS'!$C:$C)</f>
        <v xml:space="preserve">MATIAS </v>
      </c>
      <c r="E316" s="245" t="str">
        <f>LOOKUP($G316,'BASE DE DATOS'!$B:$B,'BASE DE DATOS'!$D:$D)</f>
        <v>RUBIANO JARAMILLO</v>
      </c>
      <c r="F316" s="245" t="str">
        <f>LOOKUP($G316,'BASE DE DATOS'!$B:$B,'BASE DE DATOS'!$J:$J)</f>
        <v>Principiantes 6 años y menos</v>
      </c>
      <c r="G316" s="245">
        <v>1153</v>
      </c>
      <c r="H316" s="245">
        <v>1</v>
      </c>
      <c r="I316" s="245">
        <f>LOOKUP($H316,'TABLA DE PUNTOS'!$A$1:$B$10)</f>
        <v>20</v>
      </c>
      <c r="J316" s="245">
        <v>1</v>
      </c>
      <c r="K316" s="245">
        <f>LOOKUP($J316,'TABLA DE PUNTOS'!$A$1:$B$10)</f>
        <v>20</v>
      </c>
      <c r="L316" s="245">
        <v>1</v>
      </c>
      <c r="M316" s="245">
        <f>LOOKUP($L316,'TABLA DE PUNTOS'!$A$1:$B$10)</f>
        <v>20</v>
      </c>
      <c r="N316" s="245">
        <v>1</v>
      </c>
      <c r="O316" s="245">
        <f>LOOKUP($N316,'TABLA DE PUNTOS'!$C$1:$D$10)</f>
        <v>40</v>
      </c>
      <c r="P316" s="245">
        <f t="shared" si="10"/>
        <v>100</v>
      </c>
      <c r="Q316" s="249"/>
      <c r="R316" s="246"/>
    </row>
    <row r="317" spans="1:18" s="243" customFormat="1" ht="14.45" hidden="1" customHeight="1" x14ac:dyDescent="0.25">
      <c r="A317" s="243" t="s">
        <v>5530</v>
      </c>
      <c r="B317" s="248" t="s">
        <v>301</v>
      </c>
      <c r="C317" s="251" t="s">
        <v>8</v>
      </c>
      <c r="D317" s="251" t="str">
        <f>LOOKUP($G317,'BASE DE DATOS'!$B:$B,'BASE DE DATOS'!$C:$C)</f>
        <v>JUAN PABLO</v>
      </c>
      <c r="E317" s="251" t="str">
        <f>LOOKUP($G317,'BASE DE DATOS'!$B:$B,'BASE DE DATOS'!$D:$D)</f>
        <v>LOAIZA GUTIERREZ</v>
      </c>
      <c r="F317" s="245" t="str">
        <f>LOOKUP($G317,'BASE DE DATOS'!$B:$B,'BASE DE DATOS'!$J:$J)</f>
        <v>Principiantes 9 - 10 años</v>
      </c>
      <c r="G317" s="251">
        <v>1154</v>
      </c>
      <c r="H317" s="251">
        <v>7</v>
      </c>
      <c r="I317" s="251">
        <f>LOOKUP($H317,'TABLA DE PUNTOS'!$A$1:$B$10)</f>
        <v>8</v>
      </c>
      <c r="J317" s="251">
        <v>2</v>
      </c>
      <c r="K317" s="251">
        <f>LOOKUP($J317,'TABLA DE PUNTOS'!$A$1:$B$10)</f>
        <v>18</v>
      </c>
      <c r="L317" s="251">
        <v>2</v>
      </c>
      <c r="M317" s="251">
        <f>LOOKUP($L317,'TABLA DE PUNTOS'!$A$1:$B$10)</f>
        <v>18</v>
      </c>
      <c r="N317" s="251">
        <v>0</v>
      </c>
      <c r="O317" s="251">
        <f>LOOKUP($N317,'TABLA DE PUNTOS'!$C$1:$D$10)</f>
        <v>0</v>
      </c>
      <c r="P317" s="251">
        <f t="shared" si="10"/>
        <v>44</v>
      </c>
      <c r="Q317" s="252">
        <f>SUM(P317:P321)</f>
        <v>234</v>
      </c>
      <c r="R317" s="246"/>
    </row>
    <row r="318" spans="1:18" s="243" customFormat="1" ht="14.45" hidden="1" customHeight="1" x14ac:dyDescent="0.25">
      <c r="A318" s="243" t="s">
        <v>5530</v>
      </c>
      <c r="B318" s="257" t="s">
        <v>301</v>
      </c>
      <c r="C318" s="245" t="s">
        <v>12</v>
      </c>
      <c r="D318" s="245" t="str">
        <f>LOOKUP($G318,'BASE DE DATOS'!$B:$B,'BASE DE DATOS'!$C:$C)</f>
        <v>BRAYAN ALEJANDRO</v>
      </c>
      <c r="E318" s="245" t="str">
        <f>LOOKUP($G318,'BASE DE DATOS'!$B:$B,'BASE DE DATOS'!$D:$D)</f>
        <v>MONTOYA ESTRADA</v>
      </c>
      <c r="F318" s="245" t="str">
        <f>LOOKUP($G318,'BASE DE DATOS'!$B:$B,'BASE DE DATOS'!$J:$J)</f>
        <v>Novatos 15 - 16 años juvenil</v>
      </c>
      <c r="G318" s="245">
        <v>1099</v>
      </c>
      <c r="H318" s="245">
        <v>5</v>
      </c>
      <c r="I318" s="245">
        <f>LOOKUP($H318,'TABLA DE PUNTOS'!$A$1:$B$10)</f>
        <v>12</v>
      </c>
      <c r="J318" s="245">
        <v>5</v>
      </c>
      <c r="K318" s="245">
        <f>LOOKUP($J318,'TABLA DE PUNTOS'!$A$1:$B$10)</f>
        <v>12</v>
      </c>
      <c r="L318" s="245">
        <v>5</v>
      </c>
      <c r="M318" s="245">
        <f>LOOKUP($L318,'TABLA DE PUNTOS'!$A$1:$B$10)</f>
        <v>12</v>
      </c>
      <c r="N318" s="245">
        <v>0</v>
      </c>
      <c r="O318" s="245">
        <f>LOOKUP($N318,'TABLA DE PUNTOS'!$C$1:$D$10)</f>
        <v>0</v>
      </c>
      <c r="P318" s="245">
        <f t="shared" si="10"/>
        <v>36</v>
      </c>
      <c r="Q318" s="249"/>
      <c r="R318" s="246"/>
    </row>
    <row r="319" spans="1:18" s="243" customFormat="1" ht="14.45" hidden="1" customHeight="1" x14ac:dyDescent="0.25">
      <c r="A319" s="243" t="s">
        <v>5530</v>
      </c>
      <c r="B319" s="257" t="s">
        <v>301</v>
      </c>
      <c r="C319" s="245" t="s">
        <v>16</v>
      </c>
      <c r="D319" s="245" t="str">
        <f>LOOKUP($G319,'BASE DE DATOS'!$B:$B,'BASE DE DATOS'!$C:$C)</f>
        <v>JUAN JOSE</v>
      </c>
      <c r="E319" s="245" t="str">
        <f>LOOKUP($G319,'BASE DE DATOS'!$B:$B,'BASE DE DATOS'!$D:$D)</f>
        <v>CASTRO CEBALLOS</v>
      </c>
      <c r="F319" s="245" t="str">
        <f>LOOKUP($G319,'BASE DE DATOS'!$B:$B,'BASE DE DATOS'!$J:$J)</f>
        <v>Expertos 15 años</v>
      </c>
      <c r="G319" s="245">
        <v>747</v>
      </c>
      <c r="H319" s="245">
        <v>5</v>
      </c>
      <c r="I319" s="245">
        <f>LOOKUP($H319,'TABLA DE PUNTOS'!$A$1:$B$10)</f>
        <v>12</v>
      </c>
      <c r="J319" s="245">
        <v>6</v>
      </c>
      <c r="K319" s="245">
        <f>LOOKUP($J319,'TABLA DE PUNTOS'!$A$1:$B$10)</f>
        <v>10</v>
      </c>
      <c r="L319" s="245">
        <v>5</v>
      </c>
      <c r="M319" s="245">
        <f>LOOKUP($L319,'TABLA DE PUNTOS'!$A$1:$B$10)</f>
        <v>12</v>
      </c>
      <c r="N319" s="245">
        <v>5</v>
      </c>
      <c r="O319" s="245">
        <f>LOOKUP($N319,'TABLA DE PUNTOS'!$C$1:$D$10)</f>
        <v>24</v>
      </c>
      <c r="P319" s="245">
        <f t="shared" si="10"/>
        <v>58</v>
      </c>
      <c r="Q319" s="249"/>
      <c r="R319" s="246"/>
    </row>
    <row r="320" spans="1:18" s="243" customFormat="1" ht="14.45" hidden="1" customHeight="1" x14ac:dyDescent="0.25">
      <c r="A320" s="243" t="s">
        <v>5530</v>
      </c>
      <c r="B320" s="257" t="s">
        <v>301</v>
      </c>
      <c r="C320" s="245" t="s">
        <v>20</v>
      </c>
      <c r="D320" s="245" t="str">
        <f>LOOKUP($G320,'BASE DE DATOS'!$B:$B,'BASE DE DATOS'!$C:$C)</f>
        <v>SALOME</v>
      </c>
      <c r="E320" s="245" t="str">
        <f>LOOKUP($G320,'BASE DE DATOS'!$B:$B,'BASE DE DATOS'!$D:$D)</f>
        <v>CASTRO SALAS</v>
      </c>
      <c r="F320" s="245" t="str">
        <f>LOOKUP($G320,'BASE DE DATOS'!$B:$B,'BASE DE DATOS'!$J:$J)</f>
        <v>Damas 11 - 12 años</v>
      </c>
      <c r="G320" s="245">
        <v>1667</v>
      </c>
      <c r="H320" s="245">
        <v>3</v>
      </c>
      <c r="I320" s="245">
        <f>LOOKUP($H320,'TABLA DE PUNTOS'!$A$1:$B$10)</f>
        <v>16</v>
      </c>
      <c r="J320" s="245">
        <v>4</v>
      </c>
      <c r="K320" s="245">
        <f>LOOKUP($J320,'TABLA DE PUNTOS'!$A$1:$B$10)</f>
        <v>14</v>
      </c>
      <c r="L320" s="245">
        <v>4</v>
      </c>
      <c r="M320" s="245">
        <f>LOOKUP($L320,'TABLA DE PUNTOS'!$A$1:$B$10)</f>
        <v>14</v>
      </c>
      <c r="N320" s="245">
        <v>7</v>
      </c>
      <c r="O320" s="245">
        <f>LOOKUP($N320,'TABLA DE PUNTOS'!$C$1:$D$10)</f>
        <v>16</v>
      </c>
      <c r="P320" s="245">
        <f t="shared" ref="P320:P351" si="11">SUM(I320,K320,M320,O320)</f>
        <v>60</v>
      </c>
      <c r="Q320" s="249"/>
      <c r="R320" s="246"/>
    </row>
    <row r="321" spans="1:18" s="243" customFormat="1" ht="14.45" hidden="1" customHeight="1" x14ac:dyDescent="0.25">
      <c r="A321" s="243" t="s">
        <v>5530</v>
      </c>
      <c r="B321" s="258" t="s">
        <v>301</v>
      </c>
      <c r="C321" s="255" t="s">
        <v>53</v>
      </c>
      <c r="D321" s="255" t="str">
        <f>LOOKUP($G321,'BASE DE DATOS'!$B:$B,'BASE DE DATOS'!$C:$C)</f>
        <v>KEVIN STIVEN</v>
      </c>
      <c r="E321" s="255" t="str">
        <f>LOOKUP($G321,'BASE DE DATOS'!$B:$B,'BASE DE DATOS'!$D:$D)</f>
        <v>VILLEGAS LOPEZ</v>
      </c>
      <c r="F321" s="245" t="str">
        <f>LOOKUP($G321,'BASE DE DATOS'!$B:$B,'BASE DE DATOS'!$J:$J)</f>
        <v>Principiantes 13 - 14 años</v>
      </c>
      <c r="G321" s="255">
        <v>1422</v>
      </c>
      <c r="H321" s="255">
        <v>6</v>
      </c>
      <c r="I321" s="255">
        <f>LOOKUP($H321,'TABLA DE PUNTOS'!$A$1:$B$10)</f>
        <v>10</v>
      </c>
      <c r="J321" s="255">
        <v>5</v>
      </c>
      <c r="K321" s="255">
        <f>LOOKUP($J321,'TABLA DE PUNTOS'!$A$1:$B$10)</f>
        <v>12</v>
      </c>
      <c r="L321" s="255">
        <v>4</v>
      </c>
      <c r="M321" s="255">
        <f>LOOKUP($L321,'TABLA DE PUNTOS'!$A$1:$B$10)</f>
        <v>14</v>
      </c>
      <c r="N321" s="255">
        <v>0</v>
      </c>
      <c r="O321" s="255">
        <f>LOOKUP($N321,'TABLA DE PUNTOS'!$C$1:$D$10)</f>
        <v>0</v>
      </c>
      <c r="P321" s="255">
        <f t="shared" si="11"/>
        <v>36</v>
      </c>
      <c r="Q321" s="256"/>
      <c r="R321" s="246"/>
    </row>
    <row r="322" spans="1:18" s="243" customFormat="1" ht="14.45" hidden="1" customHeight="1" x14ac:dyDescent="0.25">
      <c r="A322" s="245" t="s">
        <v>5527</v>
      </c>
      <c r="B322" s="247" t="s">
        <v>202</v>
      </c>
      <c r="C322" s="245" t="s">
        <v>20</v>
      </c>
      <c r="D322" s="245" t="s">
        <v>207</v>
      </c>
      <c r="E322" s="245" t="s">
        <v>208</v>
      </c>
      <c r="F322" s="245" t="e">
        <f>LOOKUP($G322,'BASE DE DATOS'!$B:$B,'BASE DE DATOS'!$J:$J)</f>
        <v>#N/A</v>
      </c>
      <c r="G322" s="245">
        <v>160</v>
      </c>
      <c r="H322" s="245" t="s">
        <v>292</v>
      </c>
      <c r="I322" s="245">
        <v>20</v>
      </c>
      <c r="J322" s="245" t="s">
        <v>292</v>
      </c>
      <c r="K322" s="245">
        <v>20</v>
      </c>
      <c r="L322" s="245" t="s">
        <v>292</v>
      </c>
      <c r="M322" s="245">
        <v>20</v>
      </c>
      <c r="N322" s="245" t="s">
        <v>294</v>
      </c>
      <c r="O322" s="245">
        <v>32</v>
      </c>
      <c r="P322" s="245">
        <f t="shared" si="11"/>
        <v>92</v>
      </c>
      <c r="Q322" s="249">
        <f>SUM(P322:P326)</f>
        <v>410</v>
      </c>
      <c r="R322" s="246"/>
    </row>
    <row r="323" spans="1:18" s="243" customFormat="1" ht="14.45" hidden="1" customHeight="1" x14ac:dyDescent="0.25">
      <c r="A323" s="245" t="s">
        <v>5527</v>
      </c>
      <c r="B323" s="247" t="s">
        <v>202</v>
      </c>
      <c r="C323" s="245" t="s">
        <v>16</v>
      </c>
      <c r="D323" s="245" t="s">
        <v>109</v>
      </c>
      <c r="E323" s="245" t="s">
        <v>206</v>
      </c>
      <c r="F323" s="245" t="str">
        <f>LOOKUP($G323,'BASE DE DATOS'!$B:$B,'BASE DE DATOS'!$J:$J)</f>
        <v>Expertos 15 años</v>
      </c>
      <c r="G323" s="245">
        <v>691</v>
      </c>
      <c r="H323" s="245" t="s">
        <v>292</v>
      </c>
      <c r="I323" s="245">
        <v>20</v>
      </c>
      <c r="J323" s="245" t="s">
        <v>293</v>
      </c>
      <c r="K323" s="245">
        <v>18</v>
      </c>
      <c r="L323" s="245" t="s">
        <v>292</v>
      </c>
      <c r="M323" s="245">
        <v>20</v>
      </c>
      <c r="N323" s="245" t="s">
        <v>299</v>
      </c>
      <c r="O323" s="245">
        <v>12</v>
      </c>
      <c r="P323" s="245">
        <f t="shared" si="11"/>
        <v>70</v>
      </c>
      <c r="Q323" s="249"/>
      <c r="R323" s="246"/>
    </row>
    <row r="324" spans="1:18" s="243" customFormat="1" ht="14.45" hidden="1" customHeight="1" x14ac:dyDescent="0.25">
      <c r="A324" s="245" t="s">
        <v>5527</v>
      </c>
      <c r="B324" s="247" t="s">
        <v>202</v>
      </c>
      <c r="C324" s="245" t="s">
        <v>53</v>
      </c>
      <c r="D324" s="245" t="s">
        <v>209</v>
      </c>
      <c r="E324" s="245" t="s">
        <v>210</v>
      </c>
      <c r="F324" s="245" t="str">
        <f>LOOKUP($G324,'BASE DE DATOS'!$B:$B,'BASE DE DATOS'!$J:$J)</f>
        <v>Damas 9 - 10 años</v>
      </c>
      <c r="G324" s="245">
        <v>689</v>
      </c>
      <c r="H324" s="245" t="s">
        <v>292</v>
      </c>
      <c r="I324" s="245">
        <v>20</v>
      </c>
      <c r="J324" s="245" t="s">
        <v>292</v>
      </c>
      <c r="K324" s="245">
        <v>20</v>
      </c>
      <c r="L324" s="245" t="s">
        <v>292</v>
      </c>
      <c r="M324" s="245">
        <v>20</v>
      </c>
      <c r="N324" s="245" t="s">
        <v>293</v>
      </c>
      <c r="O324" s="245">
        <v>36</v>
      </c>
      <c r="P324" s="245">
        <f t="shared" si="11"/>
        <v>96</v>
      </c>
      <c r="Q324" s="249"/>
      <c r="R324" s="246"/>
    </row>
    <row r="325" spans="1:18" s="243" customFormat="1" ht="14.45" hidden="1" customHeight="1" x14ac:dyDescent="0.25">
      <c r="A325" s="245" t="s">
        <v>5527</v>
      </c>
      <c r="B325" s="247" t="s">
        <v>202</v>
      </c>
      <c r="C325" s="245" t="s">
        <v>12</v>
      </c>
      <c r="D325" s="245" t="s">
        <v>204</v>
      </c>
      <c r="E325" s="245" t="s">
        <v>205</v>
      </c>
      <c r="F325" s="245" t="e">
        <f>LOOKUP($G325,'BASE DE DATOS'!$B:$B,'BASE DE DATOS'!$J:$J)</f>
        <v>#N/A</v>
      </c>
      <c r="G325" s="245">
        <v>949</v>
      </c>
      <c r="H325" s="245" t="s">
        <v>293</v>
      </c>
      <c r="I325" s="245">
        <v>18</v>
      </c>
      <c r="J325" s="245" t="s">
        <v>292</v>
      </c>
      <c r="K325" s="245">
        <v>20</v>
      </c>
      <c r="L325" s="245" t="s">
        <v>294</v>
      </c>
      <c r="M325" s="245">
        <v>16</v>
      </c>
      <c r="N325" s="245" t="s">
        <v>294</v>
      </c>
      <c r="O325" s="245">
        <v>32</v>
      </c>
      <c r="P325" s="245">
        <f t="shared" si="11"/>
        <v>86</v>
      </c>
      <c r="Q325" s="249"/>
      <c r="R325" s="246"/>
    </row>
    <row r="326" spans="1:18" s="243" customFormat="1" ht="14.45" hidden="1" customHeight="1" x14ac:dyDescent="0.25">
      <c r="A326" s="245" t="s">
        <v>5527</v>
      </c>
      <c r="B326" s="247" t="s">
        <v>202</v>
      </c>
      <c r="C326" s="245" t="s">
        <v>8</v>
      </c>
      <c r="D326" s="245" t="s">
        <v>193</v>
      </c>
      <c r="E326" s="245" t="s">
        <v>203</v>
      </c>
      <c r="F326" s="245" t="e">
        <f>LOOKUP($G326,'BASE DE DATOS'!$B:$B,'BASE DE DATOS'!$J:$J)</f>
        <v>#N/A</v>
      </c>
      <c r="G326" s="245">
        <v>481</v>
      </c>
      <c r="H326" s="245" t="s">
        <v>293</v>
      </c>
      <c r="I326" s="245">
        <v>18</v>
      </c>
      <c r="J326" s="245" t="s">
        <v>293</v>
      </c>
      <c r="K326" s="245">
        <v>18</v>
      </c>
      <c r="L326" s="245" t="s">
        <v>293</v>
      </c>
      <c r="M326" s="245">
        <v>18</v>
      </c>
      <c r="N326" s="245" t="s">
        <v>299</v>
      </c>
      <c r="O326" s="245">
        <v>12</v>
      </c>
      <c r="P326" s="245">
        <f t="shared" si="11"/>
        <v>66</v>
      </c>
      <c r="Q326" s="249"/>
      <c r="R326" s="246"/>
    </row>
    <row r="327" spans="1:18" s="243" customFormat="1" ht="14.45" hidden="1" customHeight="1" x14ac:dyDescent="0.25">
      <c r="A327" s="245" t="s">
        <v>5528</v>
      </c>
      <c r="B327" s="247" t="s">
        <v>202</v>
      </c>
      <c r="C327" s="245" t="s">
        <v>20</v>
      </c>
      <c r="D327" s="245" t="str">
        <f>LOOKUP($G327,'BASE DE DATOS'!$B:$B,'BASE DE DATOS'!$C:$C)</f>
        <v>CELESTE</v>
      </c>
      <c r="E327" s="245" t="str">
        <f>LOOKUP($G327,'BASE DE DATOS'!$B:$B,'BASE DE DATOS'!$D:$D)</f>
        <v>TABORDA MUÑOZ</v>
      </c>
      <c r="F327" s="245" t="str">
        <f>LOOKUP($G327,'BASE DE DATOS'!$B:$B,'BASE DE DATOS'!$J:$J)</f>
        <v>Damas 9 - 10 años</v>
      </c>
      <c r="G327" s="245">
        <v>689</v>
      </c>
      <c r="H327" s="245">
        <v>2</v>
      </c>
      <c r="I327" s="245">
        <f>LOOKUP($H327,'TABLA DE PUNTOS'!$A$1:$B$10)</f>
        <v>18</v>
      </c>
      <c r="J327" s="245">
        <v>2</v>
      </c>
      <c r="K327" s="245">
        <f>LOOKUP($J327,'TABLA DE PUNTOS'!$A$1:$B$10)</f>
        <v>18</v>
      </c>
      <c r="L327" s="245">
        <v>2</v>
      </c>
      <c r="M327" s="245">
        <f>LOOKUP($L327,'TABLA DE PUNTOS'!$A$1:$B$10)</f>
        <v>18</v>
      </c>
      <c r="N327" s="245">
        <v>2</v>
      </c>
      <c r="O327" s="245">
        <f>LOOKUP($N327,'TABLA DE PUNTOS'!$C$1:$D$10)</f>
        <v>36</v>
      </c>
      <c r="P327" s="245">
        <f t="shared" si="11"/>
        <v>90</v>
      </c>
      <c r="Q327" s="249">
        <f>SUM(P327:P331)</f>
        <v>420</v>
      </c>
      <c r="R327" s="246"/>
    </row>
    <row r="328" spans="1:18" s="243" customFormat="1" ht="14.45" hidden="1" customHeight="1" x14ac:dyDescent="0.25">
      <c r="A328" s="245" t="s">
        <v>5528</v>
      </c>
      <c r="B328" s="247" t="s">
        <v>202</v>
      </c>
      <c r="C328" s="245" t="s">
        <v>16</v>
      </c>
      <c r="D328" s="245" t="str">
        <f>LOOKUP($G328,'BASE DE DATOS'!$B:$B,'BASE DE DATOS'!$C:$C)</f>
        <v>JUAN JOSE</v>
      </c>
      <c r="E328" s="245" t="str">
        <f>LOOKUP($G328,'BASE DE DATOS'!$B:$B,'BASE DE DATOS'!$D:$D)</f>
        <v>ARANGO PATIÑO</v>
      </c>
      <c r="F328" s="245" t="str">
        <f>LOOKUP($G328,'BASE DE DATOS'!$B:$B,'BASE DE DATOS'!$J:$J)</f>
        <v>Expertos 15 años</v>
      </c>
      <c r="G328" s="245">
        <v>691</v>
      </c>
      <c r="H328" s="245">
        <v>2</v>
      </c>
      <c r="I328" s="245">
        <f>LOOKUP($H328,'TABLA DE PUNTOS'!$A$1:$B$10)</f>
        <v>18</v>
      </c>
      <c r="J328" s="245">
        <v>2</v>
      </c>
      <c r="K328" s="245">
        <f>LOOKUP($J328,'TABLA DE PUNTOS'!$A$1:$B$10)</f>
        <v>18</v>
      </c>
      <c r="L328" s="245">
        <v>2</v>
      </c>
      <c r="M328" s="245">
        <f>LOOKUP($L328,'TABLA DE PUNTOS'!$A$1:$B$10)</f>
        <v>18</v>
      </c>
      <c r="N328" s="245">
        <v>2</v>
      </c>
      <c r="O328" s="245">
        <f>LOOKUP($N328,'TABLA DE PUNTOS'!$C$1:$D$10)</f>
        <v>36</v>
      </c>
      <c r="P328" s="245">
        <f t="shared" si="11"/>
        <v>90</v>
      </c>
      <c r="Q328" s="249"/>
      <c r="R328" s="246"/>
    </row>
    <row r="329" spans="1:18" s="243" customFormat="1" ht="14.45" hidden="1" customHeight="1" x14ac:dyDescent="0.25">
      <c r="A329" s="245" t="s">
        <v>5528</v>
      </c>
      <c r="B329" s="247" t="s">
        <v>202</v>
      </c>
      <c r="C329" s="245" t="s">
        <v>53</v>
      </c>
      <c r="D329" s="245" t="str">
        <f>LOOKUP($G329,'BASE DE DATOS'!$B:$B,'BASE DE DATOS'!$C:$C)</f>
        <v>VALENTINA</v>
      </c>
      <c r="E329" s="245" t="str">
        <f>LOOKUP($G329,'BASE DE DATOS'!$B:$B,'BASE DE DATOS'!$D:$D)</f>
        <v>JIMENEZ RAMIREZ</v>
      </c>
      <c r="F329" s="245" t="str">
        <f>LOOKUP($G329,'BASE DE DATOS'!$B:$B,'BASE DE DATOS'!$J:$J)</f>
        <v>Damas 13 - 14 años</v>
      </c>
      <c r="G329" s="245">
        <v>1160</v>
      </c>
      <c r="H329" s="245">
        <v>2</v>
      </c>
      <c r="I329" s="245">
        <f>LOOKUP($H329,'TABLA DE PUNTOS'!$A$1:$B$10)</f>
        <v>18</v>
      </c>
      <c r="J329" s="245">
        <v>2</v>
      </c>
      <c r="K329" s="245">
        <f>LOOKUP($J329,'TABLA DE PUNTOS'!$A$1:$B$10)</f>
        <v>18</v>
      </c>
      <c r="L329" s="245">
        <v>2</v>
      </c>
      <c r="M329" s="245">
        <f>LOOKUP($L329,'TABLA DE PUNTOS'!$A$1:$B$10)</f>
        <v>18</v>
      </c>
      <c r="N329" s="245">
        <v>1</v>
      </c>
      <c r="O329" s="245">
        <f>LOOKUP($N329,'TABLA DE PUNTOS'!$C$1:$D$10)</f>
        <v>40</v>
      </c>
      <c r="P329" s="245">
        <f t="shared" si="11"/>
        <v>94</v>
      </c>
      <c r="Q329" s="249"/>
      <c r="R329" s="246"/>
    </row>
    <row r="330" spans="1:18" s="243" customFormat="1" ht="14.45" hidden="1" customHeight="1" x14ac:dyDescent="0.25">
      <c r="A330" s="245" t="s">
        <v>5528</v>
      </c>
      <c r="B330" s="247" t="s">
        <v>202</v>
      </c>
      <c r="C330" s="245" t="s">
        <v>12</v>
      </c>
      <c r="D330" s="245" t="str">
        <f>LOOKUP($G330,'BASE DE DATOS'!$B:$B,'BASE DE DATOS'!$C:$C)</f>
        <v>ELIAN SNADER</v>
      </c>
      <c r="E330" s="245" t="str">
        <f>LOOKUP($G330,'BASE DE DATOS'!$B:$B,'BASE DE DATOS'!$D:$D)</f>
        <v>SUAREZ USMA</v>
      </c>
      <c r="F330" s="245" t="str">
        <f>LOOKUP($G330,'BASE DE DATOS'!$B:$B,'BASE DE DATOS'!$J:$J)</f>
        <v>Novatos 17 años y mas mayores</v>
      </c>
      <c r="G330" s="245">
        <v>1949</v>
      </c>
      <c r="H330" s="245">
        <v>2</v>
      </c>
      <c r="I330" s="245">
        <f>LOOKUP($H330,'TABLA DE PUNTOS'!$A$1:$B$10)</f>
        <v>18</v>
      </c>
      <c r="J330" s="245">
        <v>1</v>
      </c>
      <c r="K330" s="245">
        <f>LOOKUP($J330,'TABLA DE PUNTOS'!$A$1:$B$10)</f>
        <v>20</v>
      </c>
      <c r="L330" s="245">
        <v>1</v>
      </c>
      <c r="M330" s="245">
        <f>LOOKUP($L330,'TABLA DE PUNTOS'!$A$1:$B$10)</f>
        <v>20</v>
      </c>
      <c r="N330" s="245">
        <v>1</v>
      </c>
      <c r="O330" s="245">
        <f>LOOKUP($N330,'TABLA DE PUNTOS'!$C$1:$D$10)</f>
        <v>40</v>
      </c>
      <c r="P330" s="245">
        <f t="shared" si="11"/>
        <v>98</v>
      </c>
      <c r="Q330" s="249"/>
      <c r="R330" s="246"/>
    </row>
    <row r="331" spans="1:18" s="243" customFormat="1" ht="14.45" hidden="1" customHeight="1" x14ac:dyDescent="0.25">
      <c r="A331" s="245" t="s">
        <v>5528</v>
      </c>
      <c r="B331" s="247" t="s">
        <v>202</v>
      </c>
      <c r="C331" s="245" t="s">
        <v>8</v>
      </c>
      <c r="D331" s="245" t="str">
        <f>LOOKUP($G331,'BASE DE DATOS'!$B:$B,'BASE DE DATOS'!$C:$C)</f>
        <v>JHOJAN ESNEIDER</v>
      </c>
      <c r="E331" s="245" t="str">
        <f>LOOKUP($G331,'BASE DE DATOS'!$B:$B,'BASE DE DATOS'!$D:$D)</f>
        <v>HENAO JIMENEZ</v>
      </c>
      <c r="F331" s="245" t="str">
        <f>LOOKUP($G331,'BASE DE DATOS'!$B:$B,'BASE DE DATOS'!$J:$J)</f>
        <v>Expertos 16 años</v>
      </c>
      <c r="G331" s="245">
        <v>1776</v>
      </c>
      <c r="H331" s="245">
        <v>3</v>
      </c>
      <c r="I331" s="245">
        <f>LOOKUP($H331,'TABLA DE PUNTOS'!$A$1:$B$10)</f>
        <v>16</v>
      </c>
      <c r="J331" s="245">
        <v>4</v>
      </c>
      <c r="K331" s="245">
        <f>LOOKUP($J331,'TABLA DE PUNTOS'!$A$1:$B$10)</f>
        <v>14</v>
      </c>
      <c r="L331" s="245">
        <v>2</v>
      </c>
      <c r="M331" s="245">
        <f>LOOKUP($L331,'TABLA DE PUNTOS'!$A$1:$B$10)</f>
        <v>18</v>
      </c>
      <c r="N331" s="245"/>
      <c r="O331" s="245">
        <f>LOOKUP($N331,'TABLA DE PUNTOS'!$C$1:$D$10)</f>
        <v>0</v>
      </c>
      <c r="P331" s="245">
        <f t="shared" si="11"/>
        <v>48</v>
      </c>
      <c r="Q331" s="249"/>
      <c r="R331" s="246"/>
    </row>
    <row r="332" spans="1:18" s="243" customFormat="1" hidden="1" x14ac:dyDescent="0.25">
      <c r="A332" s="245" t="s">
        <v>5529</v>
      </c>
      <c r="B332" s="247" t="s">
        <v>202</v>
      </c>
      <c r="C332" s="245" t="s">
        <v>20</v>
      </c>
      <c r="D332" s="245" t="str">
        <f>LOOKUP($G332,'BASE DE DATOS'!$B:$B,'BASE DE DATOS'!$C:$C)</f>
        <v>VALENTINA</v>
      </c>
      <c r="E332" s="245" t="str">
        <f>LOOKUP($G332,'BASE DE DATOS'!$B:$B,'BASE DE DATOS'!$D:$D)</f>
        <v>JIMENEZ RAMIREZ</v>
      </c>
      <c r="F332" s="245" t="str">
        <f>LOOKUP($G332,'BASE DE DATOS'!$B:$B,'BASE DE DATOS'!$J:$J)</f>
        <v>Damas 13 - 14 años</v>
      </c>
      <c r="G332" s="245">
        <v>1160</v>
      </c>
      <c r="H332" s="245">
        <v>1</v>
      </c>
      <c r="I332" s="245">
        <f>LOOKUP($H332,'TABLA DE PUNTOS'!$A$1:$B$10)</f>
        <v>20</v>
      </c>
      <c r="J332" s="245">
        <v>1</v>
      </c>
      <c r="K332" s="245">
        <f>LOOKUP($J332,'TABLA DE PUNTOS'!$A$1:$B$10)</f>
        <v>20</v>
      </c>
      <c r="L332" s="245">
        <v>1</v>
      </c>
      <c r="M332" s="245">
        <f>LOOKUP($L332,'TABLA DE PUNTOS'!$A$1:$B$10)</f>
        <v>20</v>
      </c>
      <c r="N332" s="245">
        <v>2</v>
      </c>
      <c r="O332" s="245">
        <f>LOOKUP($N332,'TABLA DE PUNTOS'!$C$1:$D$10)</f>
        <v>36</v>
      </c>
      <c r="P332" s="245">
        <f t="shared" si="11"/>
        <v>96</v>
      </c>
      <c r="Q332" s="249">
        <f>SUM(P332:P336)</f>
        <v>284</v>
      </c>
      <c r="R332" s="246"/>
    </row>
    <row r="333" spans="1:18" s="243" customFormat="1" hidden="1" x14ac:dyDescent="0.25">
      <c r="A333" s="245" t="s">
        <v>5529</v>
      </c>
      <c r="B333" s="247" t="s">
        <v>202</v>
      </c>
      <c r="C333" s="245" t="s">
        <v>16</v>
      </c>
      <c r="D333" s="245" t="e">
        <f>LOOKUP($G333,'BASE DE DATOS'!$B:$B,'BASE DE DATOS'!$C:$C)</f>
        <v>#N/A</v>
      </c>
      <c r="E333" s="245" t="e">
        <f>LOOKUP($G333,'BASE DE DATOS'!$B:$B,'BASE DE DATOS'!$D:$D)</f>
        <v>#N/A</v>
      </c>
      <c r="F333" s="245" t="e">
        <f>LOOKUP($G333,'BASE DE DATOS'!$B:$B,'BASE DE DATOS'!$J:$J)</f>
        <v>#N/A</v>
      </c>
      <c r="G333" s="245"/>
      <c r="H333" s="245"/>
      <c r="I333" s="245">
        <f>LOOKUP($H333,'TABLA DE PUNTOS'!$A$1:$B$10)</f>
        <v>0</v>
      </c>
      <c r="J333" s="245"/>
      <c r="K333" s="245">
        <f>LOOKUP($J333,'TABLA DE PUNTOS'!$A$1:$B$10)</f>
        <v>0</v>
      </c>
      <c r="L333" s="245"/>
      <c r="M333" s="245">
        <f>LOOKUP($L333,'TABLA DE PUNTOS'!$A$1:$B$10)</f>
        <v>0</v>
      </c>
      <c r="N333" s="245"/>
      <c r="O333" s="245">
        <f>LOOKUP($N333,'TABLA DE PUNTOS'!$C$1:$D$10)</f>
        <v>0</v>
      </c>
      <c r="P333" s="245">
        <f t="shared" si="11"/>
        <v>0</v>
      </c>
      <c r="Q333" s="249"/>
      <c r="R333" s="246"/>
    </row>
    <row r="334" spans="1:18" s="243" customFormat="1" hidden="1" x14ac:dyDescent="0.25">
      <c r="A334" s="245" t="s">
        <v>5529</v>
      </c>
      <c r="B334" s="247" t="s">
        <v>202</v>
      </c>
      <c r="C334" s="245" t="s">
        <v>53</v>
      </c>
      <c r="D334" s="245" t="str">
        <f>LOOKUP($G334,'BASE DE DATOS'!$B:$B,'BASE DE DATOS'!$C:$C)</f>
        <v>EDISSON BENJAMIN</v>
      </c>
      <c r="E334" s="245" t="str">
        <f>LOOKUP($G334,'BASE DE DATOS'!$B:$B,'BASE DE DATOS'!$D:$D)</f>
        <v>CIFUENTES HERNANDEZ</v>
      </c>
      <c r="F334" s="245" t="str">
        <f>LOOKUP($G334,'BASE DE DATOS'!$B:$B,'BASE DE DATOS'!$J:$J)</f>
        <v>Senior Master 40 años y mas</v>
      </c>
      <c r="G334" s="245">
        <v>440</v>
      </c>
      <c r="H334" s="245">
        <v>4</v>
      </c>
      <c r="I334" s="245">
        <f>LOOKUP($H334,'TABLA DE PUNTOS'!$A$1:$B$10)</f>
        <v>14</v>
      </c>
      <c r="J334" s="245">
        <v>4</v>
      </c>
      <c r="K334" s="245">
        <f>LOOKUP($J334,'TABLA DE PUNTOS'!$A$1:$B$10)</f>
        <v>14</v>
      </c>
      <c r="L334" s="245">
        <v>3</v>
      </c>
      <c r="M334" s="245">
        <f>LOOKUP($L334,'TABLA DE PUNTOS'!$A$1:$B$10)</f>
        <v>16</v>
      </c>
      <c r="N334" s="245">
        <v>6</v>
      </c>
      <c r="O334" s="245">
        <f>LOOKUP($N334,'TABLA DE PUNTOS'!$C$1:$D$10)</f>
        <v>20</v>
      </c>
      <c r="P334" s="245">
        <f t="shared" si="11"/>
        <v>64</v>
      </c>
      <c r="Q334" s="249"/>
      <c r="R334" s="246"/>
    </row>
    <row r="335" spans="1:18" s="243" customFormat="1" hidden="1" x14ac:dyDescent="0.25">
      <c r="A335" s="245" t="s">
        <v>5529</v>
      </c>
      <c r="B335" s="247" t="s">
        <v>202</v>
      </c>
      <c r="C335" s="245" t="s">
        <v>12</v>
      </c>
      <c r="D335" s="245" t="str">
        <f>LOOKUP($G335,'BASE DE DATOS'!$B:$B,'BASE DE DATOS'!$C:$C)</f>
        <v>ELIAN SNADER</v>
      </c>
      <c r="E335" s="245" t="str">
        <f>LOOKUP($G335,'BASE DE DATOS'!$B:$B,'BASE DE DATOS'!$D:$D)</f>
        <v>SUAREZ USMA</v>
      </c>
      <c r="F335" s="245" t="str">
        <f>LOOKUP($G335,'BASE DE DATOS'!$B:$B,'BASE DE DATOS'!$J:$J)</f>
        <v>Novatos 17 años y mas mayores</v>
      </c>
      <c r="G335" s="245">
        <v>1949</v>
      </c>
      <c r="H335" s="245">
        <v>2</v>
      </c>
      <c r="I335" s="245">
        <f>LOOKUP($H335,'TABLA DE PUNTOS'!$A$1:$B$10)</f>
        <v>18</v>
      </c>
      <c r="J335" s="245">
        <v>1</v>
      </c>
      <c r="K335" s="245">
        <f>LOOKUP($J335,'TABLA DE PUNTOS'!$A$1:$B$10)</f>
        <v>20</v>
      </c>
      <c r="L335" s="245">
        <v>3</v>
      </c>
      <c r="M335" s="245">
        <f>LOOKUP($L335,'TABLA DE PUNTOS'!$A$1:$B$10)</f>
        <v>16</v>
      </c>
      <c r="N335" s="245">
        <v>7</v>
      </c>
      <c r="O335" s="245">
        <f>LOOKUP($N335,'TABLA DE PUNTOS'!$C$1:$D$10)</f>
        <v>16</v>
      </c>
      <c r="P335" s="245">
        <f t="shared" si="11"/>
        <v>70</v>
      </c>
      <c r="Q335" s="249"/>
      <c r="R335" s="246"/>
    </row>
    <row r="336" spans="1:18" s="243" customFormat="1" hidden="1" x14ac:dyDescent="0.25">
      <c r="A336" s="245" t="s">
        <v>5529</v>
      </c>
      <c r="B336" s="247" t="s">
        <v>202</v>
      </c>
      <c r="C336" s="245" t="s">
        <v>8</v>
      </c>
      <c r="D336" s="245" t="str">
        <f>LOOKUP($G336,'BASE DE DATOS'!$B:$B,'BASE DE DATOS'!$C:$C)</f>
        <v>HARRY</v>
      </c>
      <c r="E336" s="245" t="str">
        <f>LOOKUP($G336,'BASE DE DATOS'!$B:$B,'BASE DE DATOS'!$D:$D)</f>
        <v>CAPELA CHAVERRA</v>
      </c>
      <c r="F336" s="245" t="str">
        <f>LOOKUP($G336,'BASE DE DATOS'!$B:$B,'BASE DE DATOS'!$J:$J)</f>
        <v>Principiantes 15 - 16 años</v>
      </c>
      <c r="G336" s="245">
        <v>1367</v>
      </c>
      <c r="H336" s="245">
        <v>4</v>
      </c>
      <c r="I336" s="245">
        <f>LOOKUP($H336,'TABLA DE PUNTOS'!$A$1:$B$10)</f>
        <v>14</v>
      </c>
      <c r="J336" s="245">
        <v>5</v>
      </c>
      <c r="K336" s="245">
        <f>LOOKUP($J336,'TABLA DE PUNTOS'!$A$1:$B$10)</f>
        <v>12</v>
      </c>
      <c r="L336" s="245">
        <v>3</v>
      </c>
      <c r="M336" s="245">
        <f>LOOKUP($L336,'TABLA DE PUNTOS'!$A$1:$B$10)</f>
        <v>16</v>
      </c>
      <c r="N336" s="245">
        <v>8</v>
      </c>
      <c r="O336" s="245">
        <f>LOOKUP($N336,'TABLA DE PUNTOS'!$C$1:$D$10)</f>
        <v>12</v>
      </c>
      <c r="P336" s="245">
        <f t="shared" si="11"/>
        <v>54</v>
      </c>
      <c r="Q336" s="249"/>
      <c r="R336" s="246"/>
    </row>
    <row r="337" spans="1:18" s="243" customFormat="1" ht="14.45" hidden="1" customHeight="1" x14ac:dyDescent="0.25">
      <c r="A337" s="243" t="s">
        <v>5530</v>
      </c>
      <c r="B337" s="248" t="s">
        <v>202</v>
      </c>
      <c r="C337" s="251" t="s">
        <v>8</v>
      </c>
      <c r="D337" s="251" t="str">
        <f>LOOKUP($G337,'BASE DE DATOS'!$B:$B,'BASE DE DATOS'!$C:$C)</f>
        <v>HARRY</v>
      </c>
      <c r="E337" s="251" t="str">
        <f>LOOKUP($G337,'BASE DE DATOS'!$B:$B,'BASE DE DATOS'!$D:$D)</f>
        <v>CAPELA CHAVERRA</v>
      </c>
      <c r="F337" s="245" t="str">
        <f>LOOKUP($G337,'BASE DE DATOS'!$B:$B,'BASE DE DATOS'!$J:$J)</f>
        <v>Principiantes 15 - 16 años</v>
      </c>
      <c r="G337" s="251">
        <v>1367</v>
      </c>
      <c r="H337" s="251">
        <v>4</v>
      </c>
      <c r="I337" s="251">
        <f>LOOKUP($H337,'TABLA DE PUNTOS'!$A$1:$B$10)</f>
        <v>14</v>
      </c>
      <c r="J337" s="251">
        <v>2</v>
      </c>
      <c r="K337" s="251">
        <f>LOOKUP($J337,'TABLA DE PUNTOS'!$A$1:$B$10)</f>
        <v>18</v>
      </c>
      <c r="L337" s="251">
        <v>3</v>
      </c>
      <c r="M337" s="251">
        <f>LOOKUP($L337,'TABLA DE PUNTOS'!$A$1:$B$10)</f>
        <v>16</v>
      </c>
      <c r="N337" s="251">
        <v>5</v>
      </c>
      <c r="O337" s="251">
        <f>LOOKUP($N337,'TABLA DE PUNTOS'!$C$1:$D$10)</f>
        <v>24</v>
      </c>
      <c r="P337" s="251">
        <f t="shared" si="11"/>
        <v>72</v>
      </c>
      <c r="Q337" s="252">
        <f>SUM(P337:P341)</f>
        <v>366</v>
      </c>
      <c r="R337" s="246"/>
    </row>
    <row r="338" spans="1:18" s="243" customFormat="1" ht="14.45" hidden="1" customHeight="1" x14ac:dyDescent="0.25">
      <c r="A338" s="243" t="s">
        <v>5530</v>
      </c>
      <c r="B338" s="257" t="s">
        <v>202</v>
      </c>
      <c r="C338" s="245" t="s">
        <v>12</v>
      </c>
      <c r="D338" s="245" t="str">
        <f>LOOKUP($G338,'BASE DE DATOS'!$B:$B,'BASE DE DATOS'!$C:$C)</f>
        <v>EMILIANO</v>
      </c>
      <c r="E338" s="245" t="str">
        <f>LOOKUP($G338,'BASE DE DATOS'!$B:$B,'BASE DE DATOS'!$D:$D)</f>
        <v>GONZALEZ MANCO</v>
      </c>
      <c r="F338" s="245" t="str">
        <f>LOOKUP($G338,'BASE DE DATOS'!$B:$B,'BASE DE DATOS'!$J:$J)</f>
        <v>Novatos 7 - 8 años</v>
      </c>
      <c r="G338" s="245">
        <v>1614</v>
      </c>
      <c r="H338" s="245">
        <v>4</v>
      </c>
      <c r="I338" s="245">
        <f>LOOKUP($H338,'TABLA DE PUNTOS'!$A$1:$B$10)</f>
        <v>14</v>
      </c>
      <c r="J338" s="245">
        <v>4</v>
      </c>
      <c r="K338" s="245">
        <f>LOOKUP($J338,'TABLA DE PUNTOS'!$A$1:$B$10)</f>
        <v>14</v>
      </c>
      <c r="L338" s="245">
        <v>4</v>
      </c>
      <c r="M338" s="245">
        <f>LOOKUP($L338,'TABLA DE PUNTOS'!$A$1:$B$10)</f>
        <v>14</v>
      </c>
      <c r="N338" s="245">
        <v>3</v>
      </c>
      <c r="O338" s="245">
        <f>LOOKUP($N338,'TABLA DE PUNTOS'!$C$1:$D$10)</f>
        <v>32</v>
      </c>
      <c r="P338" s="245">
        <f t="shared" si="11"/>
        <v>74</v>
      </c>
      <c r="Q338" s="249"/>
      <c r="R338" s="246"/>
    </row>
    <row r="339" spans="1:18" s="243" customFormat="1" ht="14.45" hidden="1" customHeight="1" x14ac:dyDescent="0.25">
      <c r="A339" s="243" t="s">
        <v>5530</v>
      </c>
      <c r="B339" s="257" t="s">
        <v>202</v>
      </c>
      <c r="C339" s="245" t="s">
        <v>16</v>
      </c>
      <c r="D339" s="245" t="str">
        <f>LOOKUP($G339,'BASE DE DATOS'!$B:$B,'BASE DE DATOS'!$C:$C)</f>
        <v>JUAN JOSE</v>
      </c>
      <c r="E339" s="245" t="str">
        <f>LOOKUP($G339,'BASE DE DATOS'!$B:$B,'BASE DE DATOS'!$D:$D)</f>
        <v>ARANGO PATIÑO</v>
      </c>
      <c r="F339" s="245" t="str">
        <f>LOOKUP($G339,'BASE DE DATOS'!$B:$B,'BASE DE DATOS'!$J:$J)</f>
        <v>Expertos 15 años</v>
      </c>
      <c r="G339" s="245">
        <v>691</v>
      </c>
      <c r="H339" s="245">
        <v>4</v>
      </c>
      <c r="I339" s="245">
        <f>LOOKUP($H339,'TABLA DE PUNTOS'!$A$1:$B$10)</f>
        <v>14</v>
      </c>
      <c r="J339" s="245">
        <v>2</v>
      </c>
      <c r="K339" s="245">
        <f>LOOKUP($J339,'TABLA DE PUNTOS'!$A$1:$B$10)</f>
        <v>18</v>
      </c>
      <c r="L339" s="245">
        <v>2</v>
      </c>
      <c r="M339" s="245">
        <f>LOOKUP($L339,'TABLA DE PUNTOS'!$A$1:$B$10)</f>
        <v>18</v>
      </c>
      <c r="N339" s="245">
        <v>2</v>
      </c>
      <c r="O339" s="245">
        <f>LOOKUP($N339,'TABLA DE PUNTOS'!$C$1:$D$10)</f>
        <v>36</v>
      </c>
      <c r="P339" s="245">
        <f t="shared" si="11"/>
        <v>86</v>
      </c>
      <c r="Q339" s="249"/>
      <c r="R339" s="246"/>
    </row>
    <row r="340" spans="1:18" s="243" customFormat="1" ht="14.45" hidden="1" customHeight="1" x14ac:dyDescent="0.25">
      <c r="A340" s="243" t="s">
        <v>5530</v>
      </c>
      <c r="B340" s="257" t="s">
        <v>202</v>
      </c>
      <c r="C340" s="245" t="s">
        <v>20</v>
      </c>
      <c r="D340" s="245" t="str">
        <f>LOOKUP($G340,'BASE DE DATOS'!$B:$B,'BASE DE DATOS'!$C:$C)</f>
        <v>CELESTE</v>
      </c>
      <c r="E340" s="245" t="str">
        <f>LOOKUP($G340,'BASE DE DATOS'!$B:$B,'BASE DE DATOS'!$D:$D)</f>
        <v>TABORDA MUÑOZ</v>
      </c>
      <c r="F340" s="245" t="str">
        <f>LOOKUP($G340,'BASE DE DATOS'!$B:$B,'BASE DE DATOS'!$J:$J)</f>
        <v>Damas 9 - 10 años</v>
      </c>
      <c r="G340" s="245">
        <v>689</v>
      </c>
      <c r="H340" s="245">
        <v>2</v>
      </c>
      <c r="I340" s="245">
        <f>LOOKUP($H340,'TABLA DE PUNTOS'!$A$1:$B$10)</f>
        <v>18</v>
      </c>
      <c r="J340" s="245">
        <v>2</v>
      </c>
      <c r="K340" s="245">
        <f>LOOKUP($J340,'TABLA DE PUNTOS'!$A$1:$B$10)</f>
        <v>18</v>
      </c>
      <c r="L340" s="245">
        <v>2</v>
      </c>
      <c r="M340" s="245">
        <f>LOOKUP($L340,'TABLA DE PUNTOS'!$A$1:$B$10)</f>
        <v>18</v>
      </c>
      <c r="N340" s="245">
        <v>2</v>
      </c>
      <c r="O340" s="245">
        <f>LOOKUP($N340,'TABLA DE PUNTOS'!$C$1:$D$10)</f>
        <v>36</v>
      </c>
      <c r="P340" s="245">
        <f t="shared" si="11"/>
        <v>90</v>
      </c>
      <c r="Q340" s="249"/>
      <c r="R340" s="246"/>
    </row>
    <row r="341" spans="1:18" s="243" customFormat="1" ht="14.45" hidden="1" customHeight="1" x14ac:dyDescent="0.25">
      <c r="A341" s="243" t="s">
        <v>5530</v>
      </c>
      <c r="B341" s="258" t="s">
        <v>202</v>
      </c>
      <c r="C341" s="255" t="s">
        <v>53</v>
      </c>
      <c r="D341" s="255" t="str">
        <f>LOOKUP($G341,'BASE DE DATOS'!$B:$B,'BASE DE DATOS'!$C:$C)</f>
        <v>EDISSON BENJAMIN</v>
      </c>
      <c r="E341" s="255" t="str">
        <f>LOOKUP($G341,'BASE DE DATOS'!$B:$B,'BASE DE DATOS'!$D:$D)</f>
        <v>CIFUENTES HERNANDEZ</v>
      </c>
      <c r="F341" s="245" t="str">
        <f>LOOKUP($G341,'BASE DE DATOS'!$B:$B,'BASE DE DATOS'!$J:$J)</f>
        <v>Senior Master 40 años y mas</v>
      </c>
      <c r="G341" s="255">
        <v>440</v>
      </c>
      <c r="H341" s="255">
        <v>7</v>
      </c>
      <c r="I341" s="255">
        <f>LOOKUP($H341,'TABLA DE PUNTOS'!$A$1:$B$10)</f>
        <v>8</v>
      </c>
      <c r="J341" s="255">
        <v>7</v>
      </c>
      <c r="K341" s="255">
        <f>LOOKUP($J341,'TABLA DE PUNTOS'!$A$1:$B$10)</f>
        <v>8</v>
      </c>
      <c r="L341" s="255">
        <v>5</v>
      </c>
      <c r="M341" s="255">
        <f>LOOKUP($L341,'TABLA DE PUNTOS'!$A$1:$B$10)</f>
        <v>12</v>
      </c>
      <c r="N341" s="255">
        <v>7</v>
      </c>
      <c r="O341" s="255">
        <f>LOOKUP($N341,'TABLA DE PUNTOS'!$C$1:$D$10)</f>
        <v>16</v>
      </c>
      <c r="P341" s="255">
        <f t="shared" si="11"/>
        <v>44</v>
      </c>
      <c r="Q341" s="256"/>
      <c r="R341" s="246"/>
    </row>
    <row r="342" spans="1:18" s="243" customFormat="1" ht="14.45" hidden="1" customHeight="1" x14ac:dyDescent="0.25">
      <c r="A342" s="245" t="s">
        <v>5527</v>
      </c>
      <c r="B342" s="247" t="s">
        <v>69</v>
      </c>
      <c r="C342" s="245" t="s">
        <v>20</v>
      </c>
      <c r="D342" s="245" t="s">
        <v>78</v>
      </c>
      <c r="E342" s="245" t="s">
        <v>79</v>
      </c>
      <c r="F342" s="245" t="str">
        <f>LOOKUP($G342,'BASE DE DATOS'!$B:$B,'BASE DE DATOS'!$J:$J)</f>
        <v>Damas 13 - 14 años</v>
      </c>
      <c r="G342" s="245">
        <v>961</v>
      </c>
      <c r="H342" s="245" t="s">
        <v>292</v>
      </c>
      <c r="I342" s="245">
        <v>20</v>
      </c>
      <c r="J342" s="245" t="s">
        <v>292</v>
      </c>
      <c r="K342" s="245">
        <v>20</v>
      </c>
      <c r="L342" s="245" t="s">
        <v>292</v>
      </c>
      <c r="M342" s="245">
        <v>20</v>
      </c>
      <c r="N342" s="245" t="s">
        <v>299</v>
      </c>
      <c r="O342" s="245">
        <v>16</v>
      </c>
      <c r="P342" s="245">
        <f t="shared" si="11"/>
        <v>76</v>
      </c>
      <c r="Q342" s="249">
        <f>SUM(P342:P346)</f>
        <v>424</v>
      </c>
      <c r="R342" s="246"/>
    </row>
    <row r="343" spans="1:18" s="243" customFormat="1" ht="14.45" hidden="1" customHeight="1" x14ac:dyDescent="0.25">
      <c r="A343" s="245" t="s">
        <v>5527</v>
      </c>
      <c r="B343" s="247" t="s">
        <v>69</v>
      </c>
      <c r="C343" s="245" t="s">
        <v>16</v>
      </c>
      <c r="D343" s="245" t="s">
        <v>76</v>
      </c>
      <c r="E343" s="245" t="s">
        <v>77</v>
      </c>
      <c r="F343" s="245" t="str">
        <f>LOOKUP($G343,'BASE DE DATOS'!$B:$B,'BASE DE DATOS'!$J:$J)</f>
        <v>Expertos 14 años</v>
      </c>
      <c r="G343" s="245">
        <v>723</v>
      </c>
      <c r="H343" s="245" t="s">
        <v>293</v>
      </c>
      <c r="I343" s="245">
        <v>18</v>
      </c>
      <c r="J343" s="245" t="s">
        <v>292</v>
      </c>
      <c r="K343" s="245">
        <v>20</v>
      </c>
      <c r="L343" s="245" t="s">
        <v>293</v>
      </c>
      <c r="M343" s="245">
        <v>18</v>
      </c>
      <c r="N343" s="245" t="s">
        <v>294</v>
      </c>
      <c r="O343" s="245">
        <v>32</v>
      </c>
      <c r="P343" s="245">
        <f t="shared" si="11"/>
        <v>88</v>
      </c>
      <c r="Q343" s="249"/>
      <c r="R343" s="246"/>
    </row>
    <row r="344" spans="1:18" s="243" customFormat="1" ht="14.45" hidden="1" customHeight="1" x14ac:dyDescent="0.25">
      <c r="A344" s="245" t="s">
        <v>5527</v>
      </c>
      <c r="B344" s="247" t="s">
        <v>69</v>
      </c>
      <c r="C344" s="245" t="s">
        <v>53</v>
      </c>
      <c r="D344" s="245" t="s">
        <v>80</v>
      </c>
      <c r="E344" s="245" t="s">
        <v>81</v>
      </c>
      <c r="F344" s="245" t="str">
        <f>LOOKUP($G344,'BASE DE DATOS'!$B:$B,'BASE DE DATOS'!$J:$J)</f>
        <v>Championship 17 y mas</v>
      </c>
      <c r="G344" s="245">
        <v>936</v>
      </c>
      <c r="H344" s="245" t="s">
        <v>293</v>
      </c>
      <c r="I344" s="245">
        <v>18</v>
      </c>
      <c r="J344" s="245" t="s">
        <v>293</v>
      </c>
      <c r="K344" s="245">
        <v>18</v>
      </c>
      <c r="L344" s="245" t="s">
        <v>293</v>
      </c>
      <c r="M344" s="245">
        <v>18</v>
      </c>
      <c r="N344" s="245" t="s">
        <v>294</v>
      </c>
      <c r="O344" s="245">
        <v>32</v>
      </c>
      <c r="P344" s="245">
        <f t="shared" si="11"/>
        <v>86</v>
      </c>
      <c r="Q344" s="249"/>
      <c r="R344" s="246"/>
    </row>
    <row r="345" spans="1:18" s="243" customFormat="1" ht="14.45" hidden="1" customHeight="1" x14ac:dyDescent="0.25">
      <c r="A345" s="245" t="s">
        <v>5527</v>
      </c>
      <c r="B345" s="247" t="s">
        <v>69</v>
      </c>
      <c r="C345" s="245" t="s">
        <v>12</v>
      </c>
      <c r="D345" s="245" t="s">
        <v>73</v>
      </c>
      <c r="E345" s="245" t="s">
        <v>74</v>
      </c>
      <c r="F345" s="245" t="str">
        <f>LOOKUP($G345,'BASE DE DATOS'!$B:$B,'BASE DE DATOS'!$J:$J)</f>
        <v>Novatos 9 - 10 años</v>
      </c>
      <c r="G345" s="245">
        <v>962</v>
      </c>
      <c r="H345" s="245" t="s">
        <v>292</v>
      </c>
      <c r="I345" s="245">
        <v>20</v>
      </c>
      <c r="J345" s="245" t="s">
        <v>295</v>
      </c>
      <c r="K345" s="245">
        <v>14</v>
      </c>
      <c r="L345" s="245" t="s">
        <v>293</v>
      </c>
      <c r="M345" s="245">
        <v>18</v>
      </c>
      <c r="N345" s="245" t="s">
        <v>293</v>
      </c>
      <c r="O345" s="245">
        <v>36</v>
      </c>
      <c r="P345" s="245">
        <f t="shared" si="11"/>
        <v>88</v>
      </c>
      <c r="Q345" s="249"/>
      <c r="R345" s="246"/>
    </row>
    <row r="346" spans="1:18" s="243" customFormat="1" ht="14.45" hidden="1" customHeight="1" x14ac:dyDescent="0.25">
      <c r="A346" s="245" t="s">
        <v>5527</v>
      </c>
      <c r="B346" s="247" t="s">
        <v>69</v>
      </c>
      <c r="C346" s="245" t="s">
        <v>8</v>
      </c>
      <c r="D346" s="245" t="s">
        <v>70</v>
      </c>
      <c r="E346" s="245" t="s">
        <v>71</v>
      </c>
      <c r="F346" s="245" t="str">
        <f>LOOKUP($G346,'BASE DE DATOS'!$B:$B,'BASE DE DATOS'!$J:$J)</f>
        <v>Principiantes 13 - 14 años</v>
      </c>
      <c r="G346" s="245">
        <v>541</v>
      </c>
      <c r="H346" s="245" t="s">
        <v>293</v>
      </c>
      <c r="I346" s="245">
        <v>18</v>
      </c>
      <c r="J346" s="245" t="s">
        <v>294</v>
      </c>
      <c r="K346" s="245">
        <v>16</v>
      </c>
      <c r="L346" s="245" t="s">
        <v>292</v>
      </c>
      <c r="M346" s="245">
        <v>20</v>
      </c>
      <c r="N346" s="245" t="s">
        <v>294</v>
      </c>
      <c r="O346" s="245">
        <v>32</v>
      </c>
      <c r="P346" s="245">
        <f t="shared" si="11"/>
        <v>86</v>
      </c>
      <c r="Q346" s="249"/>
      <c r="R346" s="246"/>
    </row>
    <row r="347" spans="1:18" s="243" customFormat="1" ht="14.45" hidden="1" customHeight="1" x14ac:dyDescent="0.25">
      <c r="A347" s="245" t="s">
        <v>5528</v>
      </c>
      <c r="B347" s="247" t="s">
        <v>69</v>
      </c>
      <c r="C347" s="245" t="s">
        <v>20</v>
      </c>
      <c r="D347" s="245" t="str">
        <f>LOOKUP($G347,'BASE DE DATOS'!$B:$B,'BASE DE DATOS'!$C:$C)</f>
        <v>LAURA</v>
      </c>
      <c r="E347" s="245" t="str">
        <f>LOOKUP($G347,'BASE DE DATOS'!$B:$B,'BASE DE DATOS'!$D:$D)</f>
        <v>RODRIGUEZ SUAREZ</v>
      </c>
      <c r="F347" s="245" t="str">
        <f>LOOKUP($G347,'BASE DE DATOS'!$B:$B,'BASE DE DATOS'!$J:$J)</f>
        <v>Damas 13 - 14 años</v>
      </c>
      <c r="G347" s="245">
        <v>961</v>
      </c>
      <c r="H347" s="245">
        <v>1</v>
      </c>
      <c r="I347" s="245">
        <f>LOOKUP($H347,'TABLA DE PUNTOS'!$A$1:$B$10)</f>
        <v>20</v>
      </c>
      <c r="J347" s="245">
        <v>1</v>
      </c>
      <c r="K347" s="245">
        <f>LOOKUP($J347,'TABLA DE PUNTOS'!$A$1:$B$10)</f>
        <v>20</v>
      </c>
      <c r="L347" s="245">
        <v>1</v>
      </c>
      <c r="M347" s="245">
        <f>LOOKUP($L347,'TABLA DE PUNTOS'!$A$1:$B$10)</f>
        <v>20</v>
      </c>
      <c r="N347" s="245">
        <v>5</v>
      </c>
      <c r="O347" s="245">
        <f>LOOKUP($N347,'TABLA DE PUNTOS'!$C$1:$D$10)</f>
        <v>24</v>
      </c>
      <c r="P347" s="245">
        <f t="shared" si="11"/>
        <v>84</v>
      </c>
      <c r="Q347" s="249">
        <f>SUM(P347:P351)</f>
        <v>358</v>
      </c>
      <c r="R347" s="246"/>
    </row>
    <row r="348" spans="1:18" s="243" customFormat="1" ht="14.45" hidden="1" customHeight="1" x14ac:dyDescent="0.25">
      <c r="A348" s="245" t="s">
        <v>5528</v>
      </c>
      <c r="B348" s="247" t="s">
        <v>69</v>
      </c>
      <c r="C348" s="245" t="s">
        <v>16</v>
      </c>
      <c r="D348" s="245" t="str">
        <f>LOOKUP($G348,'BASE DE DATOS'!$B:$B,'BASE DE DATOS'!$C:$C)</f>
        <v>NICOLAS</v>
      </c>
      <c r="E348" s="245" t="str">
        <f>LOOKUP($G348,'BASE DE DATOS'!$B:$B,'BASE DE DATOS'!$D:$D)</f>
        <v>NICAN BETANCUR</v>
      </c>
      <c r="F348" s="245" t="str">
        <f>LOOKUP($G348,'BASE DE DATOS'!$B:$B,'BASE DE DATOS'!$J:$J)</f>
        <v>Expertos 13 años</v>
      </c>
      <c r="G348" s="245">
        <v>1392</v>
      </c>
      <c r="H348" s="245">
        <v>4</v>
      </c>
      <c r="I348" s="245">
        <f>LOOKUP($H348,'TABLA DE PUNTOS'!$A$1:$B$10)</f>
        <v>14</v>
      </c>
      <c r="J348" s="245">
        <v>1</v>
      </c>
      <c r="K348" s="245">
        <f>LOOKUP($J348,'TABLA DE PUNTOS'!$A$1:$B$10)</f>
        <v>20</v>
      </c>
      <c r="L348" s="245">
        <v>3</v>
      </c>
      <c r="M348" s="245">
        <f>LOOKUP($L348,'TABLA DE PUNTOS'!$A$1:$B$10)</f>
        <v>16</v>
      </c>
      <c r="N348" s="245">
        <v>2</v>
      </c>
      <c r="O348" s="245">
        <f>LOOKUP($N348,'TABLA DE PUNTOS'!$C$1:$D$10)</f>
        <v>36</v>
      </c>
      <c r="P348" s="245">
        <f t="shared" si="11"/>
        <v>86</v>
      </c>
      <c r="Q348" s="249"/>
      <c r="R348" s="246"/>
    </row>
    <row r="349" spans="1:18" s="243" customFormat="1" ht="14.45" hidden="1" customHeight="1" x14ac:dyDescent="0.25">
      <c r="A349" s="245" t="s">
        <v>5528</v>
      </c>
      <c r="B349" s="247" t="s">
        <v>69</v>
      </c>
      <c r="C349" s="245" t="s">
        <v>53</v>
      </c>
      <c r="D349" s="245" t="str">
        <f>LOOKUP($G349,'BASE DE DATOS'!$B:$B,'BASE DE DATOS'!$C:$C)</f>
        <v>MARCO ANTONIO</v>
      </c>
      <c r="E349" s="245" t="str">
        <f>LOOKUP($G349,'BASE DE DATOS'!$B:$B,'BASE DE DATOS'!$D:$D)</f>
        <v>PEREZ RIVILLAS</v>
      </c>
      <c r="F349" s="245" t="str">
        <f>LOOKUP($G349,'BASE DE DATOS'!$B:$B,'BASE DE DATOS'!$J:$J)</f>
        <v>Novatos 17 años y mas mayores</v>
      </c>
      <c r="G349" s="245">
        <v>694</v>
      </c>
      <c r="H349" s="245">
        <v>1</v>
      </c>
      <c r="I349" s="245">
        <f>LOOKUP($H349,'TABLA DE PUNTOS'!$A$1:$B$10)</f>
        <v>20</v>
      </c>
      <c r="J349" s="245">
        <v>5</v>
      </c>
      <c r="K349" s="245">
        <f>LOOKUP($J349,'TABLA DE PUNTOS'!$A$1:$B$10)</f>
        <v>12</v>
      </c>
      <c r="L349" s="245">
        <v>3</v>
      </c>
      <c r="M349" s="245">
        <f>LOOKUP($L349,'TABLA DE PUNTOS'!$A$1:$B$10)</f>
        <v>16</v>
      </c>
      <c r="N349" s="245">
        <v>0</v>
      </c>
      <c r="O349" s="245">
        <f>LOOKUP($N349,'TABLA DE PUNTOS'!$C$1:$D$10)</f>
        <v>0</v>
      </c>
      <c r="P349" s="245">
        <f t="shared" si="11"/>
        <v>48</v>
      </c>
      <c r="Q349" s="249"/>
      <c r="R349" s="246"/>
    </row>
    <row r="350" spans="1:18" s="243" customFormat="1" ht="14.45" hidden="1" customHeight="1" x14ac:dyDescent="0.25">
      <c r="A350" s="245" t="s">
        <v>5528</v>
      </c>
      <c r="B350" s="247" t="s">
        <v>69</v>
      </c>
      <c r="C350" s="245" t="s">
        <v>12</v>
      </c>
      <c r="D350" s="245" t="str">
        <f>LOOKUP($G350,'BASE DE DATOS'!$B:$B,'BASE DE DATOS'!$C:$C)</f>
        <v>JUAN FELIPE</v>
      </c>
      <c r="E350" s="245" t="str">
        <f>LOOKUP($G350,'BASE DE DATOS'!$B:$B,'BASE DE DATOS'!$D:$D)</f>
        <v>CORREA GARCIA</v>
      </c>
      <c r="F350" s="245" t="str">
        <f>LOOKUP($G350,'BASE DE DATOS'!$B:$B,'BASE DE DATOS'!$J:$J)</f>
        <v>Novatos 15 - 16 años juvenil</v>
      </c>
      <c r="G350" s="245">
        <v>512</v>
      </c>
      <c r="H350" s="245">
        <v>6</v>
      </c>
      <c r="I350" s="245">
        <f>LOOKUP($H350,'TABLA DE PUNTOS'!$A$1:$B$10)</f>
        <v>10</v>
      </c>
      <c r="J350" s="245">
        <v>1</v>
      </c>
      <c r="K350" s="245">
        <f>LOOKUP($J350,'TABLA DE PUNTOS'!$A$1:$B$10)</f>
        <v>20</v>
      </c>
      <c r="L350" s="245">
        <v>1</v>
      </c>
      <c r="M350" s="245">
        <f>LOOKUP($L350,'TABLA DE PUNTOS'!$A$1:$B$10)</f>
        <v>20</v>
      </c>
      <c r="N350" s="245">
        <v>0</v>
      </c>
      <c r="O350" s="245">
        <f>LOOKUP($N350,'TABLA DE PUNTOS'!$C$1:$D$10)</f>
        <v>0</v>
      </c>
      <c r="P350" s="245">
        <f t="shared" si="11"/>
        <v>50</v>
      </c>
      <c r="Q350" s="249"/>
      <c r="R350" s="246"/>
    </row>
    <row r="351" spans="1:18" s="243" customFormat="1" ht="14.45" hidden="1" customHeight="1" x14ac:dyDescent="0.25">
      <c r="A351" s="245" t="s">
        <v>5528</v>
      </c>
      <c r="B351" s="247" t="s">
        <v>69</v>
      </c>
      <c r="C351" s="245" t="s">
        <v>8</v>
      </c>
      <c r="D351" s="245" t="str">
        <f>LOOKUP($G351,'BASE DE DATOS'!$B:$B,'BASE DE DATOS'!$C:$C)</f>
        <v xml:space="preserve">JUAN CARLOS </v>
      </c>
      <c r="E351" s="245" t="str">
        <f>LOOKUP($G351,'BASE DE DATOS'!$B:$B,'BASE DE DATOS'!$D:$D)</f>
        <v>SANTA ACOSTA</v>
      </c>
      <c r="F351" s="245" t="str">
        <f>LOOKUP($G351,'BASE DE DATOS'!$B:$B,'BASE DE DATOS'!$J:$J)</f>
        <v>Principiantes 13 - 14 años</v>
      </c>
      <c r="G351" s="245">
        <v>541</v>
      </c>
      <c r="H351" s="245">
        <v>1</v>
      </c>
      <c r="I351" s="245">
        <f>LOOKUP($H351,'TABLA DE PUNTOS'!$A$1:$B$10)</f>
        <v>20</v>
      </c>
      <c r="J351" s="245">
        <v>2</v>
      </c>
      <c r="K351" s="245">
        <f>LOOKUP($J351,'TABLA DE PUNTOS'!$A$1:$B$10)</f>
        <v>18</v>
      </c>
      <c r="L351" s="245">
        <v>1</v>
      </c>
      <c r="M351" s="245">
        <f>LOOKUP($L351,'TABLA DE PUNTOS'!$A$1:$B$10)</f>
        <v>20</v>
      </c>
      <c r="N351" s="245">
        <v>3</v>
      </c>
      <c r="O351" s="245">
        <f>LOOKUP($N351,'TABLA DE PUNTOS'!$C$1:$D$10)</f>
        <v>32</v>
      </c>
      <c r="P351" s="245">
        <f t="shared" si="11"/>
        <v>90</v>
      </c>
      <c r="Q351" s="249"/>
      <c r="R351" s="246"/>
    </row>
    <row r="352" spans="1:18" s="243" customFormat="1" hidden="1" x14ac:dyDescent="0.25">
      <c r="A352" s="245" t="s">
        <v>5529</v>
      </c>
      <c r="B352" s="247" t="s">
        <v>69</v>
      </c>
      <c r="C352" s="245" t="s">
        <v>20</v>
      </c>
      <c r="D352" s="245" t="e">
        <f>LOOKUP($G352,'BASE DE DATOS'!$B:$B,'BASE DE DATOS'!$C:$C)</f>
        <v>#N/A</v>
      </c>
      <c r="E352" s="245" t="e">
        <f>LOOKUP($G352,'BASE DE DATOS'!$B:$B,'BASE DE DATOS'!$D:$D)</f>
        <v>#N/A</v>
      </c>
      <c r="F352" s="245" t="e">
        <f>LOOKUP($G352,'BASE DE DATOS'!$B:$B,'BASE DE DATOS'!$J:$J)</f>
        <v>#N/A</v>
      </c>
      <c r="G352" s="245"/>
      <c r="H352" s="245"/>
      <c r="I352" s="245">
        <f>LOOKUP($H352,'TABLA DE PUNTOS'!$A$1:$B$10)</f>
        <v>0</v>
      </c>
      <c r="J352" s="245"/>
      <c r="K352" s="245">
        <f>LOOKUP($J352,'TABLA DE PUNTOS'!$A$1:$B$10)</f>
        <v>0</v>
      </c>
      <c r="L352" s="245"/>
      <c r="M352" s="245">
        <f>LOOKUP($L352,'TABLA DE PUNTOS'!$A$1:$B$10)</f>
        <v>0</v>
      </c>
      <c r="N352" s="245"/>
      <c r="O352" s="245">
        <f>LOOKUP($N352,'TABLA DE PUNTOS'!$C$1:$D$10)</f>
        <v>0</v>
      </c>
      <c r="P352" s="245">
        <f t="shared" ref="P352:P383" si="12">SUM(I352,K352,M352,O352)</f>
        <v>0</v>
      </c>
      <c r="Q352" s="249">
        <f>SUM(P352:P356)</f>
        <v>274</v>
      </c>
      <c r="R352" s="246"/>
    </row>
    <row r="353" spans="1:18" s="243" customFormat="1" hidden="1" x14ac:dyDescent="0.25">
      <c r="A353" s="245" t="s">
        <v>5529</v>
      </c>
      <c r="B353" s="247" t="s">
        <v>69</v>
      </c>
      <c r="C353" s="245" t="s">
        <v>16</v>
      </c>
      <c r="D353" s="245" t="str">
        <f>LOOKUP($G353,'BASE DE DATOS'!$B:$B,'BASE DE DATOS'!$C:$C)</f>
        <v>MIGUEL ANGEL</v>
      </c>
      <c r="E353" s="245" t="str">
        <f>LOOKUP($G353,'BASE DE DATOS'!$B:$B,'BASE DE DATOS'!$D:$D)</f>
        <v>MAZO GOMEZ</v>
      </c>
      <c r="F353" s="245" t="str">
        <f>LOOKUP($G353,'BASE DE DATOS'!$B:$B,'BASE DE DATOS'!$J:$J)</f>
        <v>Expertos 14 años</v>
      </c>
      <c r="G353" s="245">
        <v>723</v>
      </c>
      <c r="H353" s="245">
        <v>3</v>
      </c>
      <c r="I353" s="245">
        <f>LOOKUP($H353,'TABLA DE PUNTOS'!$A$1:$B$10)</f>
        <v>16</v>
      </c>
      <c r="J353" s="245">
        <v>3</v>
      </c>
      <c r="K353" s="245">
        <f>LOOKUP($J353,'TABLA DE PUNTOS'!$A$1:$B$10)</f>
        <v>16</v>
      </c>
      <c r="L353" s="245">
        <v>1</v>
      </c>
      <c r="M353" s="245">
        <f>LOOKUP($L353,'TABLA DE PUNTOS'!$A$1:$B$10)</f>
        <v>20</v>
      </c>
      <c r="N353" s="245">
        <v>4</v>
      </c>
      <c r="O353" s="245">
        <f>LOOKUP($N353,'TABLA DE PUNTOS'!$C$1:$D$10)</f>
        <v>28</v>
      </c>
      <c r="P353" s="245">
        <f t="shared" si="12"/>
        <v>80</v>
      </c>
      <c r="Q353" s="249"/>
      <c r="R353" s="246"/>
    </row>
    <row r="354" spans="1:18" s="243" customFormat="1" hidden="1" x14ac:dyDescent="0.25">
      <c r="A354" s="245" t="s">
        <v>5529</v>
      </c>
      <c r="B354" s="247" t="s">
        <v>69</v>
      </c>
      <c r="C354" s="245" t="s">
        <v>53</v>
      </c>
      <c r="D354" s="245" t="str">
        <f>LOOKUP($G354,'BASE DE DATOS'!$B:$B,'BASE DE DATOS'!$C:$C)</f>
        <v>JUAN MARTIN</v>
      </c>
      <c r="E354" s="245" t="str">
        <f>LOOKUP($G354,'BASE DE DATOS'!$B:$B,'BASE DE DATOS'!$D:$D)</f>
        <v>GONZALEZ GARCIA</v>
      </c>
      <c r="F354" s="245" t="str">
        <f>LOOKUP($G354,'BASE DE DATOS'!$B:$B,'BASE DE DATOS'!$J:$J)</f>
        <v>Novatos 9 - 10 años</v>
      </c>
      <c r="G354" s="245">
        <v>962</v>
      </c>
      <c r="H354" s="245">
        <v>3</v>
      </c>
      <c r="I354" s="245">
        <f>LOOKUP($H354,'TABLA DE PUNTOS'!$A$1:$B$10)</f>
        <v>16</v>
      </c>
      <c r="J354" s="245">
        <v>4</v>
      </c>
      <c r="K354" s="245">
        <f>LOOKUP($J354,'TABLA DE PUNTOS'!$A$1:$B$10)</f>
        <v>14</v>
      </c>
      <c r="L354" s="245">
        <v>2</v>
      </c>
      <c r="M354" s="245">
        <f>LOOKUP($L354,'TABLA DE PUNTOS'!$A$1:$B$10)</f>
        <v>18</v>
      </c>
      <c r="N354" s="245">
        <v>5</v>
      </c>
      <c r="O354" s="245">
        <f>LOOKUP($N354,'TABLA DE PUNTOS'!$C$1:$D$10)</f>
        <v>24</v>
      </c>
      <c r="P354" s="245">
        <f t="shared" si="12"/>
        <v>72</v>
      </c>
      <c r="Q354" s="249"/>
      <c r="R354" s="246"/>
    </row>
    <row r="355" spans="1:18" s="243" customFormat="1" ht="14.45" hidden="1" customHeight="1" x14ac:dyDescent="0.25">
      <c r="A355" s="245" t="s">
        <v>5529</v>
      </c>
      <c r="B355" s="247" t="s">
        <v>69</v>
      </c>
      <c r="C355" s="245" t="s">
        <v>12</v>
      </c>
      <c r="D355" s="245" t="str">
        <f>LOOKUP($G355,'BASE DE DATOS'!$B:$B,'BASE DE DATOS'!$C:$C)</f>
        <v>JUAN FELIPE</v>
      </c>
      <c r="E355" s="245" t="str">
        <f>LOOKUP($G355,'BASE DE DATOS'!$B:$B,'BASE DE DATOS'!$D:$D)</f>
        <v>CORREA GARCIA</v>
      </c>
      <c r="F355" s="245" t="str">
        <f>LOOKUP($G355,'BASE DE DATOS'!$B:$B,'BASE DE DATOS'!$J:$J)</f>
        <v>Novatos 15 - 16 años juvenil</v>
      </c>
      <c r="G355" s="245">
        <v>512</v>
      </c>
      <c r="H355" s="245">
        <v>2</v>
      </c>
      <c r="I355" s="245">
        <f>LOOKUP($H355,'TABLA DE PUNTOS'!$A$1:$B$10)</f>
        <v>18</v>
      </c>
      <c r="J355" s="245">
        <v>1</v>
      </c>
      <c r="K355" s="245">
        <f>LOOKUP($J355,'TABLA DE PUNTOS'!$A$1:$B$10)</f>
        <v>20</v>
      </c>
      <c r="L355" s="245">
        <v>4</v>
      </c>
      <c r="M355" s="245">
        <f>LOOKUP($L355,'TABLA DE PUNTOS'!$A$1:$B$10)</f>
        <v>14</v>
      </c>
      <c r="N355" s="245">
        <v>8</v>
      </c>
      <c r="O355" s="245">
        <f>LOOKUP($N355,'TABLA DE PUNTOS'!$C$1:$D$10)</f>
        <v>12</v>
      </c>
      <c r="P355" s="245">
        <f t="shared" si="12"/>
        <v>64</v>
      </c>
      <c r="Q355" s="249"/>
      <c r="R355" s="246"/>
    </row>
    <row r="356" spans="1:18" s="243" customFormat="1" hidden="1" x14ac:dyDescent="0.25">
      <c r="A356" s="245" t="s">
        <v>5529</v>
      </c>
      <c r="B356" s="247" t="s">
        <v>69</v>
      </c>
      <c r="C356" s="245" t="s">
        <v>8</v>
      </c>
      <c r="D356" s="245" t="str">
        <f>LOOKUP($G356,'BASE DE DATOS'!$B:$B,'BASE DE DATOS'!$C:$C)</f>
        <v>JUAN JOSE</v>
      </c>
      <c r="E356" s="245" t="str">
        <f>LOOKUP($G356,'BASE DE DATOS'!$B:$B,'BASE DE DATOS'!$D:$D)</f>
        <v>VARGAS URAN</v>
      </c>
      <c r="F356" s="245" t="str">
        <f>LOOKUP($G356,'BASE DE DATOS'!$B:$B,'BASE DE DATOS'!$J:$J)</f>
        <v>Principiantes 13 - 14 años</v>
      </c>
      <c r="G356" s="245">
        <v>700</v>
      </c>
      <c r="H356" s="245">
        <v>2</v>
      </c>
      <c r="I356" s="245">
        <f>LOOKUP($H356,'TABLA DE PUNTOS'!$A$1:$B$10)</f>
        <v>18</v>
      </c>
      <c r="J356" s="245">
        <v>7</v>
      </c>
      <c r="K356" s="245">
        <f>LOOKUP($J356,'TABLA DE PUNTOS'!$A$1:$B$10)</f>
        <v>8</v>
      </c>
      <c r="L356" s="245">
        <v>1</v>
      </c>
      <c r="M356" s="245">
        <f>LOOKUP($L356,'TABLA DE PUNTOS'!$A$1:$B$10)</f>
        <v>20</v>
      </c>
      <c r="N356" s="245">
        <v>8</v>
      </c>
      <c r="O356" s="245">
        <f>LOOKUP($N356,'TABLA DE PUNTOS'!$C$1:$D$10)</f>
        <v>12</v>
      </c>
      <c r="P356" s="245">
        <f t="shared" si="12"/>
        <v>58</v>
      </c>
      <c r="Q356" s="249"/>
      <c r="R356" s="246"/>
    </row>
    <row r="357" spans="1:18" s="243" customFormat="1" ht="14.45" hidden="1" customHeight="1" x14ac:dyDescent="0.25">
      <c r="A357" s="243" t="s">
        <v>5530</v>
      </c>
      <c r="B357" s="248" t="s">
        <v>69</v>
      </c>
      <c r="C357" s="251" t="s">
        <v>8</v>
      </c>
      <c r="D357" s="251" t="str">
        <f>LOOKUP($G357,'BASE DE DATOS'!$B:$B,'BASE DE DATOS'!$C:$C)</f>
        <v>JUAN JOSE</v>
      </c>
      <c r="E357" s="251" t="str">
        <f>LOOKUP($G357,'BASE DE DATOS'!$B:$B,'BASE DE DATOS'!$D:$D)</f>
        <v>VARGAS URAN</v>
      </c>
      <c r="F357" s="245" t="str">
        <f>LOOKUP($G357,'BASE DE DATOS'!$B:$B,'BASE DE DATOS'!$J:$J)</f>
        <v>Principiantes 13 - 14 años</v>
      </c>
      <c r="G357" s="251">
        <v>700</v>
      </c>
      <c r="H357" s="251">
        <v>1</v>
      </c>
      <c r="I357" s="251">
        <f>LOOKUP($H357,'TABLA DE PUNTOS'!$A$1:$B$10)</f>
        <v>20</v>
      </c>
      <c r="J357" s="251">
        <v>2</v>
      </c>
      <c r="K357" s="251">
        <f>LOOKUP($J357,'TABLA DE PUNTOS'!$A$1:$B$10)</f>
        <v>18</v>
      </c>
      <c r="L357" s="251">
        <v>1</v>
      </c>
      <c r="M357" s="251">
        <f>LOOKUP($L357,'TABLA DE PUNTOS'!$A$1:$B$10)</f>
        <v>20</v>
      </c>
      <c r="N357" s="251">
        <v>3</v>
      </c>
      <c r="O357" s="251">
        <f>LOOKUP($N357,'TABLA DE PUNTOS'!$C$1:$D$10)</f>
        <v>32</v>
      </c>
      <c r="P357" s="251">
        <f t="shared" si="12"/>
        <v>90</v>
      </c>
      <c r="Q357" s="252">
        <f>SUM(P357:P361)</f>
        <v>400</v>
      </c>
      <c r="R357" s="246"/>
    </row>
    <row r="358" spans="1:18" s="243" customFormat="1" ht="14.45" hidden="1" customHeight="1" x14ac:dyDescent="0.25">
      <c r="A358" s="243" t="s">
        <v>5530</v>
      </c>
      <c r="B358" s="257" t="s">
        <v>69</v>
      </c>
      <c r="C358" s="245" t="s">
        <v>12</v>
      </c>
      <c r="D358" s="245" t="str">
        <f>LOOKUP($G358,'BASE DE DATOS'!$B:$B,'BASE DE DATOS'!$C:$C)</f>
        <v>JUAN MARTIN</v>
      </c>
      <c r="E358" s="245" t="str">
        <f>LOOKUP($G358,'BASE DE DATOS'!$B:$B,'BASE DE DATOS'!$D:$D)</f>
        <v>GONZALEZ GARCIA</v>
      </c>
      <c r="F358" s="245" t="str">
        <f>LOOKUP($G358,'BASE DE DATOS'!$B:$B,'BASE DE DATOS'!$J:$J)</f>
        <v>Novatos 9 - 10 años</v>
      </c>
      <c r="G358" s="245">
        <v>962</v>
      </c>
      <c r="H358" s="245">
        <v>4</v>
      </c>
      <c r="I358" s="245">
        <f>LOOKUP($H358,'TABLA DE PUNTOS'!$A$1:$B$10)</f>
        <v>14</v>
      </c>
      <c r="J358" s="245">
        <v>5</v>
      </c>
      <c r="K358" s="245">
        <f>LOOKUP($J358,'TABLA DE PUNTOS'!$A$1:$B$10)</f>
        <v>12</v>
      </c>
      <c r="L358" s="245">
        <v>3</v>
      </c>
      <c r="M358" s="245">
        <f>LOOKUP($L358,'TABLA DE PUNTOS'!$A$1:$B$10)</f>
        <v>16</v>
      </c>
      <c r="N358" s="245">
        <v>5</v>
      </c>
      <c r="O358" s="245">
        <f>LOOKUP($N358,'TABLA DE PUNTOS'!$C$1:$D$10)</f>
        <v>24</v>
      </c>
      <c r="P358" s="245">
        <f t="shared" si="12"/>
        <v>66</v>
      </c>
      <c r="Q358" s="249"/>
      <c r="R358" s="246"/>
    </row>
    <row r="359" spans="1:18" s="243" customFormat="1" ht="14.45" hidden="1" customHeight="1" x14ac:dyDescent="0.25">
      <c r="A359" s="243" t="s">
        <v>5530</v>
      </c>
      <c r="B359" s="257" t="s">
        <v>69</v>
      </c>
      <c r="C359" s="245" t="s">
        <v>16</v>
      </c>
      <c r="D359" s="245" t="str">
        <f>LOOKUP($G359,'BASE DE DATOS'!$B:$B,'BASE DE DATOS'!$C:$C)</f>
        <v>MIGUEL ANGEL</v>
      </c>
      <c r="E359" s="245" t="str">
        <f>LOOKUP($G359,'BASE DE DATOS'!$B:$B,'BASE DE DATOS'!$D:$D)</f>
        <v>MAZO GOMEZ</v>
      </c>
      <c r="F359" s="245" t="str">
        <f>LOOKUP($G359,'BASE DE DATOS'!$B:$B,'BASE DE DATOS'!$J:$J)</f>
        <v>Expertos 14 años</v>
      </c>
      <c r="G359" s="245">
        <v>723</v>
      </c>
      <c r="H359" s="245">
        <v>1</v>
      </c>
      <c r="I359" s="245">
        <f>LOOKUP($H359,'TABLA DE PUNTOS'!$A$1:$B$10)</f>
        <v>20</v>
      </c>
      <c r="J359" s="245">
        <v>3</v>
      </c>
      <c r="K359" s="245">
        <f>LOOKUP($J359,'TABLA DE PUNTOS'!$A$1:$B$10)</f>
        <v>16</v>
      </c>
      <c r="L359" s="245">
        <v>2</v>
      </c>
      <c r="M359" s="245">
        <f>LOOKUP($L359,'TABLA DE PUNTOS'!$A$1:$B$10)</f>
        <v>18</v>
      </c>
      <c r="N359" s="245">
        <v>4</v>
      </c>
      <c r="O359" s="245">
        <f>LOOKUP($N359,'TABLA DE PUNTOS'!$C$1:$D$10)</f>
        <v>28</v>
      </c>
      <c r="P359" s="245">
        <f t="shared" si="12"/>
        <v>82</v>
      </c>
      <c r="Q359" s="249"/>
      <c r="R359" s="246"/>
    </row>
    <row r="360" spans="1:18" s="243" customFormat="1" ht="14.45" hidden="1" customHeight="1" x14ac:dyDescent="0.25">
      <c r="A360" s="243" t="s">
        <v>5530</v>
      </c>
      <c r="B360" s="257" t="s">
        <v>69</v>
      </c>
      <c r="C360" s="245" t="s">
        <v>20</v>
      </c>
      <c r="D360" s="245" t="str">
        <f>LOOKUP($G360,'BASE DE DATOS'!$B:$B,'BASE DE DATOS'!$C:$C)</f>
        <v>LAURA</v>
      </c>
      <c r="E360" s="245" t="str">
        <f>LOOKUP($G360,'BASE DE DATOS'!$B:$B,'BASE DE DATOS'!$D:$D)</f>
        <v>RODRIGUEZ SUAREZ</v>
      </c>
      <c r="F360" s="245" t="str">
        <f>LOOKUP($G360,'BASE DE DATOS'!$B:$B,'BASE DE DATOS'!$J:$J)</f>
        <v>Damas 13 - 14 años</v>
      </c>
      <c r="G360" s="245">
        <v>961</v>
      </c>
      <c r="H360" s="245">
        <v>1</v>
      </c>
      <c r="I360" s="245">
        <f>LOOKUP($H360,'TABLA DE PUNTOS'!$A$1:$B$10)</f>
        <v>20</v>
      </c>
      <c r="J360" s="245">
        <v>1</v>
      </c>
      <c r="K360" s="245">
        <f>LOOKUP($J360,'TABLA DE PUNTOS'!$A$1:$B$10)</f>
        <v>20</v>
      </c>
      <c r="L360" s="245">
        <v>1</v>
      </c>
      <c r="M360" s="245">
        <f>LOOKUP($L360,'TABLA DE PUNTOS'!$A$1:$B$10)</f>
        <v>20</v>
      </c>
      <c r="N360" s="245">
        <v>4</v>
      </c>
      <c r="O360" s="245">
        <f>LOOKUP($N360,'TABLA DE PUNTOS'!$C$1:$D$10)</f>
        <v>28</v>
      </c>
      <c r="P360" s="245">
        <f t="shared" si="12"/>
        <v>88</v>
      </c>
      <c r="Q360" s="249"/>
      <c r="R360" s="246"/>
    </row>
    <row r="361" spans="1:18" s="243" customFormat="1" ht="14.45" hidden="1" customHeight="1" x14ac:dyDescent="0.25">
      <c r="A361" s="243" t="s">
        <v>5530</v>
      </c>
      <c r="B361" s="258" t="s">
        <v>69</v>
      </c>
      <c r="C361" s="255" t="s">
        <v>53</v>
      </c>
      <c r="D361" s="255" t="str">
        <f>LOOKUP($G361,'BASE DE DATOS'!$B:$B,'BASE DE DATOS'!$C:$C)</f>
        <v xml:space="preserve">JUAN CARLOS </v>
      </c>
      <c r="E361" s="255" t="str">
        <f>LOOKUP($G361,'BASE DE DATOS'!$B:$B,'BASE DE DATOS'!$D:$D)</f>
        <v>SANTA ACOSTA</v>
      </c>
      <c r="F361" s="245" t="str">
        <f>LOOKUP($G361,'BASE DE DATOS'!$B:$B,'BASE DE DATOS'!$J:$J)</f>
        <v>Principiantes 13 - 14 años</v>
      </c>
      <c r="G361" s="255">
        <v>541</v>
      </c>
      <c r="H361" s="255">
        <v>2</v>
      </c>
      <c r="I361" s="255">
        <f>LOOKUP($H361,'TABLA DE PUNTOS'!$A$1:$B$10)</f>
        <v>18</v>
      </c>
      <c r="J361" s="255">
        <v>4</v>
      </c>
      <c r="K361" s="255">
        <f>LOOKUP($J361,'TABLA DE PUNTOS'!$A$1:$B$10)</f>
        <v>14</v>
      </c>
      <c r="L361" s="255">
        <v>4</v>
      </c>
      <c r="M361" s="255">
        <f>LOOKUP($L361,'TABLA DE PUNTOS'!$A$1:$B$10)</f>
        <v>14</v>
      </c>
      <c r="N361" s="255">
        <v>4</v>
      </c>
      <c r="O361" s="255">
        <f>LOOKUP($N361,'TABLA DE PUNTOS'!$C$1:$D$10)</f>
        <v>28</v>
      </c>
      <c r="P361" s="255">
        <f t="shared" si="12"/>
        <v>74</v>
      </c>
      <c r="Q361" s="256"/>
      <c r="R361" s="246"/>
    </row>
    <row r="362" spans="1:18" s="243" customFormat="1" ht="14.45" hidden="1" customHeight="1" x14ac:dyDescent="0.25">
      <c r="A362" s="245" t="s">
        <v>5527</v>
      </c>
      <c r="B362" s="247" t="s">
        <v>174</v>
      </c>
      <c r="C362" s="245" t="s">
        <v>20</v>
      </c>
      <c r="D362" s="245" t="s">
        <v>179</v>
      </c>
      <c r="E362" s="245" t="s">
        <v>180</v>
      </c>
      <c r="F362" s="245" t="str">
        <f>LOOKUP($G362,'BASE DE DATOS'!$B:$B,'BASE DE DATOS'!$J:$J)</f>
        <v>Damas 9 - 10 años</v>
      </c>
      <c r="G362" s="245">
        <v>726</v>
      </c>
      <c r="H362" s="245" t="s">
        <v>294</v>
      </c>
      <c r="I362" s="245">
        <v>16</v>
      </c>
      <c r="J362" s="245" t="s">
        <v>295</v>
      </c>
      <c r="K362" s="245">
        <v>14</v>
      </c>
      <c r="L362" s="245" t="s">
        <v>296</v>
      </c>
      <c r="M362" s="245">
        <v>12</v>
      </c>
      <c r="N362" s="245" t="s">
        <v>297</v>
      </c>
      <c r="O362" s="245">
        <v>20</v>
      </c>
      <c r="P362" s="245">
        <f t="shared" si="12"/>
        <v>62</v>
      </c>
      <c r="Q362" s="249">
        <f>SUM(P362:P366)</f>
        <v>270</v>
      </c>
      <c r="R362" s="246"/>
    </row>
    <row r="363" spans="1:18" s="243" customFormat="1" ht="14.45" hidden="1" customHeight="1" x14ac:dyDescent="0.25">
      <c r="A363" s="245" t="s">
        <v>5527</v>
      </c>
      <c r="B363" s="247" t="s">
        <v>174</v>
      </c>
      <c r="C363" s="245" t="s">
        <v>16</v>
      </c>
      <c r="D363" s="245" t="s">
        <v>6</v>
      </c>
      <c r="E363" s="245" t="s">
        <v>178</v>
      </c>
      <c r="F363" s="245" t="str">
        <f>LOOKUP($G363,'BASE DE DATOS'!$B:$B,'BASE DE DATOS'!$J:$J)</f>
        <v>Expertos 13 años</v>
      </c>
      <c r="G363" s="245">
        <v>630</v>
      </c>
      <c r="H363" s="245" t="s">
        <v>297</v>
      </c>
      <c r="I363" s="245">
        <v>10</v>
      </c>
      <c r="J363" s="245" t="s">
        <v>298</v>
      </c>
      <c r="K363" s="245">
        <v>8</v>
      </c>
      <c r="L363" s="245" t="s">
        <v>295</v>
      </c>
      <c r="M363" s="245">
        <v>14</v>
      </c>
      <c r="N363" s="245"/>
      <c r="O363" s="245"/>
      <c r="P363" s="245">
        <f t="shared" si="12"/>
        <v>32</v>
      </c>
      <c r="Q363" s="249"/>
      <c r="R363" s="246"/>
    </row>
    <row r="364" spans="1:18" s="243" customFormat="1" ht="14.45" hidden="1" customHeight="1" x14ac:dyDescent="0.25">
      <c r="A364" s="245" t="s">
        <v>5527</v>
      </c>
      <c r="B364" s="247" t="s">
        <v>174</v>
      </c>
      <c r="C364" s="245" t="s">
        <v>53</v>
      </c>
      <c r="D364" s="245" t="s">
        <v>22</v>
      </c>
      <c r="E364" s="245" t="s">
        <v>181</v>
      </c>
      <c r="F364" s="245" t="str">
        <f>LOOKUP($G364,'BASE DE DATOS'!$B:$B,'BASE DE DATOS'!$J:$J)</f>
        <v>Expertos 11 años</v>
      </c>
      <c r="G364" s="245">
        <v>611</v>
      </c>
      <c r="H364" s="245" t="s">
        <v>292</v>
      </c>
      <c r="I364" s="245">
        <v>20</v>
      </c>
      <c r="J364" s="245" t="s">
        <v>292</v>
      </c>
      <c r="K364" s="245">
        <v>20</v>
      </c>
      <c r="L364" s="245" t="s">
        <v>292</v>
      </c>
      <c r="M364" s="245">
        <v>20</v>
      </c>
      <c r="N364" s="245" t="s">
        <v>293</v>
      </c>
      <c r="O364" s="245">
        <v>36</v>
      </c>
      <c r="P364" s="245">
        <f t="shared" si="12"/>
        <v>96</v>
      </c>
      <c r="Q364" s="249"/>
      <c r="R364" s="246"/>
    </row>
    <row r="365" spans="1:18" s="243" customFormat="1" ht="14.45" hidden="1" customHeight="1" x14ac:dyDescent="0.25">
      <c r="A365" s="245" t="s">
        <v>5527</v>
      </c>
      <c r="B365" s="247" t="s">
        <v>174</v>
      </c>
      <c r="C365" s="245" t="s">
        <v>12</v>
      </c>
      <c r="D365" s="245" t="s">
        <v>176</v>
      </c>
      <c r="E365" s="245" t="s">
        <v>177</v>
      </c>
      <c r="F365" s="245" t="str">
        <f>LOOKUP($G365,'BASE DE DATOS'!$B:$B,'BASE DE DATOS'!$J:$J)</f>
        <v>Novatos 9 - 10 años</v>
      </c>
      <c r="G365" s="245">
        <v>622</v>
      </c>
      <c r="H365" s="245" t="s">
        <v>296</v>
      </c>
      <c r="I365" s="245">
        <v>12</v>
      </c>
      <c r="J365" s="245" t="s">
        <v>295</v>
      </c>
      <c r="K365" s="245">
        <v>14</v>
      </c>
      <c r="L365" s="245" t="s">
        <v>296</v>
      </c>
      <c r="M365" s="245">
        <v>12</v>
      </c>
      <c r="N365" s="245"/>
      <c r="O365" s="245"/>
      <c r="P365" s="245">
        <f t="shared" si="12"/>
        <v>38</v>
      </c>
      <c r="Q365" s="249"/>
      <c r="R365" s="246"/>
    </row>
    <row r="366" spans="1:18" s="243" customFormat="1" ht="14.45" hidden="1" customHeight="1" x14ac:dyDescent="0.25">
      <c r="A366" s="245" t="s">
        <v>5527</v>
      </c>
      <c r="B366" s="247" t="s">
        <v>174</v>
      </c>
      <c r="C366" s="245" t="s">
        <v>8</v>
      </c>
      <c r="D366" s="245" t="s">
        <v>109</v>
      </c>
      <c r="E366" s="245" t="s">
        <v>175</v>
      </c>
      <c r="F366" s="245" t="str">
        <f>LOOKUP($G366,'BASE DE DATOS'!$B:$B,'BASE DE DATOS'!$J:$J)</f>
        <v>Principiantes 13 - 14 años</v>
      </c>
      <c r="G366" s="245">
        <v>728</v>
      </c>
      <c r="H366" s="245" t="s">
        <v>295</v>
      </c>
      <c r="I366" s="245">
        <v>14</v>
      </c>
      <c r="J366" s="245" t="s">
        <v>295</v>
      </c>
      <c r="K366" s="245">
        <v>14</v>
      </c>
      <c r="L366" s="245" t="s">
        <v>295</v>
      </c>
      <c r="M366" s="245">
        <v>14</v>
      </c>
      <c r="N366" s="245"/>
      <c r="O366" s="245"/>
      <c r="P366" s="245">
        <f t="shared" si="12"/>
        <v>42</v>
      </c>
      <c r="Q366" s="249"/>
      <c r="R366" s="246"/>
    </row>
    <row r="367" spans="1:18" s="243" customFormat="1" ht="14.45" hidden="1" customHeight="1" x14ac:dyDescent="0.25">
      <c r="A367" s="245" t="s">
        <v>5528</v>
      </c>
      <c r="B367" s="247" t="s">
        <v>174</v>
      </c>
      <c r="C367" s="245" t="s">
        <v>20</v>
      </c>
      <c r="D367" s="245" t="str">
        <f>LOOKUP($G367,'BASE DE DATOS'!$B:$B,'BASE DE DATOS'!$C:$C)</f>
        <v>LUCIANA</v>
      </c>
      <c r="E367" s="245" t="str">
        <f>LOOKUP($G367,'BASE DE DATOS'!$B:$B,'BASE DE DATOS'!$D:$D)</f>
        <v>MONSALVE SEPULVEDA</v>
      </c>
      <c r="F367" s="245" t="str">
        <f>LOOKUP($G367,'BASE DE DATOS'!$B:$B,'BASE DE DATOS'!$J:$J)</f>
        <v>Damas 9 - 10 años</v>
      </c>
      <c r="G367" s="245">
        <v>726</v>
      </c>
      <c r="H367" s="245">
        <v>3</v>
      </c>
      <c r="I367" s="245">
        <f>LOOKUP($H367,'TABLA DE PUNTOS'!$A$1:$B$10)</f>
        <v>16</v>
      </c>
      <c r="J367" s="245">
        <v>3</v>
      </c>
      <c r="K367" s="245">
        <f>LOOKUP($J367,'TABLA DE PUNTOS'!$A$1:$B$10)</f>
        <v>16</v>
      </c>
      <c r="L367" s="245">
        <v>4</v>
      </c>
      <c r="M367" s="245">
        <f>LOOKUP($L367,'TABLA DE PUNTOS'!$A$1:$B$10)</f>
        <v>14</v>
      </c>
      <c r="N367" s="245">
        <v>5</v>
      </c>
      <c r="O367" s="245">
        <f>LOOKUP($N367,'TABLA DE PUNTOS'!$C$1:$D$10)</f>
        <v>24</v>
      </c>
      <c r="P367" s="245">
        <f t="shared" si="12"/>
        <v>70</v>
      </c>
      <c r="Q367" s="249">
        <f>SUM(P367:P371)</f>
        <v>294</v>
      </c>
      <c r="R367" s="246"/>
    </row>
    <row r="368" spans="1:18" s="243" customFormat="1" ht="14.45" hidden="1" customHeight="1" x14ac:dyDescent="0.25">
      <c r="A368" s="245" t="s">
        <v>5528</v>
      </c>
      <c r="B368" s="247" t="s">
        <v>174</v>
      </c>
      <c r="C368" s="245" t="s">
        <v>16</v>
      </c>
      <c r="D368" s="245" t="str">
        <f>LOOKUP($G368,'BASE DE DATOS'!$B:$B,'BASE DE DATOS'!$C:$C)</f>
        <v>MATIAS</v>
      </c>
      <c r="E368" s="245" t="str">
        <f>LOOKUP($G368,'BASE DE DATOS'!$B:$B,'BASE DE DATOS'!$D:$D)</f>
        <v>ZAPATA PALENCIA</v>
      </c>
      <c r="F368" s="245" t="str">
        <f>LOOKUP($G368,'BASE DE DATOS'!$B:$B,'BASE DE DATOS'!$J:$J)</f>
        <v>Expertos 11 años</v>
      </c>
      <c r="G368" s="245">
        <v>611</v>
      </c>
      <c r="H368" s="245">
        <v>2</v>
      </c>
      <c r="I368" s="245">
        <f>LOOKUP($H368,'TABLA DE PUNTOS'!$A$1:$B$10)</f>
        <v>18</v>
      </c>
      <c r="J368" s="245">
        <v>1</v>
      </c>
      <c r="K368" s="245">
        <f>LOOKUP($J368,'TABLA DE PUNTOS'!$A$1:$B$10)</f>
        <v>20</v>
      </c>
      <c r="L368" s="245">
        <v>1</v>
      </c>
      <c r="M368" s="245">
        <f>LOOKUP($L368,'TABLA DE PUNTOS'!$A$1:$B$10)</f>
        <v>20</v>
      </c>
      <c r="N368" s="245">
        <v>2</v>
      </c>
      <c r="O368" s="245">
        <f>LOOKUP($N368,'TABLA DE PUNTOS'!$C$1:$D$10)</f>
        <v>36</v>
      </c>
      <c r="P368" s="245">
        <f t="shared" si="12"/>
        <v>94</v>
      </c>
      <c r="Q368" s="249"/>
      <c r="R368" s="246"/>
    </row>
    <row r="369" spans="1:18" s="243" customFormat="1" ht="14.45" hidden="1" customHeight="1" x14ac:dyDescent="0.25">
      <c r="A369" s="245" t="s">
        <v>5528</v>
      </c>
      <c r="B369" s="247" t="s">
        <v>174</v>
      </c>
      <c r="C369" s="245" t="s">
        <v>53</v>
      </c>
      <c r="D369" s="245" t="str">
        <f>LOOKUP($G369,'BASE DE DATOS'!$B:$B,'BASE DE DATOS'!$C:$C)</f>
        <v>EMMNAUEL</v>
      </c>
      <c r="E369" s="245" t="str">
        <f>LOOKUP($G369,'BASE DE DATOS'!$B:$B,'BASE DE DATOS'!$D:$D)</f>
        <v>RAMIREZ AGUDELO</v>
      </c>
      <c r="F369" s="245" t="str">
        <f>LOOKUP($G369,'BASE DE DATOS'!$B:$B,'BASE DE DATOS'!$J:$J)</f>
        <v>Principiantes 11 - 12 años</v>
      </c>
      <c r="G369" s="245">
        <v>606</v>
      </c>
      <c r="H369" s="245">
        <v>2</v>
      </c>
      <c r="I369" s="245">
        <f>LOOKUP($H369,'TABLA DE PUNTOS'!$A$1:$B$10)</f>
        <v>18</v>
      </c>
      <c r="J369" s="245">
        <v>4</v>
      </c>
      <c r="K369" s="245">
        <f>LOOKUP($J369,'TABLA DE PUNTOS'!$A$1:$B$10)</f>
        <v>14</v>
      </c>
      <c r="L369" s="245">
        <v>1</v>
      </c>
      <c r="M369" s="245">
        <f>LOOKUP($L369,'TABLA DE PUNTOS'!$A$1:$B$10)</f>
        <v>20</v>
      </c>
      <c r="N369" s="245">
        <v>0</v>
      </c>
      <c r="O369" s="245">
        <f>LOOKUP($N369,'TABLA DE PUNTOS'!$C$1:$D$10)</f>
        <v>0</v>
      </c>
      <c r="P369" s="245">
        <f t="shared" si="12"/>
        <v>52</v>
      </c>
      <c r="Q369" s="249"/>
      <c r="R369" s="246"/>
    </row>
    <row r="370" spans="1:18" s="243" customFormat="1" ht="14.45" hidden="1" customHeight="1" x14ac:dyDescent="0.25">
      <c r="A370" s="245" t="s">
        <v>5528</v>
      </c>
      <c r="B370" s="247" t="s">
        <v>174</v>
      </c>
      <c r="C370" s="245" t="s">
        <v>12</v>
      </c>
      <c r="D370" s="245" t="e">
        <f>LOOKUP($G370,'BASE DE DATOS'!$B:$B,'BASE DE DATOS'!$C:$C)</f>
        <v>#N/A</v>
      </c>
      <c r="E370" s="245" t="e">
        <f>LOOKUP($G370,'BASE DE DATOS'!$B:$B,'BASE DE DATOS'!$D:$D)</f>
        <v>#N/A</v>
      </c>
      <c r="F370" s="245" t="e">
        <f>LOOKUP($G370,'BASE DE DATOS'!$B:$B,'BASE DE DATOS'!$J:$J)</f>
        <v>#N/A</v>
      </c>
      <c r="G370" s="245"/>
      <c r="H370" s="245"/>
      <c r="I370" s="245">
        <f>LOOKUP($H370,'TABLA DE PUNTOS'!$A$1:$B$10)</f>
        <v>0</v>
      </c>
      <c r="J370" s="245"/>
      <c r="K370" s="245">
        <f>LOOKUP($J370,'TABLA DE PUNTOS'!$A$1:$B$10)</f>
        <v>0</v>
      </c>
      <c r="L370" s="245"/>
      <c r="M370" s="245">
        <f>LOOKUP($L370,'TABLA DE PUNTOS'!$A$1:$B$10)</f>
        <v>0</v>
      </c>
      <c r="N370" s="245"/>
      <c r="O370" s="245">
        <f>LOOKUP($N370,'TABLA DE PUNTOS'!$C$1:$D$10)</f>
        <v>0</v>
      </c>
      <c r="P370" s="245">
        <f t="shared" si="12"/>
        <v>0</v>
      </c>
      <c r="Q370" s="249"/>
      <c r="R370" s="246"/>
    </row>
    <row r="371" spans="1:18" s="243" customFormat="1" ht="14.45" hidden="1" customHeight="1" x14ac:dyDescent="0.25">
      <c r="A371" s="245" t="s">
        <v>5528</v>
      </c>
      <c r="B371" s="247" t="s">
        <v>174</v>
      </c>
      <c r="C371" s="245" t="s">
        <v>8</v>
      </c>
      <c r="D371" s="245" t="str">
        <f>LOOKUP($G371,'BASE DE DATOS'!$B:$B,'BASE DE DATOS'!$C:$C)</f>
        <v>TOMAS</v>
      </c>
      <c r="E371" s="245" t="str">
        <f>LOOKUP($G371,'BASE DE DATOS'!$B:$B,'BASE DE DATOS'!$D:$D)</f>
        <v>ARISTIZABAL JARAMILLO</v>
      </c>
      <c r="F371" s="245" t="str">
        <f>LOOKUP($G371,'BASE DE DATOS'!$B:$B,'BASE DE DATOS'!$J:$J)</f>
        <v>Principiantes 6 años y menos</v>
      </c>
      <c r="G371" s="245">
        <v>781</v>
      </c>
      <c r="H371" s="245">
        <v>3</v>
      </c>
      <c r="I371" s="245">
        <f>LOOKUP($H371,'TABLA DE PUNTOS'!$A$1:$B$10)</f>
        <v>16</v>
      </c>
      <c r="J371" s="245">
        <v>3</v>
      </c>
      <c r="K371" s="245">
        <f>LOOKUP($J371,'TABLA DE PUNTOS'!$A$1:$B$10)</f>
        <v>16</v>
      </c>
      <c r="L371" s="245">
        <v>4</v>
      </c>
      <c r="M371" s="245">
        <f>LOOKUP($L371,'TABLA DE PUNTOS'!$A$1:$B$10)</f>
        <v>14</v>
      </c>
      <c r="N371" s="245">
        <v>3</v>
      </c>
      <c r="O371" s="245">
        <f>LOOKUP($N371,'TABLA DE PUNTOS'!$C$1:$D$10)</f>
        <v>32</v>
      </c>
      <c r="P371" s="245">
        <f t="shared" si="12"/>
        <v>78</v>
      </c>
      <c r="Q371" s="249"/>
      <c r="R371" s="246"/>
    </row>
    <row r="372" spans="1:18" s="243" customFormat="1" hidden="1" x14ac:dyDescent="0.25">
      <c r="A372" s="245" t="s">
        <v>5529</v>
      </c>
      <c r="B372" s="247" t="s">
        <v>174</v>
      </c>
      <c r="C372" s="245" t="s">
        <v>20</v>
      </c>
      <c r="D372" s="245" t="e">
        <f>LOOKUP($G372,'BASE DE DATOS'!$B:$B,'BASE DE DATOS'!$C:$C)</f>
        <v>#N/A</v>
      </c>
      <c r="E372" s="245" t="e">
        <f>LOOKUP($G372,'BASE DE DATOS'!$B:$B,'BASE DE DATOS'!$D:$D)</f>
        <v>#N/A</v>
      </c>
      <c r="F372" s="245" t="e">
        <f>LOOKUP($G372,'BASE DE DATOS'!$B:$B,'BASE DE DATOS'!$J:$J)</f>
        <v>#N/A</v>
      </c>
      <c r="G372" s="245"/>
      <c r="H372" s="245"/>
      <c r="I372" s="245">
        <f>LOOKUP($H372,'TABLA DE PUNTOS'!$A$1:$B$10)</f>
        <v>0</v>
      </c>
      <c r="J372" s="245"/>
      <c r="K372" s="245">
        <f>LOOKUP($J372,'TABLA DE PUNTOS'!$A$1:$B$10)</f>
        <v>0</v>
      </c>
      <c r="L372" s="245"/>
      <c r="M372" s="245">
        <f>LOOKUP($L372,'TABLA DE PUNTOS'!$A$1:$B$10)</f>
        <v>0</v>
      </c>
      <c r="N372" s="245"/>
      <c r="O372" s="245">
        <f>LOOKUP($N372,'TABLA DE PUNTOS'!$C$1:$D$10)</f>
        <v>0</v>
      </c>
      <c r="P372" s="245">
        <f t="shared" si="12"/>
        <v>0</v>
      </c>
      <c r="Q372" s="249">
        <f>SUM(P372:P376)</f>
        <v>178</v>
      </c>
      <c r="R372" s="246"/>
    </row>
    <row r="373" spans="1:18" s="243" customFormat="1" ht="14.45" hidden="1" customHeight="1" x14ac:dyDescent="0.25">
      <c r="A373" s="245" t="s">
        <v>5529</v>
      </c>
      <c r="B373" s="247" t="s">
        <v>174</v>
      </c>
      <c r="C373" s="245" t="s">
        <v>16</v>
      </c>
      <c r="D373" s="245" t="str">
        <f>LOOKUP($G373,'BASE DE DATOS'!$B:$B,'BASE DE DATOS'!$C:$C)</f>
        <v xml:space="preserve">SANTIAGO </v>
      </c>
      <c r="E373" s="245" t="str">
        <f>LOOKUP($G373,'BASE DE DATOS'!$B:$B,'BASE DE DATOS'!$D:$D)</f>
        <v>SANTA MORENO</v>
      </c>
      <c r="F373" s="245" t="str">
        <f>LOOKUP($G373,'BASE DE DATOS'!$B:$B,'BASE DE DATOS'!$J:$J)</f>
        <v>Championship 17 y mas</v>
      </c>
      <c r="G373" s="245">
        <v>24</v>
      </c>
      <c r="H373" s="245">
        <v>2</v>
      </c>
      <c r="I373" s="245">
        <f>LOOKUP($H373,'TABLA DE PUNTOS'!$A$1:$B$10)</f>
        <v>18</v>
      </c>
      <c r="J373" s="245">
        <v>1</v>
      </c>
      <c r="K373" s="245">
        <f>LOOKUP($J373,'TABLA DE PUNTOS'!$A$1:$B$10)</f>
        <v>20</v>
      </c>
      <c r="L373" s="245">
        <v>3</v>
      </c>
      <c r="M373" s="245">
        <f>LOOKUP($L373,'TABLA DE PUNTOS'!$A$1:$B$10)</f>
        <v>16</v>
      </c>
      <c r="N373" s="245">
        <v>7</v>
      </c>
      <c r="O373" s="245">
        <f>LOOKUP($N373,'TABLA DE PUNTOS'!$C$1:$D$10)</f>
        <v>16</v>
      </c>
      <c r="P373" s="245">
        <f t="shared" si="12"/>
        <v>70</v>
      </c>
      <c r="Q373" s="249"/>
      <c r="R373" s="246"/>
    </row>
    <row r="374" spans="1:18" s="243" customFormat="1" hidden="1" x14ac:dyDescent="0.25">
      <c r="A374" s="245" t="s">
        <v>5529</v>
      </c>
      <c r="B374" s="247" t="s">
        <v>174</v>
      </c>
      <c r="C374" s="245" t="s">
        <v>53</v>
      </c>
      <c r="D374" s="245" t="str">
        <f>LOOKUP($G374,'BASE DE DATOS'!$B:$B,'BASE DE DATOS'!$C:$C)</f>
        <v>MARTIN</v>
      </c>
      <c r="E374" s="245" t="str">
        <f>LOOKUP($G374,'BASE DE DATOS'!$B:$B,'BASE DE DATOS'!$D:$D)</f>
        <v>GIL RIOS</v>
      </c>
      <c r="F374" s="245" t="str">
        <f>LOOKUP($G374,'BASE DE DATOS'!$B:$B,'BASE DE DATOS'!$J:$J)</f>
        <v>Principiantes 13 - 14 años</v>
      </c>
      <c r="G374" s="245">
        <v>778</v>
      </c>
      <c r="H374" s="245">
        <v>7</v>
      </c>
      <c r="I374" s="245">
        <f>LOOKUP($H374,'TABLA DE PUNTOS'!$A$1:$B$10)</f>
        <v>8</v>
      </c>
      <c r="J374" s="245">
        <v>6</v>
      </c>
      <c r="K374" s="245">
        <f>LOOKUP($J374,'TABLA DE PUNTOS'!$A$1:$B$10)</f>
        <v>10</v>
      </c>
      <c r="L374" s="245">
        <v>3</v>
      </c>
      <c r="M374" s="245">
        <f>LOOKUP($L374,'TABLA DE PUNTOS'!$A$1:$B$10)</f>
        <v>16</v>
      </c>
      <c r="N374" s="245"/>
      <c r="O374" s="245">
        <f>LOOKUP($N374,'TABLA DE PUNTOS'!$C$1:$D$10)</f>
        <v>0</v>
      </c>
      <c r="P374" s="245">
        <f t="shared" si="12"/>
        <v>34</v>
      </c>
      <c r="Q374" s="249"/>
      <c r="R374" s="246"/>
    </row>
    <row r="375" spans="1:18" s="243" customFormat="1" ht="14.45" hidden="1" customHeight="1" x14ac:dyDescent="0.25">
      <c r="A375" s="245" t="s">
        <v>5529</v>
      </c>
      <c r="B375" s="247" t="s">
        <v>174</v>
      </c>
      <c r="C375" s="245" t="s">
        <v>12</v>
      </c>
      <c r="D375" s="245" t="e">
        <f>LOOKUP($G375,'BASE DE DATOS'!$B:$B,'BASE DE DATOS'!$C:$C)</f>
        <v>#N/A</v>
      </c>
      <c r="E375" s="245" t="e">
        <f>LOOKUP($G375,'BASE DE DATOS'!$B:$B,'BASE DE DATOS'!$D:$D)</f>
        <v>#N/A</v>
      </c>
      <c r="F375" s="245" t="e">
        <f>LOOKUP($G375,'BASE DE DATOS'!$B:$B,'BASE DE DATOS'!$J:$J)</f>
        <v>#N/A</v>
      </c>
      <c r="G375" s="245"/>
      <c r="H375" s="245"/>
      <c r="I375" s="245">
        <f>LOOKUP($H375,'TABLA DE PUNTOS'!$A$1:$B$10)</f>
        <v>0</v>
      </c>
      <c r="J375" s="245"/>
      <c r="K375" s="245">
        <f>LOOKUP($J375,'TABLA DE PUNTOS'!$A$1:$B$10)</f>
        <v>0</v>
      </c>
      <c r="L375" s="245"/>
      <c r="M375" s="245">
        <f>LOOKUP($L375,'TABLA DE PUNTOS'!$A$1:$B$10)</f>
        <v>0</v>
      </c>
      <c r="N375" s="245"/>
      <c r="O375" s="245">
        <f>LOOKUP($N375,'TABLA DE PUNTOS'!$C$1:$D$10)</f>
        <v>0</v>
      </c>
      <c r="P375" s="245">
        <f t="shared" si="12"/>
        <v>0</v>
      </c>
      <c r="Q375" s="249"/>
      <c r="R375" s="246"/>
    </row>
    <row r="376" spans="1:18" s="243" customFormat="1" hidden="1" x14ac:dyDescent="0.25">
      <c r="A376" s="245" t="s">
        <v>5529</v>
      </c>
      <c r="B376" s="247" t="s">
        <v>174</v>
      </c>
      <c r="C376" s="245" t="s">
        <v>8</v>
      </c>
      <c r="D376" s="245" t="str">
        <f>LOOKUP($G376,'BASE DE DATOS'!$B:$B,'BASE DE DATOS'!$C:$C)</f>
        <v>TOMAS</v>
      </c>
      <c r="E376" s="245" t="str">
        <f>LOOKUP($G376,'BASE DE DATOS'!$B:$B,'BASE DE DATOS'!$D:$D)</f>
        <v>ARISTIZABAL JARAMILLO</v>
      </c>
      <c r="F376" s="245" t="str">
        <f>LOOKUP($G376,'BASE DE DATOS'!$B:$B,'BASE DE DATOS'!$J:$J)</f>
        <v>Principiantes 6 años y menos</v>
      </c>
      <c r="G376" s="245">
        <v>781</v>
      </c>
      <c r="H376" s="245">
        <v>3</v>
      </c>
      <c r="I376" s="245">
        <f>LOOKUP($H376,'TABLA DE PUNTOS'!$A$1:$B$10)</f>
        <v>16</v>
      </c>
      <c r="J376" s="245">
        <v>5</v>
      </c>
      <c r="K376" s="245">
        <f>LOOKUP($J376,'TABLA DE PUNTOS'!$A$1:$B$10)</f>
        <v>12</v>
      </c>
      <c r="L376" s="245">
        <v>4</v>
      </c>
      <c r="M376" s="245">
        <f>LOOKUP($L376,'TABLA DE PUNTOS'!$A$1:$B$10)</f>
        <v>14</v>
      </c>
      <c r="N376" s="245">
        <v>3</v>
      </c>
      <c r="O376" s="245">
        <f>LOOKUP($N376,'TABLA DE PUNTOS'!$C$1:$D$10)</f>
        <v>32</v>
      </c>
      <c r="P376" s="245">
        <f t="shared" si="12"/>
        <v>74</v>
      </c>
      <c r="Q376" s="249"/>
      <c r="R376" s="246"/>
    </row>
    <row r="377" spans="1:18" s="243" customFormat="1" ht="14.45" hidden="1" customHeight="1" x14ac:dyDescent="0.25">
      <c r="A377" s="243" t="s">
        <v>5530</v>
      </c>
      <c r="B377" s="248" t="s">
        <v>174</v>
      </c>
      <c r="C377" s="251" t="s">
        <v>8</v>
      </c>
      <c r="D377" s="251" t="str">
        <f>LOOKUP($G377,'BASE DE DATOS'!$B:$B,'BASE DE DATOS'!$C:$C)</f>
        <v>TOMAS</v>
      </c>
      <c r="E377" s="251" t="str">
        <f>LOOKUP($G377,'BASE DE DATOS'!$B:$B,'BASE DE DATOS'!$D:$D)</f>
        <v>ARISTIZABAL JARAMILLO</v>
      </c>
      <c r="F377" s="245" t="str">
        <f>LOOKUP($G377,'BASE DE DATOS'!$B:$B,'BASE DE DATOS'!$J:$J)</f>
        <v>Principiantes 6 años y menos</v>
      </c>
      <c r="G377" s="251">
        <v>781</v>
      </c>
      <c r="H377" s="251">
        <v>3</v>
      </c>
      <c r="I377" s="251">
        <f>LOOKUP($H377,'TABLA DE PUNTOS'!$A$1:$B$10)</f>
        <v>16</v>
      </c>
      <c r="J377" s="251">
        <v>3</v>
      </c>
      <c r="K377" s="251">
        <f>LOOKUP($J377,'TABLA DE PUNTOS'!$A$1:$B$10)</f>
        <v>16</v>
      </c>
      <c r="L377" s="251">
        <v>4</v>
      </c>
      <c r="M377" s="251">
        <f>LOOKUP($L377,'TABLA DE PUNTOS'!$A$1:$B$10)</f>
        <v>14</v>
      </c>
      <c r="N377" s="251">
        <v>5</v>
      </c>
      <c r="O377" s="251">
        <f>LOOKUP($N377,'TABLA DE PUNTOS'!$C$1:$D$10)</f>
        <v>24</v>
      </c>
      <c r="P377" s="251">
        <f t="shared" si="12"/>
        <v>70</v>
      </c>
      <c r="Q377" s="252">
        <f>SUM(P377:P381)</f>
        <v>266</v>
      </c>
      <c r="R377" s="246"/>
    </row>
    <row r="378" spans="1:18" s="243" customFormat="1" ht="14.45" hidden="1" customHeight="1" x14ac:dyDescent="0.25">
      <c r="A378" s="243" t="s">
        <v>5530</v>
      </c>
      <c r="B378" s="257" t="s">
        <v>174</v>
      </c>
      <c r="C378" s="245" t="s">
        <v>12</v>
      </c>
      <c r="D378" s="245" t="e">
        <f>LOOKUP($G378,'BASE DE DATOS'!$B:$B,'BASE DE DATOS'!$C:$C)</f>
        <v>#N/A</v>
      </c>
      <c r="E378" s="245" t="e">
        <f>LOOKUP($G378,'BASE DE DATOS'!$B:$B,'BASE DE DATOS'!$D:$D)</f>
        <v>#N/A</v>
      </c>
      <c r="F378" s="245" t="e">
        <f>LOOKUP($G378,'BASE DE DATOS'!$B:$B,'BASE DE DATOS'!$J:$J)</f>
        <v>#N/A</v>
      </c>
      <c r="G378" s="245">
        <v>0</v>
      </c>
      <c r="H378" s="245"/>
      <c r="I378" s="245">
        <f>LOOKUP($H378,'TABLA DE PUNTOS'!$A$1:$B$10)</f>
        <v>0</v>
      </c>
      <c r="J378" s="245"/>
      <c r="K378" s="245">
        <f>LOOKUP($J378,'TABLA DE PUNTOS'!$A$1:$B$10)</f>
        <v>0</v>
      </c>
      <c r="L378" s="245"/>
      <c r="M378" s="245">
        <f>LOOKUP($L378,'TABLA DE PUNTOS'!$A$1:$B$10)</f>
        <v>0</v>
      </c>
      <c r="N378" s="245"/>
      <c r="O378" s="245">
        <f>LOOKUP($N378,'TABLA DE PUNTOS'!$C$1:$D$10)</f>
        <v>0</v>
      </c>
      <c r="P378" s="245">
        <f t="shared" si="12"/>
        <v>0</v>
      </c>
      <c r="Q378" s="249"/>
      <c r="R378" s="246"/>
    </row>
    <row r="379" spans="1:18" s="243" customFormat="1" ht="14.45" hidden="1" customHeight="1" x14ac:dyDescent="0.25">
      <c r="A379" s="243" t="s">
        <v>5530</v>
      </c>
      <c r="B379" s="257" t="s">
        <v>174</v>
      </c>
      <c r="C379" s="245" t="s">
        <v>16</v>
      </c>
      <c r="D379" s="245" t="str">
        <f>LOOKUP($G379,'BASE DE DATOS'!$B:$B,'BASE DE DATOS'!$C:$C)</f>
        <v>MATIAS</v>
      </c>
      <c r="E379" s="245" t="str">
        <f>LOOKUP($G379,'BASE DE DATOS'!$B:$B,'BASE DE DATOS'!$D:$D)</f>
        <v>ZAPATA PALENCIA</v>
      </c>
      <c r="F379" s="245" t="str">
        <f>LOOKUP($G379,'BASE DE DATOS'!$B:$B,'BASE DE DATOS'!$J:$J)</f>
        <v>Expertos 11 años</v>
      </c>
      <c r="G379" s="245">
        <v>611</v>
      </c>
      <c r="H379" s="245">
        <v>1</v>
      </c>
      <c r="I379" s="245">
        <f>LOOKUP($H379,'TABLA DE PUNTOS'!$A$1:$B$10)</f>
        <v>20</v>
      </c>
      <c r="J379" s="245">
        <v>1</v>
      </c>
      <c r="K379" s="245">
        <f>LOOKUP($J379,'TABLA DE PUNTOS'!$A$1:$B$10)</f>
        <v>20</v>
      </c>
      <c r="L379" s="245">
        <v>1</v>
      </c>
      <c r="M379" s="245">
        <f>LOOKUP($L379,'TABLA DE PUNTOS'!$A$1:$B$10)</f>
        <v>20</v>
      </c>
      <c r="N379" s="245">
        <v>2</v>
      </c>
      <c r="O379" s="245">
        <f>LOOKUP($N379,'TABLA DE PUNTOS'!$C$1:$D$10)</f>
        <v>36</v>
      </c>
      <c r="P379" s="245">
        <f t="shared" si="12"/>
        <v>96</v>
      </c>
      <c r="Q379" s="249"/>
      <c r="R379" s="246"/>
    </row>
    <row r="380" spans="1:18" s="243" customFormat="1" ht="14.45" hidden="1" customHeight="1" x14ac:dyDescent="0.25">
      <c r="A380" s="243" t="s">
        <v>5530</v>
      </c>
      <c r="B380" s="257" t="s">
        <v>174</v>
      </c>
      <c r="C380" s="245" t="s">
        <v>20</v>
      </c>
      <c r="D380" s="245" t="str">
        <f>LOOKUP($G380,'BASE DE DATOS'!$B:$B,'BASE DE DATOS'!$C:$C)</f>
        <v>LUCIANA</v>
      </c>
      <c r="E380" s="245" t="str">
        <f>LOOKUP($G380,'BASE DE DATOS'!$B:$B,'BASE DE DATOS'!$D:$D)</f>
        <v>MONSALVE SEPULVEDA</v>
      </c>
      <c r="F380" s="245" t="str">
        <f>LOOKUP($G380,'BASE DE DATOS'!$B:$B,'BASE DE DATOS'!$J:$J)</f>
        <v>Damas 9 - 10 años</v>
      </c>
      <c r="G380" s="245">
        <v>726</v>
      </c>
      <c r="H380" s="245">
        <v>3</v>
      </c>
      <c r="I380" s="245">
        <f>LOOKUP($H380,'TABLA DE PUNTOS'!$A$1:$B$10)</f>
        <v>16</v>
      </c>
      <c r="J380" s="245">
        <v>3</v>
      </c>
      <c r="K380" s="245">
        <f>LOOKUP($J380,'TABLA DE PUNTOS'!$A$1:$B$10)</f>
        <v>16</v>
      </c>
      <c r="L380" s="245">
        <v>2</v>
      </c>
      <c r="M380" s="245">
        <f>LOOKUP($L380,'TABLA DE PUNTOS'!$A$1:$B$10)</f>
        <v>18</v>
      </c>
      <c r="N380" s="245">
        <v>6</v>
      </c>
      <c r="O380" s="245">
        <f>LOOKUP($N380,'TABLA DE PUNTOS'!$C$1:$D$10)</f>
        <v>20</v>
      </c>
      <c r="P380" s="245">
        <f t="shared" si="12"/>
        <v>70</v>
      </c>
      <c r="Q380" s="249"/>
      <c r="R380" s="246"/>
    </row>
    <row r="381" spans="1:18" s="243" customFormat="1" ht="14.45" hidden="1" customHeight="1" x14ac:dyDescent="0.25">
      <c r="A381" s="243" t="s">
        <v>5530</v>
      </c>
      <c r="B381" s="258" t="s">
        <v>174</v>
      </c>
      <c r="C381" s="255" t="s">
        <v>53</v>
      </c>
      <c r="D381" s="255" t="str">
        <f>LOOKUP($G381,'BASE DE DATOS'!$B:$B,'BASE DE DATOS'!$C:$C)</f>
        <v>SAMUEL</v>
      </c>
      <c r="E381" s="255" t="str">
        <f>LOOKUP($G381,'BASE DE DATOS'!$B:$B,'BASE DE DATOS'!$D:$D)</f>
        <v>RESTREPO PATIÑO</v>
      </c>
      <c r="F381" s="245" t="str">
        <f>LOOKUP($G381,'BASE DE DATOS'!$B:$B,'BASE DE DATOS'!$J:$J)</f>
        <v>Expertos 13 años</v>
      </c>
      <c r="G381" s="255">
        <v>630</v>
      </c>
      <c r="H381" s="255">
        <v>6</v>
      </c>
      <c r="I381" s="255">
        <f>LOOKUP($H381,'TABLA DE PUNTOS'!$A$1:$B$10)</f>
        <v>10</v>
      </c>
      <c r="J381" s="255">
        <v>6</v>
      </c>
      <c r="K381" s="255">
        <f>LOOKUP($J381,'TABLA DE PUNTOS'!$A$1:$B$10)</f>
        <v>10</v>
      </c>
      <c r="L381" s="255">
        <v>6</v>
      </c>
      <c r="M381" s="255">
        <f>LOOKUP($L381,'TABLA DE PUNTOS'!$A$1:$B$10)</f>
        <v>10</v>
      </c>
      <c r="N381" s="255">
        <v>0</v>
      </c>
      <c r="O381" s="255">
        <f>LOOKUP($N381,'TABLA DE PUNTOS'!$C$1:$D$10)</f>
        <v>0</v>
      </c>
      <c r="P381" s="255">
        <f t="shared" si="12"/>
        <v>30</v>
      </c>
      <c r="Q381" s="256"/>
      <c r="R381" s="246"/>
    </row>
    <row r="382" spans="1:18" s="243" customFormat="1" ht="14.45" hidden="1" customHeight="1" x14ac:dyDescent="0.25">
      <c r="A382" s="245" t="s">
        <v>5527</v>
      </c>
      <c r="B382" s="247" t="s">
        <v>93</v>
      </c>
      <c r="C382" s="245" t="s">
        <v>20</v>
      </c>
      <c r="D382" s="245" t="s">
        <v>99</v>
      </c>
      <c r="E382" s="245" t="s">
        <v>100</v>
      </c>
      <c r="F382" s="245" t="e">
        <f>LOOKUP($G382,'BASE DE DATOS'!$B:$B,'BASE DE DATOS'!$J:$J)</f>
        <v>#N/A</v>
      </c>
      <c r="G382" s="245">
        <v>416</v>
      </c>
      <c r="H382" s="245" t="s">
        <v>294</v>
      </c>
      <c r="I382" s="245">
        <v>16</v>
      </c>
      <c r="J382" s="245" t="s">
        <v>294</v>
      </c>
      <c r="K382" s="245">
        <v>16</v>
      </c>
      <c r="L382" s="245" t="s">
        <v>294</v>
      </c>
      <c r="M382" s="245">
        <v>16</v>
      </c>
      <c r="N382" s="245" t="s">
        <v>298</v>
      </c>
      <c r="O382" s="245">
        <v>16</v>
      </c>
      <c r="P382" s="245">
        <f t="shared" si="12"/>
        <v>64</v>
      </c>
      <c r="Q382" s="249">
        <f>SUM(P382:P386)</f>
        <v>194</v>
      </c>
      <c r="R382" s="246"/>
    </row>
    <row r="383" spans="1:18" s="243" customFormat="1" ht="14.45" hidden="1" customHeight="1" x14ac:dyDescent="0.25">
      <c r="A383" s="245" t="s">
        <v>5527</v>
      </c>
      <c r="B383" s="247" t="s">
        <v>93</v>
      </c>
      <c r="C383" s="245" t="s">
        <v>16</v>
      </c>
      <c r="D383" s="245"/>
      <c r="E383" s="245"/>
      <c r="F383" s="245" t="e">
        <f>LOOKUP($G383,'BASE DE DATOS'!$B:$B,'BASE DE DATOS'!$J:$J)</f>
        <v>#N/A</v>
      </c>
      <c r="G383" s="245"/>
      <c r="H383" s="245"/>
      <c r="I383" s="245"/>
      <c r="J383" s="245"/>
      <c r="K383" s="245"/>
      <c r="L383" s="245"/>
      <c r="M383" s="245"/>
      <c r="N383" s="245"/>
      <c r="O383" s="245"/>
      <c r="P383" s="245">
        <f t="shared" si="12"/>
        <v>0</v>
      </c>
      <c r="Q383" s="249"/>
      <c r="R383" s="246"/>
    </row>
    <row r="384" spans="1:18" s="243" customFormat="1" ht="14.45" hidden="1" customHeight="1" x14ac:dyDescent="0.25">
      <c r="A384" s="245" t="s">
        <v>5527</v>
      </c>
      <c r="B384" s="247" t="s">
        <v>93</v>
      </c>
      <c r="C384" s="245" t="s">
        <v>53</v>
      </c>
      <c r="D384" s="245" t="s">
        <v>102</v>
      </c>
      <c r="E384" s="245" t="s">
        <v>103</v>
      </c>
      <c r="F384" s="245" t="e">
        <f>LOOKUP($G384,'BASE DE DATOS'!$B:$B,'BASE DE DATOS'!$J:$J)</f>
        <v>#N/A</v>
      </c>
      <c r="G384" s="245">
        <v>279</v>
      </c>
      <c r="H384" s="245" t="s">
        <v>297</v>
      </c>
      <c r="I384" s="245">
        <v>10</v>
      </c>
      <c r="J384" s="245" t="s">
        <v>297</v>
      </c>
      <c r="K384" s="245">
        <v>10</v>
      </c>
      <c r="L384" s="245" t="s">
        <v>297</v>
      </c>
      <c r="M384" s="245">
        <v>10</v>
      </c>
      <c r="N384" s="245"/>
      <c r="O384" s="245"/>
      <c r="P384" s="245">
        <f t="shared" ref="P384:P386" si="13">SUM(I384,K384,M384,O384)</f>
        <v>30</v>
      </c>
      <c r="Q384" s="249"/>
      <c r="R384" s="246"/>
    </row>
    <row r="385" spans="1:18" s="243" customFormat="1" ht="14.45" hidden="1" customHeight="1" x14ac:dyDescent="0.25">
      <c r="A385" s="245" t="s">
        <v>5527</v>
      </c>
      <c r="B385" s="247" t="s">
        <v>93</v>
      </c>
      <c r="C385" s="245" t="s">
        <v>12</v>
      </c>
      <c r="D385" s="245" t="s">
        <v>96</v>
      </c>
      <c r="E385" s="245" t="s">
        <v>97</v>
      </c>
      <c r="F385" s="245" t="e">
        <f>LOOKUP($G385,'BASE DE DATOS'!$B:$B,'BASE DE DATOS'!$J:$J)</f>
        <v>#N/A</v>
      </c>
      <c r="G385" s="245">
        <v>114</v>
      </c>
      <c r="H385" s="245" t="s">
        <v>296</v>
      </c>
      <c r="I385" s="245">
        <v>12</v>
      </c>
      <c r="J385" s="245" t="s">
        <v>298</v>
      </c>
      <c r="K385" s="245">
        <v>8</v>
      </c>
      <c r="L385" s="245" t="s">
        <v>299</v>
      </c>
      <c r="M385" s="245">
        <v>6</v>
      </c>
      <c r="N385" s="245"/>
      <c r="O385" s="245"/>
      <c r="P385" s="245">
        <f t="shared" si="13"/>
        <v>26</v>
      </c>
      <c r="Q385" s="249"/>
      <c r="R385" s="246"/>
    </row>
    <row r="386" spans="1:18" s="243" customFormat="1" ht="14.45" hidden="1" customHeight="1" x14ac:dyDescent="0.25">
      <c r="A386" s="245" t="s">
        <v>5527</v>
      </c>
      <c r="B386" s="247" t="s">
        <v>93</v>
      </c>
      <c r="C386" s="245" t="s">
        <v>8</v>
      </c>
      <c r="D386" s="245" t="s">
        <v>94</v>
      </c>
      <c r="E386" s="245" t="s">
        <v>95</v>
      </c>
      <c r="F386" s="245" t="str">
        <f>LOOKUP($G386,'BASE DE DATOS'!$B:$B,'BASE DE DATOS'!$J:$J)</f>
        <v>Championship 17 y mas</v>
      </c>
      <c r="G386" s="245">
        <v>684</v>
      </c>
      <c r="H386" s="245" t="s">
        <v>294</v>
      </c>
      <c r="I386" s="245">
        <v>16</v>
      </c>
      <c r="J386" s="245" t="s">
        <v>295</v>
      </c>
      <c r="K386" s="245">
        <v>14</v>
      </c>
      <c r="L386" s="245" t="s">
        <v>296</v>
      </c>
      <c r="M386" s="245">
        <v>12</v>
      </c>
      <c r="N386" s="245" t="s">
        <v>294</v>
      </c>
      <c r="O386" s="245">
        <v>32</v>
      </c>
      <c r="P386" s="245">
        <f t="shared" si="13"/>
        <v>74</v>
      </c>
      <c r="Q386" s="249"/>
      <c r="R386" s="246"/>
    </row>
    <row r="387" spans="1:18" s="243" customFormat="1" ht="14.45" hidden="1" customHeight="1" x14ac:dyDescent="0.25">
      <c r="A387" s="245" t="s">
        <v>5528</v>
      </c>
      <c r="B387" s="247" t="s">
        <v>93</v>
      </c>
      <c r="C387" s="245"/>
      <c r="D387" s="245" t="e">
        <f>LOOKUP($G387,'BASE DE DATOS'!$B:$B,'BASE DE DATOS'!$C:$C)</f>
        <v>#N/A</v>
      </c>
      <c r="E387" s="245" t="e">
        <f>LOOKUP($G387,'BASE DE DATOS'!$B:$B,'BASE DE DATOS'!$D:$D)</f>
        <v>#N/A</v>
      </c>
      <c r="F387" s="245" t="e">
        <f>LOOKUP($G387,'BASE DE DATOS'!$B:$B,'BASE DE DATOS'!$J:$J)</f>
        <v>#N/A</v>
      </c>
      <c r="G387" s="245"/>
      <c r="H387" s="245"/>
      <c r="I387" s="245">
        <f>LOOKUP($H387,'TABLA DE PUNTOS'!$A$1:$B$10)</f>
        <v>0</v>
      </c>
      <c r="J387" s="245"/>
      <c r="K387" s="245">
        <f>LOOKUP($J387,'TABLA DE PUNTOS'!$A$1:$B$10)</f>
        <v>0</v>
      </c>
      <c r="L387" s="245"/>
      <c r="M387" s="245">
        <f>LOOKUP($L387,'TABLA DE PUNTOS'!$A$1:$B$10)</f>
        <v>0</v>
      </c>
      <c r="N387" s="245"/>
      <c r="O387" s="245">
        <f>LOOKUP($N387,'TABLA DE PUNTOS'!$C$1:$D$10)</f>
        <v>0</v>
      </c>
      <c r="P387" s="245"/>
      <c r="Q387" s="249">
        <f>SUM(P387:P391)</f>
        <v>0</v>
      </c>
      <c r="R387" s="246"/>
    </row>
    <row r="388" spans="1:18" s="243" customFormat="1" ht="14.45" hidden="1" customHeight="1" x14ac:dyDescent="0.25">
      <c r="A388" s="245" t="s">
        <v>5528</v>
      </c>
      <c r="B388" s="247" t="s">
        <v>93</v>
      </c>
      <c r="C388" s="245"/>
      <c r="D388" s="245" t="e">
        <f>LOOKUP($G388,'BASE DE DATOS'!$B:$B,'BASE DE DATOS'!$C:$C)</f>
        <v>#N/A</v>
      </c>
      <c r="E388" s="245" t="e">
        <f>LOOKUP($G388,'BASE DE DATOS'!$B:$B,'BASE DE DATOS'!$D:$D)</f>
        <v>#N/A</v>
      </c>
      <c r="F388" s="245" t="e">
        <f>LOOKUP($G388,'BASE DE DATOS'!$B:$B,'BASE DE DATOS'!$J:$J)</f>
        <v>#N/A</v>
      </c>
      <c r="G388" s="245"/>
      <c r="H388" s="245"/>
      <c r="I388" s="245">
        <f>LOOKUP($H388,'TABLA DE PUNTOS'!$A$1:$B$10)</f>
        <v>0</v>
      </c>
      <c r="J388" s="245"/>
      <c r="K388" s="245">
        <f>LOOKUP($J388,'TABLA DE PUNTOS'!$A$1:$B$10)</f>
        <v>0</v>
      </c>
      <c r="L388" s="245"/>
      <c r="M388" s="245">
        <f>LOOKUP($L388,'TABLA DE PUNTOS'!$A$1:$B$10)</f>
        <v>0</v>
      </c>
      <c r="N388" s="245"/>
      <c r="O388" s="245">
        <f>LOOKUP($N388,'TABLA DE PUNTOS'!$C$1:$D$10)</f>
        <v>0</v>
      </c>
      <c r="P388" s="245"/>
      <c r="Q388" s="249"/>
      <c r="R388" s="246"/>
    </row>
    <row r="389" spans="1:18" s="243" customFormat="1" ht="14.45" hidden="1" customHeight="1" x14ac:dyDescent="0.25">
      <c r="A389" s="245" t="s">
        <v>5528</v>
      </c>
      <c r="B389" s="247" t="s">
        <v>93</v>
      </c>
      <c r="C389" s="245"/>
      <c r="D389" s="245" t="e">
        <f>LOOKUP($G389,'BASE DE DATOS'!$B:$B,'BASE DE DATOS'!$C:$C)</f>
        <v>#N/A</v>
      </c>
      <c r="E389" s="245" t="e">
        <f>LOOKUP($G389,'BASE DE DATOS'!$B:$B,'BASE DE DATOS'!$D:$D)</f>
        <v>#N/A</v>
      </c>
      <c r="F389" s="245" t="e">
        <f>LOOKUP($G389,'BASE DE DATOS'!$B:$B,'BASE DE DATOS'!$J:$J)</f>
        <v>#N/A</v>
      </c>
      <c r="G389" s="245"/>
      <c r="H389" s="245"/>
      <c r="I389" s="245">
        <f>LOOKUP($H389,'TABLA DE PUNTOS'!$A$1:$B$10)</f>
        <v>0</v>
      </c>
      <c r="J389" s="245"/>
      <c r="K389" s="245">
        <f>LOOKUP($J389,'TABLA DE PUNTOS'!$A$1:$B$10)</f>
        <v>0</v>
      </c>
      <c r="L389" s="245"/>
      <c r="M389" s="245">
        <f>LOOKUP($L389,'TABLA DE PUNTOS'!$A$1:$B$10)</f>
        <v>0</v>
      </c>
      <c r="N389" s="245"/>
      <c r="O389" s="245">
        <f>LOOKUP($N389,'TABLA DE PUNTOS'!$C$1:$D$10)</f>
        <v>0</v>
      </c>
      <c r="P389" s="245"/>
      <c r="Q389" s="249"/>
      <c r="R389" s="246"/>
    </row>
    <row r="390" spans="1:18" s="243" customFormat="1" ht="14.45" hidden="1" customHeight="1" x14ac:dyDescent="0.25">
      <c r="A390" s="245" t="s">
        <v>5528</v>
      </c>
      <c r="B390" s="247" t="s">
        <v>93</v>
      </c>
      <c r="C390" s="245"/>
      <c r="D390" s="245" t="e">
        <f>LOOKUP($G390,'BASE DE DATOS'!$B:$B,'BASE DE DATOS'!$C:$C)</f>
        <v>#N/A</v>
      </c>
      <c r="E390" s="245" t="e">
        <f>LOOKUP($G390,'BASE DE DATOS'!$B:$B,'BASE DE DATOS'!$D:$D)</f>
        <v>#N/A</v>
      </c>
      <c r="F390" s="245" t="e">
        <f>LOOKUP($G390,'BASE DE DATOS'!$B:$B,'BASE DE DATOS'!$J:$J)</f>
        <v>#N/A</v>
      </c>
      <c r="G390" s="245"/>
      <c r="H390" s="245"/>
      <c r="I390" s="245">
        <f>LOOKUP($H390,'TABLA DE PUNTOS'!$A$1:$B$10)</f>
        <v>0</v>
      </c>
      <c r="J390" s="245"/>
      <c r="K390" s="245">
        <f>LOOKUP($J390,'TABLA DE PUNTOS'!$A$1:$B$10)</f>
        <v>0</v>
      </c>
      <c r="L390" s="245"/>
      <c r="M390" s="245">
        <f>LOOKUP($L390,'TABLA DE PUNTOS'!$A$1:$B$10)</f>
        <v>0</v>
      </c>
      <c r="N390" s="245"/>
      <c r="O390" s="245">
        <f>LOOKUP($N390,'TABLA DE PUNTOS'!$C$1:$D$10)</f>
        <v>0</v>
      </c>
      <c r="P390" s="245"/>
      <c r="Q390" s="249"/>
      <c r="R390" s="246"/>
    </row>
    <row r="391" spans="1:18" s="243" customFormat="1" ht="14.45" hidden="1" customHeight="1" x14ac:dyDescent="0.25">
      <c r="A391" s="245" t="s">
        <v>5528</v>
      </c>
      <c r="B391" s="247" t="s">
        <v>93</v>
      </c>
      <c r="C391" s="245"/>
      <c r="D391" s="245" t="e">
        <f>LOOKUP($G391,'BASE DE DATOS'!$B:$B,'BASE DE DATOS'!$C:$C)</f>
        <v>#N/A</v>
      </c>
      <c r="E391" s="245" t="e">
        <f>LOOKUP($G391,'BASE DE DATOS'!$B:$B,'BASE DE DATOS'!$D:$D)</f>
        <v>#N/A</v>
      </c>
      <c r="F391" s="245" t="e">
        <f>LOOKUP($G391,'BASE DE DATOS'!$B:$B,'BASE DE DATOS'!$J:$J)</f>
        <v>#N/A</v>
      </c>
      <c r="G391" s="245"/>
      <c r="H391" s="245"/>
      <c r="I391" s="245">
        <f>LOOKUP($H391,'TABLA DE PUNTOS'!$A$1:$B$10)</f>
        <v>0</v>
      </c>
      <c r="J391" s="245"/>
      <c r="K391" s="245">
        <f>LOOKUP($J391,'TABLA DE PUNTOS'!$A$1:$B$10)</f>
        <v>0</v>
      </c>
      <c r="L391" s="245"/>
      <c r="M391" s="245">
        <f>LOOKUP($L391,'TABLA DE PUNTOS'!$A$1:$B$10)</f>
        <v>0</v>
      </c>
      <c r="N391" s="245"/>
      <c r="O391" s="245">
        <f>LOOKUP($N391,'TABLA DE PUNTOS'!$C$1:$D$10)</f>
        <v>0</v>
      </c>
      <c r="P391" s="245"/>
      <c r="Q391" s="249"/>
      <c r="R391" s="246"/>
    </row>
    <row r="392" spans="1:18" s="243" customFormat="1" ht="14.45" hidden="1" customHeight="1" x14ac:dyDescent="0.25">
      <c r="A392" s="245" t="s">
        <v>5529</v>
      </c>
      <c r="B392" s="247" t="s">
        <v>93</v>
      </c>
      <c r="C392" s="245" t="s">
        <v>20</v>
      </c>
      <c r="D392" s="245" t="e">
        <f>LOOKUP($G392,'BASE DE DATOS'!$B:$B,'BASE DE DATOS'!$C:$C)</f>
        <v>#N/A</v>
      </c>
      <c r="E392" s="245" t="e">
        <f>LOOKUP($G392,'BASE DE DATOS'!$B:$B,'BASE DE DATOS'!$D:$D)</f>
        <v>#N/A</v>
      </c>
      <c r="F392" s="245" t="e">
        <f>LOOKUP($G392,'BASE DE DATOS'!$B:$B,'BASE DE DATOS'!$J:$J)</f>
        <v>#N/A</v>
      </c>
      <c r="G392" s="245"/>
      <c r="H392" s="245"/>
      <c r="I392" s="245">
        <f>LOOKUP($H392,'TABLA DE PUNTOS'!$A$1:$B$10)</f>
        <v>0</v>
      </c>
      <c r="J392" s="245"/>
      <c r="K392" s="245">
        <f>LOOKUP($J392,'TABLA DE PUNTOS'!$A$1:$B$10)</f>
        <v>0</v>
      </c>
      <c r="L392" s="245"/>
      <c r="M392" s="245">
        <f>LOOKUP($L392,'TABLA DE PUNTOS'!$A$1:$B$10)</f>
        <v>0</v>
      </c>
      <c r="N392" s="245"/>
      <c r="O392" s="245">
        <f>LOOKUP($N392,'TABLA DE PUNTOS'!$C$1:$D$10)</f>
        <v>0</v>
      </c>
      <c r="P392" s="245">
        <f t="shared" ref="P392:P423" si="14">SUM(I392,K392,M392,O392)</f>
        <v>0</v>
      </c>
      <c r="Q392" s="249">
        <f>SUM(P392:P396)</f>
        <v>0</v>
      </c>
      <c r="R392" s="246"/>
    </row>
    <row r="393" spans="1:18" s="243" customFormat="1" ht="14.45" hidden="1" customHeight="1" x14ac:dyDescent="0.25">
      <c r="A393" s="245" t="s">
        <v>5529</v>
      </c>
      <c r="B393" s="247" t="s">
        <v>93</v>
      </c>
      <c r="C393" s="245" t="s">
        <v>16</v>
      </c>
      <c r="D393" s="245" t="e">
        <f>LOOKUP($G393,'BASE DE DATOS'!$B:$B,'BASE DE DATOS'!$C:$C)</f>
        <v>#N/A</v>
      </c>
      <c r="E393" s="245" t="e">
        <f>LOOKUP($G393,'BASE DE DATOS'!$B:$B,'BASE DE DATOS'!$D:$D)</f>
        <v>#N/A</v>
      </c>
      <c r="F393" s="245" t="e">
        <f>LOOKUP($G393,'BASE DE DATOS'!$B:$B,'BASE DE DATOS'!$J:$J)</f>
        <v>#N/A</v>
      </c>
      <c r="G393" s="245"/>
      <c r="H393" s="245"/>
      <c r="I393" s="245">
        <f>LOOKUP($H393,'TABLA DE PUNTOS'!$A$1:$B$10)</f>
        <v>0</v>
      </c>
      <c r="J393" s="245"/>
      <c r="K393" s="245">
        <f>LOOKUP($J393,'TABLA DE PUNTOS'!$A$1:$B$10)</f>
        <v>0</v>
      </c>
      <c r="L393" s="245"/>
      <c r="M393" s="245">
        <f>LOOKUP($L393,'TABLA DE PUNTOS'!$A$1:$B$10)</f>
        <v>0</v>
      </c>
      <c r="N393" s="245"/>
      <c r="O393" s="245">
        <f>LOOKUP($N393,'TABLA DE PUNTOS'!$C$1:$D$10)</f>
        <v>0</v>
      </c>
      <c r="P393" s="245">
        <f t="shared" si="14"/>
        <v>0</v>
      </c>
      <c r="Q393" s="249"/>
      <c r="R393" s="246"/>
    </row>
    <row r="394" spans="1:18" s="243" customFormat="1" ht="14.45" hidden="1" customHeight="1" x14ac:dyDescent="0.25">
      <c r="A394" s="245" t="s">
        <v>5529</v>
      </c>
      <c r="B394" s="247" t="s">
        <v>93</v>
      </c>
      <c r="C394" s="245" t="s">
        <v>53</v>
      </c>
      <c r="D394" s="245" t="e">
        <f>LOOKUP($G394,'BASE DE DATOS'!$B:$B,'BASE DE DATOS'!$C:$C)</f>
        <v>#N/A</v>
      </c>
      <c r="E394" s="245" t="e">
        <f>LOOKUP($G394,'BASE DE DATOS'!$B:$B,'BASE DE DATOS'!$D:$D)</f>
        <v>#N/A</v>
      </c>
      <c r="F394" s="245" t="e">
        <f>LOOKUP($G394,'BASE DE DATOS'!$B:$B,'BASE DE DATOS'!$J:$J)</f>
        <v>#N/A</v>
      </c>
      <c r="G394" s="245"/>
      <c r="H394" s="245"/>
      <c r="I394" s="245">
        <f>LOOKUP($H394,'TABLA DE PUNTOS'!$A$1:$B$10)</f>
        <v>0</v>
      </c>
      <c r="J394" s="245"/>
      <c r="K394" s="245">
        <f>LOOKUP($J394,'TABLA DE PUNTOS'!$A$1:$B$10)</f>
        <v>0</v>
      </c>
      <c r="L394" s="245"/>
      <c r="M394" s="245">
        <f>LOOKUP($L394,'TABLA DE PUNTOS'!$A$1:$B$10)</f>
        <v>0</v>
      </c>
      <c r="N394" s="245"/>
      <c r="O394" s="245">
        <f>LOOKUP($N394,'TABLA DE PUNTOS'!$C$1:$D$10)</f>
        <v>0</v>
      </c>
      <c r="P394" s="245">
        <f t="shared" si="14"/>
        <v>0</v>
      </c>
      <c r="Q394" s="249"/>
      <c r="R394" s="246"/>
    </row>
    <row r="395" spans="1:18" s="243" customFormat="1" ht="14.45" hidden="1" customHeight="1" x14ac:dyDescent="0.25">
      <c r="A395" s="245" t="s">
        <v>5529</v>
      </c>
      <c r="B395" s="247" t="s">
        <v>93</v>
      </c>
      <c r="C395" s="245" t="s">
        <v>12</v>
      </c>
      <c r="D395" s="245" t="e">
        <f>LOOKUP($G395,'BASE DE DATOS'!$B:$B,'BASE DE DATOS'!$C:$C)</f>
        <v>#N/A</v>
      </c>
      <c r="E395" s="245" t="e">
        <f>LOOKUP($G395,'BASE DE DATOS'!$B:$B,'BASE DE DATOS'!$D:$D)</f>
        <v>#N/A</v>
      </c>
      <c r="F395" s="245" t="e">
        <f>LOOKUP($G395,'BASE DE DATOS'!$B:$B,'BASE DE DATOS'!$J:$J)</f>
        <v>#N/A</v>
      </c>
      <c r="G395" s="245"/>
      <c r="H395" s="245"/>
      <c r="I395" s="245">
        <f>LOOKUP($H395,'TABLA DE PUNTOS'!$A$1:$B$10)</f>
        <v>0</v>
      </c>
      <c r="J395" s="245"/>
      <c r="K395" s="245">
        <f>LOOKUP($J395,'TABLA DE PUNTOS'!$A$1:$B$10)</f>
        <v>0</v>
      </c>
      <c r="L395" s="245"/>
      <c r="M395" s="245">
        <f>LOOKUP($L395,'TABLA DE PUNTOS'!$A$1:$B$10)</f>
        <v>0</v>
      </c>
      <c r="N395" s="245"/>
      <c r="O395" s="245">
        <f>LOOKUP($N395,'TABLA DE PUNTOS'!$C$1:$D$10)</f>
        <v>0</v>
      </c>
      <c r="P395" s="245">
        <f t="shared" si="14"/>
        <v>0</v>
      </c>
      <c r="Q395" s="249"/>
      <c r="R395" s="246"/>
    </row>
    <row r="396" spans="1:18" s="243" customFormat="1" ht="14.45" hidden="1" customHeight="1" x14ac:dyDescent="0.25">
      <c r="A396" s="245" t="s">
        <v>5529</v>
      </c>
      <c r="B396" s="247" t="s">
        <v>93</v>
      </c>
      <c r="C396" s="245" t="s">
        <v>8</v>
      </c>
      <c r="D396" s="245" t="e">
        <f>LOOKUP($G396,'BASE DE DATOS'!$B:$B,'BASE DE DATOS'!$C:$C)</f>
        <v>#N/A</v>
      </c>
      <c r="E396" s="245" t="e">
        <f>LOOKUP($G396,'BASE DE DATOS'!$B:$B,'BASE DE DATOS'!$D:$D)</f>
        <v>#N/A</v>
      </c>
      <c r="F396" s="245" t="e">
        <f>LOOKUP($G396,'BASE DE DATOS'!$B:$B,'BASE DE DATOS'!$J:$J)</f>
        <v>#N/A</v>
      </c>
      <c r="G396" s="245"/>
      <c r="H396" s="245"/>
      <c r="I396" s="245">
        <f>LOOKUP($H396,'TABLA DE PUNTOS'!$A$1:$B$10)</f>
        <v>0</v>
      </c>
      <c r="J396" s="245"/>
      <c r="K396" s="245">
        <f>LOOKUP($J396,'TABLA DE PUNTOS'!$A$1:$B$10)</f>
        <v>0</v>
      </c>
      <c r="L396" s="245"/>
      <c r="M396" s="245">
        <f>LOOKUP($L396,'TABLA DE PUNTOS'!$A$1:$B$10)</f>
        <v>0</v>
      </c>
      <c r="N396" s="245"/>
      <c r="O396" s="245">
        <f>LOOKUP($N396,'TABLA DE PUNTOS'!$C$1:$D$10)</f>
        <v>0</v>
      </c>
      <c r="P396" s="245">
        <f t="shared" si="14"/>
        <v>0</v>
      </c>
      <c r="Q396" s="249"/>
      <c r="R396" s="246"/>
    </row>
    <row r="397" spans="1:18" s="243" customFormat="1" ht="14.45" hidden="1" customHeight="1" x14ac:dyDescent="0.25">
      <c r="A397" s="243" t="s">
        <v>5530</v>
      </c>
      <c r="B397" s="248" t="s">
        <v>93</v>
      </c>
      <c r="C397" s="251" t="s">
        <v>8</v>
      </c>
      <c r="D397" s="251" t="e">
        <f>LOOKUP($G397,'BASE DE DATOS'!$B:$B,'BASE DE DATOS'!$C:$C)</f>
        <v>#N/A</v>
      </c>
      <c r="E397" s="251" t="e">
        <f>LOOKUP($G397,'BASE DE DATOS'!$B:$B,'BASE DE DATOS'!$D:$D)</f>
        <v>#N/A</v>
      </c>
      <c r="F397" s="245" t="e">
        <f>LOOKUP($G397,'BASE DE DATOS'!$B:$B,'BASE DE DATOS'!$J:$J)</f>
        <v>#N/A</v>
      </c>
      <c r="G397" s="251">
        <v>0</v>
      </c>
      <c r="H397" s="251"/>
      <c r="I397" s="251">
        <f>LOOKUP($H397,'TABLA DE PUNTOS'!$A$1:$B$10)</f>
        <v>0</v>
      </c>
      <c r="J397" s="251"/>
      <c r="K397" s="251">
        <f>LOOKUP($J397,'TABLA DE PUNTOS'!$A$1:$B$10)</f>
        <v>0</v>
      </c>
      <c r="L397" s="251"/>
      <c r="M397" s="251">
        <f>LOOKUP($L397,'TABLA DE PUNTOS'!$A$1:$B$10)</f>
        <v>0</v>
      </c>
      <c r="N397" s="251"/>
      <c r="O397" s="251">
        <f>LOOKUP($N397,'TABLA DE PUNTOS'!$C$1:$D$10)</f>
        <v>0</v>
      </c>
      <c r="P397" s="251">
        <f t="shared" si="14"/>
        <v>0</v>
      </c>
      <c r="Q397" s="252">
        <f>SUM(P397:P401)</f>
        <v>0</v>
      </c>
      <c r="R397" s="246"/>
    </row>
    <row r="398" spans="1:18" s="243" customFormat="1" ht="14.45" hidden="1" customHeight="1" x14ac:dyDescent="0.25">
      <c r="A398" s="243" t="s">
        <v>5530</v>
      </c>
      <c r="B398" s="257" t="s">
        <v>93</v>
      </c>
      <c r="C398" s="245" t="s">
        <v>12</v>
      </c>
      <c r="D398" s="245" t="e">
        <f>LOOKUP($G398,'BASE DE DATOS'!$B:$B,'BASE DE DATOS'!$C:$C)</f>
        <v>#N/A</v>
      </c>
      <c r="E398" s="245" t="e">
        <f>LOOKUP($G398,'BASE DE DATOS'!$B:$B,'BASE DE DATOS'!$D:$D)</f>
        <v>#N/A</v>
      </c>
      <c r="F398" s="245" t="e">
        <f>LOOKUP($G398,'BASE DE DATOS'!$B:$B,'BASE DE DATOS'!$J:$J)</f>
        <v>#N/A</v>
      </c>
      <c r="G398" s="245">
        <v>0</v>
      </c>
      <c r="H398" s="245"/>
      <c r="I398" s="245">
        <f>LOOKUP($H398,'TABLA DE PUNTOS'!$A$1:$B$10)</f>
        <v>0</v>
      </c>
      <c r="J398" s="245"/>
      <c r="K398" s="245">
        <f>LOOKUP($J398,'TABLA DE PUNTOS'!$A$1:$B$10)</f>
        <v>0</v>
      </c>
      <c r="L398" s="245"/>
      <c r="M398" s="245">
        <f>LOOKUP($L398,'TABLA DE PUNTOS'!$A$1:$B$10)</f>
        <v>0</v>
      </c>
      <c r="N398" s="245"/>
      <c r="O398" s="245">
        <f>LOOKUP($N398,'TABLA DE PUNTOS'!$C$1:$D$10)</f>
        <v>0</v>
      </c>
      <c r="P398" s="245">
        <f t="shared" si="14"/>
        <v>0</v>
      </c>
      <c r="Q398" s="249"/>
      <c r="R398" s="246"/>
    </row>
    <row r="399" spans="1:18" s="243" customFormat="1" ht="14.45" hidden="1" customHeight="1" x14ac:dyDescent="0.25">
      <c r="A399" s="243" t="s">
        <v>5530</v>
      </c>
      <c r="B399" s="257" t="s">
        <v>93</v>
      </c>
      <c r="C399" s="245" t="s">
        <v>16</v>
      </c>
      <c r="D399" s="245" t="e">
        <f>LOOKUP($G399,'BASE DE DATOS'!$B:$B,'BASE DE DATOS'!$C:$C)</f>
        <v>#N/A</v>
      </c>
      <c r="E399" s="245" t="e">
        <f>LOOKUP($G399,'BASE DE DATOS'!$B:$B,'BASE DE DATOS'!$D:$D)</f>
        <v>#N/A</v>
      </c>
      <c r="F399" s="245" t="e">
        <f>LOOKUP($G399,'BASE DE DATOS'!$B:$B,'BASE DE DATOS'!$J:$J)</f>
        <v>#N/A</v>
      </c>
      <c r="G399" s="245">
        <v>0</v>
      </c>
      <c r="H399" s="245"/>
      <c r="I399" s="245">
        <f>LOOKUP($H399,'TABLA DE PUNTOS'!$A$1:$B$10)</f>
        <v>0</v>
      </c>
      <c r="J399" s="245"/>
      <c r="K399" s="245">
        <f>LOOKUP($J399,'TABLA DE PUNTOS'!$A$1:$B$10)</f>
        <v>0</v>
      </c>
      <c r="L399" s="245"/>
      <c r="M399" s="245">
        <f>LOOKUP($L399,'TABLA DE PUNTOS'!$A$1:$B$10)</f>
        <v>0</v>
      </c>
      <c r="N399" s="245"/>
      <c r="O399" s="245">
        <f>LOOKUP($N399,'TABLA DE PUNTOS'!$C$1:$D$10)</f>
        <v>0</v>
      </c>
      <c r="P399" s="245">
        <f t="shared" si="14"/>
        <v>0</v>
      </c>
      <c r="Q399" s="249"/>
      <c r="R399" s="246"/>
    </row>
    <row r="400" spans="1:18" s="243" customFormat="1" ht="14.45" hidden="1" customHeight="1" x14ac:dyDescent="0.25">
      <c r="A400" s="243" t="s">
        <v>5530</v>
      </c>
      <c r="B400" s="257" t="s">
        <v>93</v>
      </c>
      <c r="C400" s="245" t="s">
        <v>20</v>
      </c>
      <c r="D400" s="245" t="e">
        <f>LOOKUP($G400,'BASE DE DATOS'!$B:$B,'BASE DE DATOS'!$C:$C)</f>
        <v>#N/A</v>
      </c>
      <c r="E400" s="245" t="e">
        <f>LOOKUP($G400,'BASE DE DATOS'!$B:$B,'BASE DE DATOS'!$D:$D)</f>
        <v>#N/A</v>
      </c>
      <c r="F400" s="245" t="e">
        <f>LOOKUP($G400,'BASE DE DATOS'!$B:$B,'BASE DE DATOS'!$J:$J)</f>
        <v>#N/A</v>
      </c>
      <c r="G400" s="245">
        <v>0</v>
      </c>
      <c r="H400" s="245"/>
      <c r="I400" s="245">
        <f>LOOKUP($H400,'TABLA DE PUNTOS'!$A$1:$B$10)</f>
        <v>0</v>
      </c>
      <c r="J400" s="245"/>
      <c r="K400" s="245">
        <f>LOOKUP($J400,'TABLA DE PUNTOS'!$A$1:$B$10)</f>
        <v>0</v>
      </c>
      <c r="L400" s="245"/>
      <c r="M400" s="245">
        <f>LOOKUP($L400,'TABLA DE PUNTOS'!$A$1:$B$10)</f>
        <v>0</v>
      </c>
      <c r="N400" s="245"/>
      <c r="O400" s="245">
        <f>LOOKUP($N400,'TABLA DE PUNTOS'!$C$1:$D$10)</f>
        <v>0</v>
      </c>
      <c r="P400" s="245">
        <f t="shared" si="14"/>
        <v>0</v>
      </c>
      <c r="Q400" s="249"/>
      <c r="R400" s="246"/>
    </row>
    <row r="401" spans="1:18" s="243" customFormat="1" ht="14.45" hidden="1" customHeight="1" x14ac:dyDescent="0.25">
      <c r="A401" s="243" t="s">
        <v>5530</v>
      </c>
      <c r="B401" s="258" t="s">
        <v>93</v>
      </c>
      <c r="C401" s="255" t="s">
        <v>53</v>
      </c>
      <c r="D401" s="255" t="e">
        <f>LOOKUP($G401,'BASE DE DATOS'!$B:$B,'BASE DE DATOS'!$C:$C)</f>
        <v>#N/A</v>
      </c>
      <c r="E401" s="255" t="e">
        <f>LOOKUP($G401,'BASE DE DATOS'!$B:$B,'BASE DE DATOS'!$D:$D)</f>
        <v>#N/A</v>
      </c>
      <c r="F401" s="245" t="e">
        <f>LOOKUP($G401,'BASE DE DATOS'!$B:$B,'BASE DE DATOS'!$J:$J)</f>
        <v>#N/A</v>
      </c>
      <c r="G401" s="255">
        <v>0</v>
      </c>
      <c r="H401" s="255"/>
      <c r="I401" s="255">
        <f>LOOKUP($H401,'TABLA DE PUNTOS'!$A$1:$B$10)</f>
        <v>0</v>
      </c>
      <c r="J401" s="255"/>
      <c r="K401" s="255">
        <f>LOOKUP($J401,'TABLA DE PUNTOS'!$A$1:$B$10)</f>
        <v>0</v>
      </c>
      <c r="L401" s="255"/>
      <c r="M401" s="255">
        <f>LOOKUP($L401,'TABLA DE PUNTOS'!$A$1:$B$10)</f>
        <v>0</v>
      </c>
      <c r="N401" s="255"/>
      <c r="O401" s="255">
        <f>LOOKUP($N401,'TABLA DE PUNTOS'!$C$1:$D$10)</f>
        <v>0</v>
      </c>
      <c r="P401" s="255">
        <f t="shared" si="14"/>
        <v>0</v>
      </c>
      <c r="Q401" s="256"/>
      <c r="R401" s="246"/>
    </row>
    <row r="402" spans="1:18" s="243" customFormat="1" ht="14.45" hidden="1" customHeight="1" x14ac:dyDescent="0.25">
      <c r="A402" s="245" t="s">
        <v>5527</v>
      </c>
      <c r="B402" s="247" t="s">
        <v>54</v>
      </c>
      <c r="C402" s="245" t="s">
        <v>20</v>
      </c>
      <c r="D402" s="245" t="s">
        <v>48</v>
      </c>
      <c r="E402" s="245" t="s">
        <v>49</v>
      </c>
      <c r="F402" s="245" t="e">
        <f>LOOKUP($G402,'BASE DE DATOS'!$B:$B,'BASE DE DATOS'!$J:$J)</f>
        <v>#N/A</v>
      </c>
      <c r="G402" s="245">
        <v>22</v>
      </c>
      <c r="H402" s="245" t="s">
        <v>293</v>
      </c>
      <c r="I402" s="245">
        <v>18</v>
      </c>
      <c r="J402" s="245" t="s">
        <v>293</v>
      </c>
      <c r="K402" s="245">
        <v>18</v>
      </c>
      <c r="L402" s="245" t="s">
        <v>293</v>
      </c>
      <c r="M402" s="245">
        <v>18</v>
      </c>
      <c r="N402" s="245" t="s">
        <v>292</v>
      </c>
      <c r="O402" s="245">
        <v>40</v>
      </c>
      <c r="P402" s="245">
        <f t="shared" si="14"/>
        <v>94</v>
      </c>
      <c r="Q402" s="249">
        <f>SUM(P402:P406)</f>
        <v>300</v>
      </c>
      <c r="R402" s="246"/>
    </row>
    <row r="403" spans="1:18" s="243" customFormat="1" ht="14.45" hidden="1" customHeight="1" x14ac:dyDescent="0.25">
      <c r="A403" s="245" t="s">
        <v>5527</v>
      </c>
      <c r="B403" s="247" t="s">
        <v>54</v>
      </c>
      <c r="C403" s="245" t="s">
        <v>16</v>
      </c>
      <c r="D403" s="245" t="s">
        <v>6</v>
      </c>
      <c r="E403" s="245" t="s">
        <v>46</v>
      </c>
      <c r="F403" s="245" t="str">
        <f>LOOKUP($G403,'BASE DE DATOS'!$B:$B,'BASE DE DATOS'!$J:$J)</f>
        <v>Expertos 13 años</v>
      </c>
      <c r="G403" s="245">
        <v>953</v>
      </c>
      <c r="H403" s="245" t="s">
        <v>292</v>
      </c>
      <c r="I403" s="245">
        <v>20</v>
      </c>
      <c r="J403" s="245" t="s">
        <v>292</v>
      </c>
      <c r="K403" s="245">
        <v>20</v>
      </c>
      <c r="L403" s="245" t="s">
        <v>297</v>
      </c>
      <c r="M403" s="245">
        <v>10</v>
      </c>
      <c r="N403" s="245" t="s">
        <v>295</v>
      </c>
      <c r="O403" s="245">
        <v>28</v>
      </c>
      <c r="P403" s="245">
        <f t="shared" si="14"/>
        <v>78</v>
      </c>
      <c r="Q403" s="249"/>
      <c r="R403" s="246"/>
    </row>
    <row r="404" spans="1:18" s="243" customFormat="1" ht="14.45" hidden="1" customHeight="1" x14ac:dyDescent="0.25">
      <c r="A404" s="245" t="s">
        <v>5527</v>
      </c>
      <c r="B404" s="247" t="s">
        <v>54</v>
      </c>
      <c r="C404" s="245" t="s">
        <v>53</v>
      </c>
      <c r="D404" s="245" t="s">
        <v>51</v>
      </c>
      <c r="E404" s="245" t="s">
        <v>52</v>
      </c>
      <c r="F404" s="245" t="e">
        <f>LOOKUP($G404,'BASE DE DATOS'!$B:$B,'BASE DE DATOS'!$J:$J)</f>
        <v>#N/A</v>
      </c>
      <c r="G404" s="245">
        <v>204</v>
      </c>
      <c r="H404" s="245" t="s">
        <v>298</v>
      </c>
      <c r="I404" s="245">
        <v>8</v>
      </c>
      <c r="J404" s="245" t="s">
        <v>298</v>
      </c>
      <c r="K404" s="245">
        <v>8</v>
      </c>
      <c r="L404" s="245" t="s">
        <v>297</v>
      </c>
      <c r="M404" s="245">
        <v>10</v>
      </c>
      <c r="N404" s="245"/>
      <c r="O404" s="245"/>
      <c r="P404" s="245">
        <f t="shared" si="14"/>
        <v>26</v>
      </c>
      <c r="Q404" s="249"/>
      <c r="R404" s="246"/>
    </row>
    <row r="405" spans="1:18" s="243" customFormat="1" ht="14.45" hidden="1" customHeight="1" x14ac:dyDescent="0.25">
      <c r="A405" s="245" t="s">
        <v>5527</v>
      </c>
      <c r="B405" s="247" t="s">
        <v>54</v>
      </c>
      <c r="C405" s="245" t="s">
        <v>12</v>
      </c>
      <c r="D405" s="245" t="s">
        <v>6</v>
      </c>
      <c r="E405" s="245" t="s">
        <v>45</v>
      </c>
      <c r="F405" s="245" t="str">
        <f>LOOKUP($G405,'BASE DE DATOS'!$B:$B,'BASE DE DATOS'!$J:$J)</f>
        <v>Principiantes 9 - 10 años</v>
      </c>
      <c r="G405" s="245">
        <v>796</v>
      </c>
      <c r="H405" s="245" t="s">
        <v>293</v>
      </c>
      <c r="I405" s="245">
        <v>18</v>
      </c>
      <c r="J405" s="245" t="s">
        <v>296</v>
      </c>
      <c r="K405" s="245">
        <v>12</v>
      </c>
      <c r="L405" s="245" t="s">
        <v>296</v>
      </c>
      <c r="M405" s="245">
        <v>12</v>
      </c>
      <c r="N405" s="245"/>
      <c r="O405" s="245"/>
      <c r="P405" s="245">
        <f t="shared" si="14"/>
        <v>42</v>
      </c>
      <c r="Q405" s="249"/>
      <c r="R405" s="246"/>
    </row>
    <row r="406" spans="1:18" s="243" customFormat="1" ht="14.45" hidden="1" customHeight="1" x14ac:dyDescent="0.25">
      <c r="A406" s="245" t="s">
        <v>5527</v>
      </c>
      <c r="B406" s="247" t="s">
        <v>54</v>
      </c>
      <c r="C406" s="245" t="s">
        <v>8</v>
      </c>
      <c r="D406" s="245" t="s">
        <v>43</v>
      </c>
      <c r="E406" s="245" t="s">
        <v>44</v>
      </c>
      <c r="F406" s="245" t="e">
        <f>LOOKUP($G406,'BASE DE DATOS'!$B:$B,'BASE DE DATOS'!$J:$J)</f>
        <v>#N/A</v>
      </c>
      <c r="G406" s="245">
        <v>492</v>
      </c>
      <c r="H406" s="245" t="s">
        <v>292</v>
      </c>
      <c r="I406" s="245">
        <v>20</v>
      </c>
      <c r="J406" s="245" t="s">
        <v>292</v>
      </c>
      <c r="K406" s="245">
        <v>20</v>
      </c>
      <c r="L406" s="245" t="s">
        <v>292</v>
      </c>
      <c r="M406" s="245">
        <v>20</v>
      </c>
      <c r="N406" s="245"/>
      <c r="O406" s="245"/>
      <c r="P406" s="245">
        <f t="shared" si="14"/>
        <v>60</v>
      </c>
      <c r="Q406" s="249"/>
      <c r="R406" s="246"/>
    </row>
    <row r="407" spans="1:18" s="243" customFormat="1" ht="14.45" hidden="1" customHeight="1" x14ac:dyDescent="0.25">
      <c r="A407" s="245" t="s">
        <v>5528</v>
      </c>
      <c r="B407" s="247" t="s">
        <v>54</v>
      </c>
      <c r="C407" s="245" t="s">
        <v>20</v>
      </c>
      <c r="D407" s="245" t="str">
        <f>LOOKUP($G407,'BASE DE DATOS'!$B:$B,'BASE DE DATOS'!$C:$C)</f>
        <v>SARA</v>
      </c>
      <c r="E407" s="245" t="str">
        <f>LOOKUP($G407,'BASE DE DATOS'!$B:$B,'BASE DE DATOS'!$D:$D)</f>
        <v>GOMEZ BOLIVAR</v>
      </c>
      <c r="F407" s="245" t="str">
        <f>LOOKUP($G407,'BASE DE DATOS'!$B:$B,'BASE DE DATOS'!$J:$J)</f>
        <v>Damas 9 - 10 años</v>
      </c>
      <c r="G407" s="245">
        <v>1022</v>
      </c>
      <c r="H407" s="245">
        <v>1</v>
      </c>
      <c r="I407" s="245">
        <f>LOOKUP($H407,'TABLA DE PUNTOS'!$A$1:$B$10)</f>
        <v>20</v>
      </c>
      <c r="J407" s="245">
        <v>1</v>
      </c>
      <c r="K407" s="245">
        <f>LOOKUP($J407,'TABLA DE PUNTOS'!$A$1:$B$10)</f>
        <v>20</v>
      </c>
      <c r="L407" s="245">
        <v>1</v>
      </c>
      <c r="M407" s="245">
        <f>LOOKUP($L407,'TABLA DE PUNTOS'!$A$1:$B$10)</f>
        <v>20</v>
      </c>
      <c r="N407" s="245">
        <v>3</v>
      </c>
      <c r="O407" s="245">
        <f>LOOKUP($N407,'TABLA DE PUNTOS'!$C$1:$D$10)</f>
        <v>32</v>
      </c>
      <c r="P407" s="245">
        <f t="shared" si="14"/>
        <v>92</v>
      </c>
      <c r="Q407" s="249">
        <f>SUM(P407:P411)</f>
        <v>392</v>
      </c>
      <c r="R407" s="246"/>
    </row>
    <row r="408" spans="1:18" s="243" customFormat="1" ht="14.45" hidden="1" customHeight="1" x14ac:dyDescent="0.25">
      <c r="A408" s="245" t="s">
        <v>5528</v>
      </c>
      <c r="B408" s="247" t="s">
        <v>54</v>
      </c>
      <c r="C408" s="245" t="s">
        <v>16</v>
      </c>
      <c r="D408" s="245" t="str">
        <f>LOOKUP($G408,'BASE DE DATOS'!$B:$B,'BASE DE DATOS'!$C:$C)</f>
        <v>SAMUEL</v>
      </c>
      <c r="E408" s="245" t="str">
        <f>LOOKUP($G408,'BASE DE DATOS'!$B:$B,'BASE DE DATOS'!$D:$D)</f>
        <v>CADAVID CANO</v>
      </c>
      <c r="F408" s="245" t="str">
        <f>LOOKUP($G408,'BASE DE DATOS'!$B:$B,'BASE DE DATOS'!$J:$J)</f>
        <v>Expertos 13 años</v>
      </c>
      <c r="G408" s="245">
        <v>953</v>
      </c>
      <c r="H408" s="245">
        <v>3</v>
      </c>
      <c r="I408" s="245">
        <f>LOOKUP($H408,'TABLA DE PUNTOS'!$A$1:$B$10)</f>
        <v>16</v>
      </c>
      <c r="J408" s="245">
        <v>4</v>
      </c>
      <c r="K408" s="245">
        <f>LOOKUP($J408,'TABLA DE PUNTOS'!$A$1:$B$10)</f>
        <v>14</v>
      </c>
      <c r="L408" s="245">
        <v>1</v>
      </c>
      <c r="M408" s="245">
        <f>LOOKUP($L408,'TABLA DE PUNTOS'!$A$1:$B$10)</f>
        <v>20</v>
      </c>
      <c r="N408" s="245">
        <v>6</v>
      </c>
      <c r="O408" s="245">
        <f>LOOKUP($N408,'TABLA DE PUNTOS'!$C$1:$D$10)</f>
        <v>20</v>
      </c>
      <c r="P408" s="245">
        <f t="shared" si="14"/>
        <v>70</v>
      </c>
      <c r="Q408" s="249"/>
      <c r="R408" s="246"/>
    </row>
    <row r="409" spans="1:18" s="243" customFormat="1" ht="14.45" hidden="1" customHeight="1" x14ac:dyDescent="0.25">
      <c r="A409" s="245" t="s">
        <v>5528</v>
      </c>
      <c r="B409" s="247" t="s">
        <v>54</v>
      </c>
      <c r="C409" s="245" t="s">
        <v>53</v>
      </c>
      <c r="D409" s="245" t="str">
        <f>LOOKUP($G409,'BASE DE DATOS'!$B:$B,'BASE DE DATOS'!$C:$C)</f>
        <v>VALENTINA</v>
      </c>
      <c r="E409" s="245" t="str">
        <f>LOOKUP($G409,'BASE DE DATOS'!$B:$B,'BASE DE DATOS'!$D:$D)</f>
        <v>CORREA MONSALVE</v>
      </c>
      <c r="F409" s="245" t="str">
        <f>LOOKUP($G409,'BASE DE DATOS'!$B:$B,'BASE DE DATOS'!$J:$J)</f>
        <v>Damas 17 años y mas</v>
      </c>
      <c r="G409" s="245">
        <v>976</v>
      </c>
      <c r="H409" s="245">
        <v>2</v>
      </c>
      <c r="I409" s="245">
        <f>LOOKUP($H409,'TABLA DE PUNTOS'!$A$1:$B$10)</f>
        <v>18</v>
      </c>
      <c r="J409" s="245">
        <v>2</v>
      </c>
      <c r="K409" s="245">
        <f>LOOKUP($J409,'TABLA DE PUNTOS'!$A$1:$B$10)</f>
        <v>18</v>
      </c>
      <c r="L409" s="245">
        <v>2</v>
      </c>
      <c r="M409" s="245">
        <f>LOOKUP($L409,'TABLA DE PUNTOS'!$A$1:$B$10)</f>
        <v>18</v>
      </c>
      <c r="N409" s="245">
        <v>2</v>
      </c>
      <c r="O409" s="245">
        <f>LOOKUP($N409,'TABLA DE PUNTOS'!$C$1:$D$10)</f>
        <v>36</v>
      </c>
      <c r="P409" s="245">
        <f t="shared" si="14"/>
        <v>90</v>
      </c>
      <c r="Q409" s="249"/>
      <c r="R409" s="246"/>
    </row>
    <row r="410" spans="1:18" s="243" customFormat="1" ht="14.45" hidden="1" customHeight="1" x14ac:dyDescent="0.25">
      <c r="A410" s="245" t="s">
        <v>5528</v>
      </c>
      <c r="B410" s="247" t="s">
        <v>54</v>
      </c>
      <c r="C410" s="245" t="s">
        <v>12</v>
      </c>
      <c r="D410" s="245" t="str">
        <f>LOOKUP($G410,'BASE DE DATOS'!$B:$B,'BASE DE DATOS'!$C:$C)</f>
        <v>SAMUEL</v>
      </c>
      <c r="E410" s="245" t="str">
        <f>LOOKUP($G410,'BASE DE DATOS'!$B:$B,'BASE DE DATOS'!$D:$D)</f>
        <v>GONZALEZ RUA</v>
      </c>
      <c r="F410" s="245" t="str">
        <f>LOOKUP($G410,'BASE DE DATOS'!$B:$B,'BASE DE DATOS'!$J:$J)</f>
        <v>Novatos 15 - 16 años juvenil</v>
      </c>
      <c r="G410" s="245">
        <v>1219</v>
      </c>
      <c r="H410" s="245">
        <v>1</v>
      </c>
      <c r="I410" s="245">
        <f>LOOKUP($H410,'TABLA DE PUNTOS'!$A$1:$B$10)</f>
        <v>20</v>
      </c>
      <c r="J410" s="245">
        <v>1</v>
      </c>
      <c r="K410" s="245">
        <f>LOOKUP($J410,'TABLA DE PUNTOS'!$A$1:$B$10)</f>
        <v>20</v>
      </c>
      <c r="L410" s="245">
        <v>1</v>
      </c>
      <c r="M410" s="245">
        <f>LOOKUP($L410,'TABLA DE PUNTOS'!$A$1:$B$10)</f>
        <v>20</v>
      </c>
      <c r="N410" s="245">
        <v>1</v>
      </c>
      <c r="O410" s="245">
        <f>LOOKUP($N410,'TABLA DE PUNTOS'!$C$1:$D$10)</f>
        <v>40</v>
      </c>
      <c r="P410" s="245">
        <f t="shared" si="14"/>
        <v>100</v>
      </c>
      <c r="Q410" s="249"/>
      <c r="R410" s="246"/>
    </row>
    <row r="411" spans="1:18" s="243" customFormat="1" ht="14.45" hidden="1" customHeight="1" x14ac:dyDescent="0.25">
      <c r="A411" s="245" t="s">
        <v>5528</v>
      </c>
      <c r="B411" s="247" t="s">
        <v>54</v>
      </c>
      <c r="C411" s="245" t="s">
        <v>8</v>
      </c>
      <c r="D411" s="245" t="str">
        <f>LOOKUP($G411,'BASE DE DATOS'!$B:$B,'BASE DE DATOS'!$C:$C)</f>
        <v>SAMUEL ALEXANDER</v>
      </c>
      <c r="E411" s="245" t="str">
        <f>LOOKUP($G411,'BASE DE DATOS'!$B:$B,'BASE DE DATOS'!$D:$D)</f>
        <v>RODRIGUEZ OROZCO</v>
      </c>
      <c r="F411" s="245" t="str">
        <f>LOOKUP($G411,'BASE DE DATOS'!$B:$B,'BASE DE DATOS'!$J:$J)</f>
        <v>Principiantes 9 - 10 años</v>
      </c>
      <c r="G411" s="245">
        <v>789</v>
      </c>
      <c r="H411" s="245">
        <v>3</v>
      </c>
      <c r="I411" s="245">
        <f>LOOKUP($H411,'TABLA DE PUNTOS'!$A$1:$B$10)</f>
        <v>16</v>
      </c>
      <c r="J411" s="245">
        <v>5</v>
      </c>
      <c r="K411" s="245">
        <f>LOOKUP($J411,'TABLA DE PUNTOS'!$A$1:$B$10)</f>
        <v>12</v>
      </c>
      <c r="L411" s="245">
        <v>5</v>
      </c>
      <c r="M411" s="245">
        <f>LOOKUP($L411,'TABLA DE PUNTOS'!$A$1:$B$10)</f>
        <v>12</v>
      </c>
      <c r="N411" s="245">
        <v>0</v>
      </c>
      <c r="O411" s="245">
        <f>LOOKUP($N411,'TABLA DE PUNTOS'!$C$1:$D$10)</f>
        <v>0</v>
      </c>
      <c r="P411" s="245">
        <f t="shared" si="14"/>
        <v>40</v>
      </c>
      <c r="Q411" s="249"/>
      <c r="R411" s="246"/>
    </row>
    <row r="412" spans="1:18" s="243" customFormat="1" hidden="1" x14ac:dyDescent="0.25">
      <c r="A412" s="245" t="s">
        <v>5529</v>
      </c>
      <c r="B412" s="247" t="s">
        <v>54</v>
      </c>
      <c r="C412" s="245" t="s">
        <v>20</v>
      </c>
      <c r="D412" s="245" t="str">
        <f>LOOKUP($G412,'BASE DE DATOS'!$B:$B,'BASE DE DATOS'!$C:$C)</f>
        <v>SARA</v>
      </c>
      <c r="E412" s="245" t="str">
        <f>LOOKUP($G412,'BASE DE DATOS'!$B:$B,'BASE DE DATOS'!$D:$D)</f>
        <v>GOMEZ BOLIVAR</v>
      </c>
      <c r="F412" s="245" t="str">
        <f>LOOKUP($G412,'BASE DE DATOS'!$B:$B,'BASE DE DATOS'!$J:$J)</f>
        <v>Damas 9 - 10 años</v>
      </c>
      <c r="G412" s="245">
        <v>1022</v>
      </c>
      <c r="H412" s="245">
        <v>1</v>
      </c>
      <c r="I412" s="245">
        <f>LOOKUP($H412,'TABLA DE PUNTOS'!$A$1:$B$10)</f>
        <v>20</v>
      </c>
      <c r="J412" s="245">
        <v>2</v>
      </c>
      <c r="K412" s="245">
        <f>LOOKUP($J412,'TABLA DE PUNTOS'!$A$1:$B$10)</f>
        <v>18</v>
      </c>
      <c r="L412" s="245">
        <v>3</v>
      </c>
      <c r="M412" s="245">
        <f>LOOKUP($L412,'TABLA DE PUNTOS'!$A$1:$B$10)</f>
        <v>16</v>
      </c>
      <c r="N412" s="245">
        <v>8</v>
      </c>
      <c r="O412" s="245">
        <f>LOOKUP($N412,'TABLA DE PUNTOS'!$C$1:$D$10)</f>
        <v>12</v>
      </c>
      <c r="P412" s="245">
        <f t="shared" si="14"/>
        <v>66</v>
      </c>
      <c r="Q412" s="249">
        <f>SUM(P412:P416)</f>
        <v>306</v>
      </c>
      <c r="R412" s="246"/>
    </row>
    <row r="413" spans="1:18" s="243" customFormat="1" hidden="1" x14ac:dyDescent="0.25">
      <c r="A413" s="245" t="s">
        <v>5529</v>
      </c>
      <c r="B413" s="247" t="s">
        <v>54</v>
      </c>
      <c r="C413" s="245" t="s">
        <v>16</v>
      </c>
      <c r="D413" s="245" t="e">
        <f>LOOKUP($G413,'BASE DE DATOS'!$B:$B,'BASE DE DATOS'!$C:$C)</f>
        <v>#N/A</v>
      </c>
      <c r="E413" s="245" t="e">
        <f>LOOKUP($G413,'BASE DE DATOS'!$B:$B,'BASE DE DATOS'!$D:$D)</f>
        <v>#N/A</v>
      </c>
      <c r="F413" s="245" t="e">
        <f>LOOKUP($G413,'BASE DE DATOS'!$B:$B,'BASE DE DATOS'!$J:$J)</f>
        <v>#N/A</v>
      </c>
      <c r="G413" s="245"/>
      <c r="H413" s="245"/>
      <c r="I413" s="245">
        <f>LOOKUP($H413,'TABLA DE PUNTOS'!$A$1:$B$10)</f>
        <v>0</v>
      </c>
      <c r="J413" s="245"/>
      <c r="K413" s="245">
        <f>LOOKUP($J413,'TABLA DE PUNTOS'!$A$1:$B$10)</f>
        <v>0</v>
      </c>
      <c r="L413" s="245"/>
      <c r="M413" s="245">
        <f>LOOKUP($L413,'TABLA DE PUNTOS'!$A$1:$B$10)</f>
        <v>0</v>
      </c>
      <c r="N413" s="245"/>
      <c r="O413" s="245">
        <f>LOOKUP($N413,'TABLA DE PUNTOS'!$C$1:$D$10)</f>
        <v>0</v>
      </c>
      <c r="P413" s="245">
        <f t="shared" si="14"/>
        <v>0</v>
      </c>
      <c r="Q413" s="249"/>
      <c r="R413" s="246"/>
    </row>
    <row r="414" spans="1:18" s="243" customFormat="1" ht="14.45" hidden="1" customHeight="1" x14ac:dyDescent="0.25">
      <c r="A414" s="245" t="s">
        <v>5529</v>
      </c>
      <c r="B414" s="247" t="s">
        <v>54</v>
      </c>
      <c r="C414" s="245" t="s">
        <v>53</v>
      </c>
      <c r="D414" s="245" t="str">
        <f>LOOKUP($G414,'BASE DE DATOS'!$B:$B,'BASE DE DATOS'!$C:$C)</f>
        <v>VALENTINA</v>
      </c>
      <c r="E414" s="245" t="str">
        <f>LOOKUP($G414,'BASE DE DATOS'!$B:$B,'BASE DE DATOS'!$D:$D)</f>
        <v>CORREA MONSALVE</v>
      </c>
      <c r="F414" s="245" t="str">
        <f>LOOKUP($G414,'BASE DE DATOS'!$B:$B,'BASE DE DATOS'!$J:$J)</f>
        <v>Damas 17 años y mas</v>
      </c>
      <c r="G414" s="245">
        <v>976</v>
      </c>
      <c r="H414" s="245">
        <v>1</v>
      </c>
      <c r="I414" s="245">
        <f>LOOKUP($H414,'TABLA DE PUNTOS'!$A$1:$B$10)</f>
        <v>20</v>
      </c>
      <c r="J414" s="245">
        <v>1</v>
      </c>
      <c r="K414" s="245">
        <f>LOOKUP($J414,'TABLA DE PUNTOS'!$A$1:$B$10)</f>
        <v>20</v>
      </c>
      <c r="L414" s="245">
        <v>1</v>
      </c>
      <c r="M414" s="245">
        <f>LOOKUP($L414,'TABLA DE PUNTOS'!$A$1:$B$10)</f>
        <v>20</v>
      </c>
      <c r="N414" s="245">
        <v>1</v>
      </c>
      <c r="O414" s="245">
        <f>LOOKUP($N414,'TABLA DE PUNTOS'!$C$1:$D$10)</f>
        <v>40</v>
      </c>
      <c r="P414" s="245">
        <f t="shared" si="14"/>
        <v>100</v>
      </c>
      <c r="Q414" s="249"/>
      <c r="R414" s="246"/>
    </row>
    <row r="415" spans="1:18" s="243" customFormat="1" hidden="1" x14ac:dyDescent="0.25">
      <c r="A415" s="245" t="s">
        <v>5529</v>
      </c>
      <c r="B415" s="247" t="s">
        <v>54</v>
      </c>
      <c r="C415" s="245" t="s">
        <v>12</v>
      </c>
      <c r="D415" s="245" t="str">
        <f>LOOKUP($G415,'BASE DE DATOS'!$B:$B,'BASE DE DATOS'!$C:$C)</f>
        <v>SAMUEL</v>
      </c>
      <c r="E415" s="245" t="str">
        <f>LOOKUP($G415,'BASE DE DATOS'!$B:$B,'BASE DE DATOS'!$D:$D)</f>
        <v>GONZALEZ RUA</v>
      </c>
      <c r="F415" s="245" t="str">
        <f>LOOKUP($G415,'BASE DE DATOS'!$B:$B,'BASE DE DATOS'!$J:$J)</f>
        <v>Novatos 15 - 16 años juvenil</v>
      </c>
      <c r="G415" s="245">
        <v>1219</v>
      </c>
      <c r="H415" s="245">
        <v>1</v>
      </c>
      <c r="I415" s="245">
        <f>LOOKUP($H415,'TABLA DE PUNTOS'!$A$1:$B$10)</f>
        <v>20</v>
      </c>
      <c r="J415" s="245">
        <v>5</v>
      </c>
      <c r="K415" s="245">
        <f>LOOKUP($J415,'TABLA DE PUNTOS'!$A$1:$B$10)</f>
        <v>12</v>
      </c>
      <c r="L415" s="245">
        <v>1</v>
      </c>
      <c r="M415" s="245">
        <f>LOOKUP($L415,'TABLA DE PUNTOS'!$A$1:$B$10)</f>
        <v>20</v>
      </c>
      <c r="N415" s="245">
        <v>1</v>
      </c>
      <c r="O415" s="245">
        <f>LOOKUP($N415,'TABLA DE PUNTOS'!$C$1:$D$10)</f>
        <v>40</v>
      </c>
      <c r="P415" s="245">
        <f t="shared" si="14"/>
        <v>92</v>
      </c>
      <c r="Q415" s="249"/>
      <c r="R415" s="246"/>
    </row>
    <row r="416" spans="1:18" s="243" customFormat="1" hidden="1" x14ac:dyDescent="0.25">
      <c r="A416" s="245" t="s">
        <v>5529</v>
      </c>
      <c r="B416" s="247" t="s">
        <v>54</v>
      </c>
      <c r="C416" s="245" t="s">
        <v>8</v>
      </c>
      <c r="D416" s="245" t="str">
        <f>LOOKUP($G416,'BASE DE DATOS'!$B:$B,'BASE DE DATOS'!$C:$C)</f>
        <v>JEAN CARLOS</v>
      </c>
      <c r="E416" s="245" t="str">
        <f>LOOKUP($G416,'BASE DE DATOS'!$B:$B,'BASE DE DATOS'!$D:$D)</f>
        <v>ARBOLEDA CARDONA</v>
      </c>
      <c r="F416" s="245" t="str">
        <f>LOOKUP($G416,'BASE DE DATOS'!$B:$B,'BASE DE DATOS'!$J:$J)</f>
        <v>Principiantes 9 - 10 años</v>
      </c>
      <c r="G416" s="245">
        <v>1054</v>
      </c>
      <c r="H416" s="245">
        <v>4</v>
      </c>
      <c r="I416" s="245">
        <f>LOOKUP($H416,'TABLA DE PUNTOS'!$A$1:$B$10)</f>
        <v>14</v>
      </c>
      <c r="J416" s="245">
        <v>3</v>
      </c>
      <c r="K416" s="245">
        <f>LOOKUP($J416,'TABLA DE PUNTOS'!$A$1:$B$10)</f>
        <v>16</v>
      </c>
      <c r="L416" s="245">
        <v>2</v>
      </c>
      <c r="M416" s="245">
        <f>LOOKUP($L416,'TABLA DE PUNTOS'!$A$1:$B$10)</f>
        <v>18</v>
      </c>
      <c r="N416" s="245"/>
      <c r="O416" s="245">
        <f>LOOKUP($N416,'TABLA DE PUNTOS'!$C$1:$D$10)</f>
        <v>0</v>
      </c>
      <c r="P416" s="245">
        <f t="shared" si="14"/>
        <v>48</v>
      </c>
      <c r="Q416" s="249"/>
      <c r="R416" s="246"/>
    </row>
    <row r="417" spans="1:18" s="243" customFormat="1" ht="14.45" hidden="1" customHeight="1" x14ac:dyDescent="0.25">
      <c r="A417" s="243" t="s">
        <v>5530</v>
      </c>
      <c r="B417" s="248" t="s">
        <v>54</v>
      </c>
      <c r="C417" s="251" t="s">
        <v>8</v>
      </c>
      <c r="D417" s="251" t="str">
        <f>LOOKUP($G417,'BASE DE DATOS'!$B:$B,'BASE DE DATOS'!$C:$C)</f>
        <v>JEAN CARLOS</v>
      </c>
      <c r="E417" s="251" t="str">
        <f>LOOKUP($G417,'BASE DE DATOS'!$B:$B,'BASE DE DATOS'!$D:$D)</f>
        <v>ARBOLEDA CARDONA</v>
      </c>
      <c r="F417" s="245" t="str">
        <f>LOOKUP($G417,'BASE DE DATOS'!$B:$B,'BASE DE DATOS'!$J:$J)</f>
        <v>Principiantes 9 - 10 años</v>
      </c>
      <c r="G417" s="251">
        <v>1054</v>
      </c>
      <c r="H417" s="251">
        <v>2</v>
      </c>
      <c r="I417" s="251">
        <f>LOOKUP($H417,'TABLA DE PUNTOS'!$A$1:$B$10)</f>
        <v>18</v>
      </c>
      <c r="J417" s="251">
        <v>3</v>
      </c>
      <c r="K417" s="251">
        <f>LOOKUP($J417,'TABLA DE PUNTOS'!$A$1:$B$10)</f>
        <v>16</v>
      </c>
      <c r="L417" s="251">
        <v>3</v>
      </c>
      <c r="M417" s="251">
        <f>LOOKUP($L417,'TABLA DE PUNTOS'!$A$1:$B$10)</f>
        <v>16</v>
      </c>
      <c r="N417" s="251">
        <v>0</v>
      </c>
      <c r="O417" s="251">
        <f>LOOKUP($N417,'TABLA DE PUNTOS'!$C$1:$D$10)</f>
        <v>0</v>
      </c>
      <c r="P417" s="251">
        <f t="shared" si="14"/>
        <v>50</v>
      </c>
      <c r="Q417" s="252">
        <f>SUM(P417:P421)</f>
        <v>384</v>
      </c>
      <c r="R417" s="246"/>
    </row>
    <row r="418" spans="1:18" s="243" customFormat="1" ht="14.45" hidden="1" customHeight="1" x14ac:dyDescent="0.25">
      <c r="A418" s="243" t="s">
        <v>5530</v>
      </c>
      <c r="B418" s="257" t="s">
        <v>54</v>
      </c>
      <c r="C418" s="245" t="s">
        <v>12</v>
      </c>
      <c r="D418" s="245" t="str">
        <f>LOOKUP($G418,'BASE DE DATOS'!$B:$B,'BASE DE DATOS'!$C:$C)</f>
        <v>DAVID</v>
      </c>
      <c r="E418" s="245" t="str">
        <f>LOOKUP($G418,'BASE DE DATOS'!$B:$B,'BASE DE DATOS'!$D:$D)</f>
        <v>RESTREPO RESTREPO</v>
      </c>
      <c r="F418" s="245" t="str">
        <f>LOOKUP($G418,'BASE DE DATOS'!$B:$B,'BASE DE DATOS'!$J:$J)</f>
        <v>Novatos 17 años y mas mayores</v>
      </c>
      <c r="G418" s="245">
        <v>1845</v>
      </c>
      <c r="H418" s="245">
        <v>1</v>
      </c>
      <c r="I418" s="245">
        <f>LOOKUP($H418,'TABLA DE PUNTOS'!$A$1:$B$10)</f>
        <v>20</v>
      </c>
      <c r="J418" s="245">
        <v>1</v>
      </c>
      <c r="K418" s="245">
        <f>LOOKUP($J418,'TABLA DE PUNTOS'!$A$1:$B$10)</f>
        <v>20</v>
      </c>
      <c r="L418" s="245">
        <v>1</v>
      </c>
      <c r="M418" s="245">
        <f>LOOKUP($L418,'TABLA DE PUNTOS'!$A$1:$B$10)</f>
        <v>20</v>
      </c>
      <c r="N418" s="245">
        <v>2</v>
      </c>
      <c r="O418" s="245">
        <f>LOOKUP($N418,'TABLA DE PUNTOS'!$C$1:$D$10)</f>
        <v>36</v>
      </c>
      <c r="P418" s="245">
        <f t="shared" si="14"/>
        <v>96</v>
      </c>
      <c r="Q418" s="249"/>
      <c r="R418" s="246"/>
    </row>
    <row r="419" spans="1:18" s="243" customFormat="1" ht="14.45" hidden="1" customHeight="1" x14ac:dyDescent="0.25">
      <c r="A419" s="243" t="s">
        <v>5530</v>
      </c>
      <c r="B419" s="257" t="s">
        <v>54</v>
      </c>
      <c r="C419" s="245" t="s">
        <v>16</v>
      </c>
      <c r="D419" s="245" t="str">
        <f>LOOKUP($G419,'BASE DE DATOS'!$B:$B,'BASE DE DATOS'!$C:$C)</f>
        <v>SAMUEL</v>
      </c>
      <c r="E419" s="245" t="str">
        <f>LOOKUP($G419,'BASE DE DATOS'!$B:$B,'BASE DE DATOS'!$D:$D)</f>
        <v>CADAVID CANO</v>
      </c>
      <c r="F419" s="245" t="str">
        <f>LOOKUP($G419,'BASE DE DATOS'!$B:$B,'BASE DE DATOS'!$J:$J)</f>
        <v>Expertos 13 años</v>
      </c>
      <c r="G419" s="245">
        <v>953</v>
      </c>
      <c r="H419" s="245">
        <v>1</v>
      </c>
      <c r="I419" s="245">
        <f>LOOKUP($H419,'TABLA DE PUNTOS'!$A$1:$B$10)</f>
        <v>20</v>
      </c>
      <c r="J419" s="245">
        <v>1</v>
      </c>
      <c r="K419" s="245">
        <f>LOOKUP($J419,'TABLA DE PUNTOS'!$A$1:$B$10)</f>
        <v>20</v>
      </c>
      <c r="L419" s="245">
        <v>1</v>
      </c>
      <c r="M419" s="245">
        <f>LOOKUP($L419,'TABLA DE PUNTOS'!$A$1:$B$10)</f>
        <v>20</v>
      </c>
      <c r="N419" s="245">
        <v>2</v>
      </c>
      <c r="O419" s="245">
        <f>LOOKUP($N419,'TABLA DE PUNTOS'!$C$1:$D$10)</f>
        <v>36</v>
      </c>
      <c r="P419" s="245">
        <f t="shared" si="14"/>
        <v>96</v>
      </c>
      <c r="Q419" s="249"/>
      <c r="R419" s="246"/>
    </row>
    <row r="420" spans="1:18" s="243" customFormat="1" ht="14.45" hidden="1" customHeight="1" x14ac:dyDescent="0.25">
      <c r="A420" s="243" t="s">
        <v>5530</v>
      </c>
      <c r="B420" s="257" t="s">
        <v>54</v>
      </c>
      <c r="C420" s="245" t="s">
        <v>20</v>
      </c>
      <c r="D420" s="245" t="str">
        <f>LOOKUP($G420,'BASE DE DATOS'!$B:$B,'BASE DE DATOS'!$C:$C)</f>
        <v>KATHERIN WAYU</v>
      </c>
      <c r="E420" s="245" t="str">
        <f>LOOKUP($G420,'BASE DE DATOS'!$B:$B,'BASE DE DATOS'!$D:$D)</f>
        <v>CORREA MONSALVE</v>
      </c>
      <c r="F420" s="245" t="str">
        <f>LOOKUP($G420,'BASE DE DATOS'!$B:$B,'BASE DE DATOS'!$J:$J)</f>
        <v>Damas 17 años y mas</v>
      </c>
      <c r="G420" s="245">
        <v>970</v>
      </c>
      <c r="H420" s="245">
        <v>4</v>
      </c>
      <c r="I420" s="245">
        <f>LOOKUP($H420,'TABLA DE PUNTOS'!$A$1:$B$10)</f>
        <v>14</v>
      </c>
      <c r="J420" s="245">
        <v>4</v>
      </c>
      <c r="K420" s="245">
        <f>LOOKUP($J420,'TABLA DE PUNTOS'!$A$1:$B$10)</f>
        <v>14</v>
      </c>
      <c r="L420" s="245">
        <v>5</v>
      </c>
      <c r="M420" s="245">
        <f>LOOKUP($L420,'TABLA DE PUNTOS'!$A$1:$B$10)</f>
        <v>12</v>
      </c>
      <c r="N420" s="245">
        <v>4</v>
      </c>
      <c r="O420" s="245">
        <f>LOOKUP($N420,'TABLA DE PUNTOS'!$C$1:$D$10)</f>
        <v>28</v>
      </c>
      <c r="P420" s="245">
        <f t="shared" si="14"/>
        <v>68</v>
      </c>
      <c r="Q420" s="249"/>
      <c r="R420" s="246"/>
    </row>
    <row r="421" spans="1:18" s="243" customFormat="1" ht="14.45" hidden="1" customHeight="1" x14ac:dyDescent="0.25">
      <c r="A421" s="243" t="s">
        <v>5530</v>
      </c>
      <c r="B421" s="258" t="s">
        <v>54</v>
      </c>
      <c r="C421" s="255" t="s">
        <v>53</v>
      </c>
      <c r="D421" s="255" t="str">
        <f>LOOKUP($G421,'BASE DE DATOS'!$B:$B,'BASE DE DATOS'!$C:$C)</f>
        <v>SEBASTIAN</v>
      </c>
      <c r="E421" s="255" t="str">
        <f>LOOKUP($G421,'BASE DE DATOS'!$B:$B,'BASE DE DATOS'!$D:$D)</f>
        <v>PULGARIN LONDOÑO</v>
      </c>
      <c r="F421" s="245" t="str">
        <f>LOOKUP($G421,'BASE DE DATOS'!$B:$B,'BASE DE DATOS'!$J:$J)</f>
        <v>Novatos 15 - 16 años juvenil</v>
      </c>
      <c r="G421" s="255">
        <v>804</v>
      </c>
      <c r="H421" s="255">
        <v>3</v>
      </c>
      <c r="I421" s="255">
        <f>LOOKUP($H421,'TABLA DE PUNTOS'!$A$1:$B$10)</f>
        <v>16</v>
      </c>
      <c r="J421" s="255">
        <v>3</v>
      </c>
      <c r="K421" s="255">
        <f>LOOKUP($J421,'TABLA DE PUNTOS'!$A$1:$B$10)</f>
        <v>16</v>
      </c>
      <c r="L421" s="255">
        <v>2</v>
      </c>
      <c r="M421" s="255">
        <f>LOOKUP($L421,'TABLA DE PUNTOS'!$A$1:$B$10)</f>
        <v>18</v>
      </c>
      <c r="N421" s="255">
        <v>5</v>
      </c>
      <c r="O421" s="255">
        <f>LOOKUP($N421,'TABLA DE PUNTOS'!$C$1:$D$10)</f>
        <v>24</v>
      </c>
      <c r="P421" s="255">
        <f t="shared" si="14"/>
        <v>74</v>
      </c>
      <c r="Q421" s="256"/>
      <c r="R421" s="246"/>
    </row>
    <row r="422" spans="1:18" s="243" customFormat="1" ht="14.45" hidden="1" customHeight="1" x14ac:dyDescent="0.25">
      <c r="A422" s="245" t="s">
        <v>5527</v>
      </c>
      <c r="B422" s="247" t="s">
        <v>33</v>
      </c>
      <c r="C422" s="245" t="s">
        <v>20</v>
      </c>
      <c r="D422" s="245" t="s">
        <v>38</v>
      </c>
      <c r="E422" s="245" t="s">
        <v>39</v>
      </c>
      <c r="F422" s="245" t="str">
        <f>LOOKUP($G422,'BASE DE DATOS'!$B:$B,'BASE DE DATOS'!$J:$J)</f>
        <v>Novatos 11 - 12 años infantil</v>
      </c>
      <c r="G422" s="245">
        <v>673</v>
      </c>
      <c r="H422" s="245" t="s">
        <v>293</v>
      </c>
      <c r="I422" s="245">
        <v>18</v>
      </c>
      <c r="J422" s="245" t="s">
        <v>293</v>
      </c>
      <c r="K422" s="245">
        <v>18</v>
      </c>
      <c r="L422" s="245" t="s">
        <v>293</v>
      </c>
      <c r="M422" s="245">
        <v>18</v>
      </c>
      <c r="N422" s="245" t="s">
        <v>299</v>
      </c>
      <c r="O422" s="245">
        <v>12</v>
      </c>
      <c r="P422" s="245">
        <f t="shared" si="14"/>
        <v>66</v>
      </c>
      <c r="Q422" s="249">
        <f>SUM(P422:P426)</f>
        <v>222</v>
      </c>
      <c r="R422" s="246"/>
    </row>
    <row r="423" spans="1:18" s="243" customFormat="1" ht="14.45" hidden="1" customHeight="1" x14ac:dyDescent="0.25">
      <c r="A423" s="245" t="s">
        <v>5527</v>
      </c>
      <c r="B423" s="247" t="s">
        <v>33</v>
      </c>
      <c r="C423" s="245" t="s">
        <v>16</v>
      </c>
      <c r="D423" s="245" t="s">
        <v>6</v>
      </c>
      <c r="E423" s="245" t="s">
        <v>36</v>
      </c>
      <c r="F423" s="245" t="e">
        <f>LOOKUP($G423,'BASE DE DATOS'!$B:$B,'BASE DE DATOS'!$J:$J)</f>
        <v>#N/A</v>
      </c>
      <c r="G423" s="245">
        <v>415</v>
      </c>
      <c r="H423" s="245" t="s">
        <v>297</v>
      </c>
      <c r="I423" s="245">
        <v>10</v>
      </c>
      <c r="J423" s="245" t="s">
        <v>296</v>
      </c>
      <c r="K423" s="245">
        <v>12</v>
      </c>
      <c r="L423" s="245" t="s">
        <v>297</v>
      </c>
      <c r="M423" s="245">
        <v>10</v>
      </c>
      <c r="N423" s="245"/>
      <c r="O423" s="245"/>
      <c r="P423" s="245">
        <f t="shared" si="14"/>
        <v>32</v>
      </c>
      <c r="Q423" s="249"/>
      <c r="R423" s="246"/>
    </row>
    <row r="424" spans="1:18" s="243" customFormat="1" ht="14.45" hidden="1" customHeight="1" x14ac:dyDescent="0.25">
      <c r="A424" s="245" t="s">
        <v>5527</v>
      </c>
      <c r="B424" s="247" t="s">
        <v>33</v>
      </c>
      <c r="C424" s="245" t="s">
        <v>53</v>
      </c>
      <c r="D424" s="245" t="s">
        <v>41</v>
      </c>
      <c r="E424" s="245" t="s">
        <v>42</v>
      </c>
      <c r="F424" s="245" t="str">
        <f>LOOKUP($G424,'BASE DE DATOS'!$B:$B,'BASE DE DATOS'!$J:$J)</f>
        <v>Expertos 17 - 24 años</v>
      </c>
      <c r="G424" s="245">
        <v>643</v>
      </c>
      <c r="H424" s="245" t="s">
        <v>294</v>
      </c>
      <c r="I424" s="245">
        <v>16</v>
      </c>
      <c r="J424" s="245" t="s">
        <v>296</v>
      </c>
      <c r="K424" s="245">
        <v>12</v>
      </c>
      <c r="L424" s="245" t="s">
        <v>296</v>
      </c>
      <c r="M424" s="245">
        <v>12</v>
      </c>
      <c r="N424" s="245"/>
      <c r="O424" s="245"/>
      <c r="P424" s="245">
        <f t="shared" ref="P424:P455" si="15">SUM(I424,K424,M424,O424)</f>
        <v>40</v>
      </c>
      <c r="Q424" s="249"/>
      <c r="R424" s="246"/>
    </row>
    <row r="425" spans="1:18" s="243" customFormat="1" ht="14.45" hidden="1" customHeight="1" x14ac:dyDescent="0.25">
      <c r="A425" s="245" t="s">
        <v>5527</v>
      </c>
      <c r="B425" s="247" t="s">
        <v>33</v>
      </c>
      <c r="C425" s="245" t="s">
        <v>12</v>
      </c>
      <c r="D425" s="245" t="s">
        <v>6</v>
      </c>
      <c r="E425" s="245" t="s">
        <v>35</v>
      </c>
      <c r="F425" s="245" t="e">
        <f>LOOKUP($G425,'BASE DE DATOS'!$B:$B,'BASE DE DATOS'!$J:$J)</f>
        <v>#N/A</v>
      </c>
      <c r="G425" s="245">
        <v>497</v>
      </c>
      <c r="H425" s="245" t="s">
        <v>297</v>
      </c>
      <c r="I425" s="245">
        <v>10</v>
      </c>
      <c r="J425" s="245" t="s">
        <v>295</v>
      </c>
      <c r="K425" s="245">
        <v>14</v>
      </c>
      <c r="L425" s="245" t="s">
        <v>295</v>
      </c>
      <c r="M425" s="245">
        <v>14</v>
      </c>
      <c r="N425" s="245"/>
      <c r="O425" s="245"/>
      <c r="P425" s="245">
        <f t="shared" si="15"/>
        <v>38</v>
      </c>
      <c r="Q425" s="249"/>
      <c r="R425" s="246"/>
    </row>
    <row r="426" spans="1:18" s="243" customFormat="1" ht="14.45" hidden="1" customHeight="1" x14ac:dyDescent="0.25">
      <c r="A426" s="245" t="s">
        <v>5527</v>
      </c>
      <c r="B426" s="247" t="s">
        <v>33</v>
      </c>
      <c r="C426" s="245" t="s">
        <v>8</v>
      </c>
      <c r="D426" s="245" t="s">
        <v>31</v>
      </c>
      <c r="E426" s="245" t="s">
        <v>32</v>
      </c>
      <c r="F426" s="245" t="e">
        <f>LOOKUP($G426,'BASE DE DATOS'!$B:$B,'BASE DE DATOS'!$J:$J)</f>
        <v>#N/A</v>
      </c>
      <c r="G426" s="245">
        <v>223</v>
      </c>
      <c r="H426" s="245" t="s">
        <v>295</v>
      </c>
      <c r="I426" s="245">
        <v>14</v>
      </c>
      <c r="J426" s="245" t="s">
        <v>294</v>
      </c>
      <c r="K426" s="245">
        <v>16</v>
      </c>
      <c r="L426" s="245" t="s">
        <v>294</v>
      </c>
      <c r="M426" s="245">
        <v>16</v>
      </c>
      <c r="N426" s="245"/>
      <c r="O426" s="245"/>
      <c r="P426" s="245">
        <f t="shared" si="15"/>
        <v>46</v>
      </c>
      <c r="Q426" s="249"/>
      <c r="R426" s="246"/>
    </row>
    <row r="427" spans="1:18" s="243" customFormat="1" ht="14.45" hidden="1" customHeight="1" x14ac:dyDescent="0.25">
      <c r="A427" s="245" t="s">
        <v>5528</v>
      </c>
      <c r="B427" s="247" t="s">
        <v>33</v>
      </c>
      <c r="C427" s="245" t="s">
        <v>20</v>
      </c>
      <c r="D427" s="245" t="str">
        <f>LOOKUP($G427,'BASE DE DATOS'!$B:$B,'BASE DE DATOS'!$C:$C)</f>
        <v>EVELIN</v>
      </c>
      <c r="E427" s="245" t="str">
        <f>LOOKUP($G427,'BASE DE DATOS'!$B:$B,'BASE DE DATOS'!$D:$D)</f>
        <v>SERNA RESTREPO</v>
      </c>
      <c r="F427" s="245" t="str">
        <f>LOOKUP($G427,'BASE DE DATOS'!$B:$B,'BASE DE DATOS'!$J:$J)</f>
        <v>Damas 13 - 14 años</v>
      </c>
      <c r="G427" s="245">
        <v>1637</v>
      </c>
      <c r="H427" s="245">
        <v>3</v>
      </c>
      <c r="I427" s="245">
        <f>LOOKUP($H427,'TABLA DE PUNTOS'!$A$1:$B$10)</f>
        <v>16</v>
      </c>
      <c r="J427" s="245">
        <v>3</v>
      </c>
      <c r="K427" s="245">
        <f>LOOKUP($J427,'TABLA DE PUNTOS'!$A$1:$B$10)</f>
        <v>16</v>
      </c>
      <c r="L427" s="245">
        <v>3</v>
      </c>
      <c r="M427" s="245">
        <f>LOOKUP($L427,'TABLA DE PUNTOS'!$A$1:$B$10)</f>
        <v>16</v>
      </c>
      <c r="N427" s="245">
        <v>6</v>
      </c>
      <c r="O427" s="245">
        <f>LOOKUP($N427,'TABLA DE PUNTOS'!$C$1:$D$10)</f>
        <v>20</v>
      </c>
      <c r="P427" s="245">
        <f t="shared" si="15"/>
        <v>68</v>
      </c>
      <c r="Q427" s="249">
        <f>SUM(P427:P431)</f>
        <v>280</v>
      </c>
      <c r="R427" s="246"/>
    </row>
    <row r="428" spans="1:18" s="243" customFormat="1" ht="14.45" hidden="1" customHeight="1" x14ac:dyDescent="0.25">
      <c r="A428" s="245" t="s">
        <v>5528</v>
      </c>
      <c r="B428" s="247" t="s">
        <v>33</v>
      </c>
      <c r="C428" s="245" t="s">
        <v>16</v>
      </c>
      <c r="D428" s="245" t="str">
        <f>LOOKUP($G428,'BASE DE DATOS'!$B:$B,'BASE DE DATOS'!$C:$C)</f>
        <v>SAMUEL</v>
      </c>
      <c r="E428" s="245" t="str">
        <f>LOOKUP($G428,'BASE DE DATOS'!$B:$B,'BASE DE DATOS'!$D:$D)</f>
        <v>ISAZA RAMIREZ</v>
      </c>
      <c r="F428" s="245" t="str">
        <f>LOOKUP($G428,'BASE DE DATOS'!$B:$B,'BASE DE DATOS'!$J:$J)</f>
        <v>Expertos 13 años</v>
      </c>
      <c r="G428" s="245">
        <v>1415</v>
      </c>
      <c r="H428" s="245">
        <v>4</v>
      </c>
      <c r="I428" s="245">
        <f>LOOKUP($H428,'TABLA DE PUNTOS'!$A$1:$B$10)</f>
        <v>14</v>
      </c>
      <c r="J428" s="245">
        <v>4</v>
      </c>
      <c r="K428" s="245">
        <f>LOOKUP($J428,'TABLA DE PUNTOS'!$A$1:$B$10)</f>
        <v>14</v>
      </c>
      <c r="L428" s="245">
        <v>6</v>
      </c>
      <c r="M428" s="245">
        <f>LOOKUP($L428,'TABLA DE PUNTOS'!$A$1:$B$10)</f>
        <v>10</v>
      </c>
      <c r="N428" s="245">
        <v>0</v>
      </c>
      <c r="O428" s="245">
        <f>LOOKUP($N428,'TABLA DE PUNTOS'!$C$1:$D$10)</f>
        <v>0</v>
      </c>
      <c r="P428" s="245">
        <f t="shared" si="15"/>
        <v>38</v>
      </c>
      <c r="Q428" s="249"/>
      <c r="R428" s="246"/>
    </row>
    <row r="429" spans="1:18" s="243" customFormat="1" ht="14.45" hidden="1" customHeight="1" x14ac:dyDescent="0.25">
      <c r="A429" s="245" t="s">
        <v>5528</v>
      </c>
      <c r="B429" s="247" t="s">
        <v>33</v>
      </c>
      <c r="C429" s="245" t="s">
        <v>53</v>
      </c>
      <c r="D429" s="245" t="str">
        <f>LOOKUP($G429,'BASE DE DATOS'!$B:$B,'BASE DE DATOS'!$C:$C)</f>
        <v xml:space="preserve">ISABEL </v>
      </c>
      <c r="E429" s="245" t="str">
        <f>LOOKUP($G429,'BASE DE DATOS'!$B:$B,'BASE DE DATOS'!$D:$D)</f>
        <v>AGUDELO TORRES</v>
      </c>
      <c r="F429" s="245" t="str">
        <f>LOOKUP($G429,'BASE DE DATOS'!$B:$B,'BASE DE DATOS'!$J:$J)</f>
        <v>Damas 8 años y menos</v>
      </c>
      <c r="G429" s="245">
        <v>1475</v>
      </c>
      <c r="H429" s="245">
        <v>3</v>
      </c>
      <c r="I429" s="245">
        <f>LOOKUP($H429,'TABLA DE PUNTOS'!$A$1:$B$10)</f>
        <v>16</v>
      </c>
      <c r="J429" s="245">
        <v>4</v>
      </c>
      <c r="K429" s="245">
        <f>LOOKUP($J429,'TABLA DE PUNTOS'!$A$1:$B$10)</f>
        <v>14</v>
      </c>
      <c r="L429" s="245">
        <v>4</v>
      </c>
      <c r="M429" s="245">
        <f>LOOKUP($L429,'TABLA DE PUNTOS'!$A$1:$B$10)</f>
        <v>14</v>
      </c>
      <c r="N429" s="245">
        <v>4</v>
      </c>
      <c r="O429" s="245">
        <f>LOOKUP($N429,'TABLA DE PUNTOS'!$C$1:$D$10)</f>
        <v>28</v>
      </c>
      <c r="P429" s="245">
        <f t="shared" si="15"/>
        <v>72</v>
      </c>
      <c r="Q429" s="249"/>
      <c r="R429" s="246"/>
    </row>
    <row r="430" spans="1:18" s="243" customFormat="1" ht="14.45" hidden="1" customHeight="1" x14ac:dyDescent="0.25">
      <c r="A430" s="245" t="s">
        <v>5528</v>
      </c>
      <c r="B430" s="247" t="s">
        <v>33</v>
      </c>
      <c r="C430" s="245" t="s">
        <v>12</v>
      </c>
      <c r="D430" s="245" t="str">
        <f>LOOKUP($G430,'BASE DE DATOS'!$B:$B,'BASE DE DATOS'!$C:$C)</f>
        <v>JERONIMO</v>
      </c>
      <c r="E430" s="245" t="str">
        <f>LOOKUP($G430,'BASE DE DATOS'!$B:$B,'BASE DE DATOS'!$D:$D)</f>
        <v>GONZALEZ HENAO</v>
      </c>
      <c r="F430" s="245" t="str">
        <f>LOOKUP($G430,'BASE DE DATOS'!$B:$B,'BASE DE DATOS'!$J:$J)</f>
        <v>Novatos 13 - 14 años pre juvenil</v>
      </c>
      <c r="G430" s="245">
        <v>1177</v>
      </c>
      <c r="H430" s="245">
        <v>6</v>
      </c>
      <c r="I430" s="245">
        <f>LOOKUP($H430,'TABLA DE PUNTOS'!$A$1:$B$10)</f>
        <v>10</v>
      </c>
      <c r="J430" s="245">
        <v>2</v>
      </c>
      <c r="K430" s="245">
        <f>LOOKUP($J430,'TABLA DE PUNTOS'!$A$1:$B$10)</f>
        <v>18</v>
      </c>
      <c r="L430" s="245">
        <v>3</v>
      </c>
      <c r="M430" s="245">
        <f>LOOKUP($L430,'TABLA DE PUNTOS'!$A$1:$B$10)</f>
        <v>16</v>
      </c>
      <c r="N430" s="245">
        <v>6</v>
      </c>
      <c r="O430" s="245">
        <f>LOOKUP($N430,'TABLA DE PUNTOS'!$C$1:$D$10)</f>
        <v>20</v>
      </c>
      <c r="P430" s="245">
        <f t="shared" si="15"/>
        <v>64</v>
      </c>
      <c r="Q430" s="249"/>
      <c r="R430" s="246"/>
    </row>
    <row r="431" spans="1:18" s="243" customFormat="1" ht="14.45" hidden="1" customHeight="1" x14ac:dyDescent="0.25">
      <c r="A431" s="245" t="s">
        <v>5528</v>
      </c>
      <c r="B431" s="247" t="s">
        <v>33</v>
      </c>
      <c r="C431" s="245" t="s">
        <v>8</v>
      </c>
      <c r="D431" s="245" t="str">
        <f>LOOKUP($G431,'BASE DE DATOS'!$B:$B,'BASE DE DATOS'!$C:$C)</f>
        <v xml:space="preserve">JACOB </v>
      </c>
      <c r="E431" s="245" t="str">
        <f>LOOKUP($G431,'BASE DE DATOS'!$B:$B,'BASE DE DATOS'!$D:$D)</f>
        <v>ROJAS MEJIA</v>
      </c>
      <c r="F431" s="245" t="str">
        <f>LOOKUP($G431,'BASE DE DATOS'!$B:$B,'BASE DE DATOS'!$J:$J)</f>
        <v>Principiantes 6 años y menos</v>
      </c>
      <c r="G431" s="245">
        <v>1749</v>
      </c>
      <c r="H431" s="245">
        <v>7</v>
      </c>
      <c r="I431" s="245">
        <f>LOOKUP($H431,'TABLA DE PUNTOS'!$A$1:$B$10)</f>
        <v>8</v>
      </c>
      <c r="J431" s="245">
        <v>7</v>
      </c>
      <c r="K431" s="245">
        <f>LOOKUP($J431,'TABLA DE PUNTOS'!$A$1:$B$10)</f>
        <v>8</v>
      </c>
      <c r="L431" s="245">
        <v>8</v>
      </c>
      <c r="M431" s="245">
        <f>LOOKUP($L431,'TABLA DE PUNTOS'!$A$1:$B$10)</f>
        <v>6</v>
      </c>
      <c r="N431" s="245">
        <v>7</v>
      </c>
      <c r="O431" s="245">
        <f>LOOKUP($N431,'TABLA DE PUNTOS'!$C$1:$D$10)</f>
        <v>16</v>
      </c>
      <c r="P431" s="245">
        <f t="shared" si="15"/>
        <v>38</v>
      </c>
      <c r="Q431" s="249"/>
      <c r="R431" s="246"/>
    </row>
    <row r="432" spans="1:18" s="243" customFormat="1" hidden="1" x14ac:dyDescent="0.25">
      <c r="A432" s="245" t="s">
        <v>5529</v>
      </c>
      <c r="B432" s="247" t="s">
        <v>33</v>
      </c>
      <c r="C432" s="245" t="s">
        <v>20</v>
      </c>
      <c r="D432" s="245" t="str">
        <f>LOOKUP($G432,'BASE DE DATOS'!$B:$B,'BASE DE DATOS'!$C:$C)</f>
        <v xml:space="preserve">ISABEL </v>
      </c>
      <c r="E432" s="245" t="str">
        <f>LOOKUP($G432,'BASE DE DATOS'!$B:$B,'BASE DE DATOS'!$D:$D)</f>
        <v>AGUDELO TORRES</v>
      </c>
      <c r="F432" s="245" t="str">
        <f>LOOKUP($G432,'BASE DE DATOS'!$B:$B,'BASE DE DATOS'!$J:$J)</f>
        <v>Damas 8 años y menos</v>
      </c>
      <c r="G432" s="245">
        <v>1475</v>
      </c>
      <c r="H432" s="245">
        <v>2</v>
      </c>
      <c r="I432" s="245">
        <f>LOOKUP($H432,'TABLA DE PUNTOS'!$A$1:$B$10)</f>
        <v>18</v>
      </c>
      <c r="J432" s="245">
        <v>3</v>
      </c>
      <c r="K432" s="245">
        <f>LOOKUP($J432,'TABLA DE PUNTOS'!$A$1:$B$10)</f>
        <v>16</v>
      </c>
      <c r="L432" s="245">
        <v>4</v>
      </c>
      <c r="M432" s="245">
        <f>LOOKUP($L432,'TABLA DE PUNTOS'!$A$1:$B$10)</f>
        <v>14</v>
      </c>
      <c r="N432" s="245">
        <v>3</v>
      </c>
      <c r="O432" s="245">
        <f>LOOKUP($N432,'TABLA DE PUNTOS'!$C$1:$D$10)</f>
        <v>32</v>
      </c>
      <c r="P432" s="245">
        <f t="shared" si="15"/>
        <v>80</v>
      </c>
      <c r="Q432" s="249">
        <f>SUM(P432:P436)</f>
        <v>282</v>
      </c>
      <c r="R432" s="246"/>
    </row>
    <row r="433" spans="1:18" s="243" customFormat="1" hidden="1" x14ac:dyDescent="0.25">
      <c r="A433" s="245" t="s">
        <v>5529</v>
      </c>
      <c r="B433" s="247" t="s">
        <v>33</v>
      </c>
      <c r="C433" s="245" t="s">
        <v>16</v>
      </c>
      <c r="D433" s="245" t="e">
        <f>LOOKUP($G433,'BASE DE DATOS'!$B:$B,'BASE DE DATOS'!$C:$C)</f>
        <v>#N/A</v>
      </c>
      <c r="E433" s="245" t="e">
        <f>LOOKUP($G433,'BASE DE DATOS'!$B:$B,'BASE DE DATOS'!$D:$D)</f>
        <v>#N/A</v>
      </c>
      <c r="F433" s="245" t="e">
        <f>LOOKUP($G433,'BASE DE DATOS'!$B:$B,'BASE DE DATOS'!$J:$J)</f>
        <v>#N/A</v>
      </c>
      <c r="G433" s="245"/>
      <c r="H433" s="245"/>
      <c r="I433" s="245">
        <f>LOOKUP($H433,'TABLA DE PUNTOS'!$A$1:$B$10)</f>
        <v>0</v>
      </c>
      <c r="J433" s="245"/>
      <c r="K433" s="245">
        <f>LOOKUP($J433,'TABLA DE PUNTOS'!$A$1:$B$10)</f>
        <v>0</v>
      </c>
      <c r="L433" s="245"/>
      <c r="M433" s="245">
        <f>LOOKUP($L433,'TABLA DE PUNTOS'!$A$1:$B$10)</f>
        <v>0</v>
      </c>
      <c r="N433" s="245"/>
      <c r="O433" s="245">
        <f>LOOKUP($N433,'TABLA DE PUNTOS'!$C$1:$D$10)</f>
        <v>0</v>
      </c>
      <c r="P433" s="245">
        <f t="shared" si="15"/>
        <v>0</v>
      </c>
      <c r="Q433" s="249"/>
      <c r="R433" s="246"/>
    </row>
    <row r="434" spans="1:18" s="243" customFormat="1" ht="14.45" hidden="1" customHeight="1" x14ac:dyDescent="0.25">
      <c r="A434" s="245" t="s">
        <v>5529</v>
      </c>
      <c r="B434" s="247" t="s">
        <v>33</v>
      </c>
      <c r="C434" s="245" t="s">
        <v>53</v>
      </c>
      <c r="D434" s="245" t="str">
        <f>LOOKUP($G434,'BASE DE DATOS'!$B:$B,'BASE DE DATOS'!$C:$C)</f>
        <v>SAMUEL</v>
      </c>
      <c r="E434" s="245" t="str">
        <f>LOOKUP($G434,'BASE DE DATOS'!$B:$B,'BASE DE DATOS'!$D:$D)</f>
        <v>ECHAVARRIA GOMEZ</v>
      </c>
      <c r="F434" s="245" t="str">
        <f>LOOKUP($G434,'BASE DE DATOS'!$B:$B,'BASE DE DATOS'!$J:$J)</f>
        <v>Novatos 15 - 16 años juvenil</v>
      </c>
      <c r="G434" s="245">
        <v>1497</v>
      </c>
      <c r="H434" s="245">
        <v>1</v>
      </c>
      <c r="I434" s="245">
        <f>LOOKUP($H434,'TABLA DE PUNTOS'!$A$1:$B$10)</f>
        <v>20</v>
      </c>
      <c r="J434" s="245">
        <v>2</v>
      </c>
      <c r="K434" s="245">
        <f>LOOKUP($J434,'TABLA DE PUNTOS'!$A$1:$B$10)</f>
        <v>18</v>
      </c>
      <c r="L434" s="245">
        <v>1</v>
      </c>
      <c r="M434" s="245">
        <f>LOOKUP($L434,'TABLA DE PUNTOS'!$A$1:$B$10)</f>
        <v>20</v>
      </c>
      <c r="N434" s="245"/>
      <c r="O434" s="245">
        <f>LOOKUP($N434,'TABLA DE PUNTOS'!$C$1:$D$10)</f>
        <v>0</v>
      </c>
      <c r="P434" s="245">
        <f t="shared" si="15"/>
        <v>58</v>
      </c>
      <c r="Q434" s="249"/>
      <c r="R434" s="246"/>
    </row>
    <row r="435" spans="1:18" s="243" customFormat="1" hidden="1" x14ac:dyDescent="0.25">
      <c r="A435" s="245" t="s">
        <v>5529</v>
      </c>
      <c r="B435" s="247" t="s">
        <v>33</v>
      </c>
      <c r="C435" s="245" t="s">
        <v>12</v>
      </c>
      <c r="D435" s="245" t="str">
        <f>LOOKUP($G435,'BASE DE DATOS'!$B:$B,'BASE DE DATOS'!$C:$C)</f>
        <v>TOMAS</v>
      </c>
      <c r="E435" s="245" t="str">
        <f>LOOKUP($G435,'BASE DE DATOS'!$B:$B,'BASE DE DATOS'!$D:$D)</f>
        <v>FORERO JIMENEZ</v>
      </c>
      <c r="F435" s="245" t="str">
        <f>LOOKUP($G435,'BASE DE DATOS'!$B:$B,'BASE DE DATOS'!$J:$J)</f>
        <v>Novatos 7 - 8 años</v>
      </c>
      <c r="G435" s="245">
        <v>1537</v>
      </c>
      <c r="H435" s="245">
        <v>4</v>
      </c>
      <c r="I435" s="245">
        <f>LOOKUP($H435,'TABLA DE PUNTOS'!$A$1:$B$10)</f>
        <v>14</v>
      </c>
      <c r="J435" s="245">
        <v>4</v>
      </c>
      <c r="K435" s="245">
        <f>LOOKUP($J435,'TABLA DE PUNTOS'!$A$1:$B$10)</f>
        <v>14</v>
      </c>
      <c r="L435" s="245">
        <v>3</v>
      </c>
      <c r="M435" s="245">
        <f>LOOKUP($L435,'TABLA DE PUNTOS'!$A$1:$B$10)</f>
        <v>16</v>
      </c>
      <c r="N435" s="245">
        <v>4</v>
      </c>
      <c r="O435" s="245">
        <f>LOOKUP($N435,'TABLA DE PUNTOS'!$C$1:$D$10)</f>
        <v>28</v>
      </c>
      <c r="P435" s="245">
        <f t="shared" si="15"/>
        <v>72</v>
      </c>
      <c r="Q435" s="249"/>
      <c r="R435" s="246"/>
    </row>
    <row r="436" spans="1:18" s="243" customFormat="1" hidden="1" x14ac:dyDescent="0.25">
      <c r="A436" s="245" t="s">
        <v>5529</v>
      </c>
      <c r="B436" s="247" t="s">
        <v>33</v>
      </c>
      <c r="C436" s="245" t="s">
        <v>8</v>
      </c>
      <c r="D436" s="245" t="str">
        <f>LOOKUP($G436,'BASE DE DATOS'!$B:$B,'BASE DE DATOS'!$C:$C)</f>
        <v xml:space="preserve">JACOB </v>
      </c>
      <c r="E436" s="245" t="str">
        <f>LOOKUP($G436,'BASE DE DATOS'!$B:$B,'BASE DE DATOS'!$D:$D)</f>
        <v>ROJAS MEJIA</v>
      </c>
      <c r="F436" s="245" t="str">
        <f>LOOKUP($G436,'BASE DE DATOS'!$B:$B,'BASE DE DATOS'!$J:$J)</f>
        <v>Principiantes 6 años y menos</v>
      </c>
      <c r="G436" s="245">
        <v>1749</v>
      </c>
      <c r="H436" s="245">
        <v>5</v>
      </c>
      <c r="I436" s="245">
        <f>LOOKUP($H436,'TABLA DE PUNTOS'!$A$1:$B$10)</f>
        <v>12</v>
      </c>
      <c r="J436" s="245">
        <v>3</v>
      </c>
      <c r="K436" s="245">
        <f>LOOKUP($J436,'TABLA DE PUNTOS'!$A$1:$B$10)</f>
        <v>16</v>
      </c>
      <c r="L436" s="245">
        <v>3</v>
      </c>
      <c r="M436" s="245">
        <f>LOOKUP($L436,'TABLA DE PUNTOS'!$A$1:$B$10)</f>
        <v>16</v>
      </c>
      <c r="N436" s="245">
        <v>4</v>
      </c>
      <c r="O436" s="245">
        <f>LOOKUP($N436,'TABLA DE PUNTOS'!$C$1:$D$10)</f>
        <v>28</v>
      </c>
      <c r="P436" s="245">
        <f t="shared" si="15"/>
        <v>72</v>
      </c>
      <c r="Q436" s="249"/>
      <c r="R436" s="246"/>
    </row>
    <row r="437" spans="1:18" s="243" customFormat="1" ht="14.45" hidden="1" customHeight="1" x14ac:dyDescent="0.25">
      <c r="A437" s="243" t="s">
        <v>5530</v>
      </c>
      <c r="B437" s="248" t="s">
        <v>33</v>
      </c>
      <c r="C437" s="251" t="s">
        <v>8</v>
      </c>
      <c r="D437" s="251" t="str">
        <f>LOOKUP($G437,'BASE DE DATOS'!$B:$B,'BASE DE DATOS'!$C:$C)</f>
        <v>TOMAS</v>
      </c>
      <c r="E437" s="251" t="str">
        <f>LOOKUP($G437,'BASE DE DATOS'!$B:$B,'BASE DE DATOS'!$D:$D)</f>
        <v>GARCIA CHALARCA</v>
      </c>
      <c r="F437" s="245" t="str">
        <f>LOOKUP($G437,'BASE DE DATOS'!$B:$B,'BASE DE DATOS'!$J:$J)</f>
        <v>Principiantes 7 - 8 años</v>
      </c>
      <c r="G437" s="251">
        <v>1140</v>
      </c>
      <c r="H437" s="251">
        <v>4</v>
      </c>
      <c r="I437" s="251">
        <f>LOOKUP($H437,'TABLA DE PUNTOS'!$A$1:$B$10)</f>
        <v>14</v>
      </c>
      <c r="J437" s="251">
        <v>5</v>
      </c>
      <c r="K437" s="251">
        <f>LOOKUP($J437,'TABLA DE PUNTOS'!$A$1:$B$10)</f>
        <v>12</v>
      </c>
      <c r="L437" s="251">
        <v>9</v>
      </c>
      <c r="M437" s="251">
        <f>LOOKUP($L437,'TABLA DE PUNTOS'!$A$1:$B$10)</f>
        <v>6</v>
      </c>
      <c r="N437" s="251">
        <v>0</v>
      </c>
      <c r="O437" s="251">
        <f>LOOKUP($N437,'TABLA DE PUNTOS'!$C$1:$D$10)</f>
        <v>0</v>
      </c>
      <c r="P437" s="251">
        <f t="shared" si="15"/>
        <v>32</v>
      </c>
      <c r="Q437" s="252">
        <f>SUM(P437:P441)</f>
        <v>254</v>
      </c>
      <c r="R437" s="246"/>
    </row>
    <row r="438" spans="1:18" s="243" customFormat="1" ht="14.45" hidden="1" customHeight="1" x14ac:dyDescent="0.25">
      <c r="A438" s="243" t="s">
        <v>5530</v>
      </c>
      <c r="B438" s="257" t="s">
        <v>33</v>
      </c>
      <c r="C438" s="245" t="s">
        <v>12</v>
      </c>
      <c r="D438" s="245" t="str">
        <f>LOOKUP($G438,'BASE DE DATOS'!$B:$B,'BASE DE DATOS'!$C:$C)</f>
        <v>JERONIMO</v>
      </c>
      <c r="E438" s="245" t="str">
        <f>LOOKUP($G438,'BASE DE DATOS'!$B:$B,'BASE DE DATOS'!$D:$D)</f>
        <v>GONZALEZ HENAO</v>
      </c>
      <c r="F438" s="245" t="str">
        <f>LOOKUP($G438,'BASE DE DATOS'!$B:$B,'BASE DE DATOS'!$J:$J)</f>
        <v>Novatos 13 - 14 años pre juvenil</v>
      </c>
      <c r="G438" s="245">
        <v>1177</v>
      </c>
      <c r="H438" s="245">
        <v>4</v>
      </c>
      <c r="I438" s="245">
        <f>LOOKUP($H438,'TABLA DE PUNTOS'!$A$1:$B$10)</f>
        <v>14</v>
      </c>
      <c r="J438" s="245">
        <v>5</v>
      </c>
      <c r="K438" s="245">
        <f>LOOKUP($J438,'TABLA DE PUNTOS'!$A$1:$B$10)</f>
        <v>12</v>
      </c>
      <c r="L438" s="245">
        <v>2</v>
      </c>
      <c r="M438" s="245">
        <f>LOOKUP($L438,'TABLA DE PUNTOS'!$A$1:$B$10)</f>
        <v>18</v>
      </c>
      <c r="N438" s="245">
        <v>3</v>
      </c>
      <c r="O438" s="245">
        <f>LOOKUP($N438,'TABLA DE PUNTOS'!$C$1:$D$10)</f>
        <v>32</v>
      </c>
      <c r="P438" s="245">
        <f t="shared" si="15"/>
        <v>76</v>
      </c>
      <c r="Q438" s="249"/>
      <c r="R438" s="246"/>
    </row>
    <row r="439" spans="1:18" s="243" customFormat="1" ht="14.45" hidden="1" customHeight="1" x14ac:dyDescent="0.25">
      <c r="A439" s="243" t="s">
        <v>5530</v>
      </c>
      <c r="B439" s="257" t="s">
        <v>33</v>
      </c>
      <c r="C439" s="245" t="s">
        <v>16</v>
      </c>
      <c r="D439" s="245" t="e">
        <f>LOOKUP($G439,'BASE DE DATOS'!$B:$B,'BASE DE DATOS'!$C:$C)</f>
        <v>#N/A</v>
      </c>
      <c r="E439" s="245" t="e">
        <f>LOOKUP($G439,'BASE DE DATOS'!$B:$B,'BASE DE DATOS'!$D:$D)</f>
        <v>#N/A</v>
      </c>
      <c r="F439" s="245" t="e">
        <f>LOOKUP($G439,'BASE DE DATOS'!$B:$B,'BASE DE DATOS'!$J:$J)</f>
        <v>#N/A</v>
      </c>
      <c r="G439" s="245">
        <v>0</v>
      </c>
      <c r="H439" s="245"/>
      <c r="I439" s="245">
        <f>LOOKUP($H439,'TABLA DE PUNTOS'!$A$1:$B$10)</f>
        <v>0</v>
      </c>
      <c r="J439" s="245"/>
      <c r="K439" s="245">
        <f>LOOKUP($J439,'TABLA DE PUNTOS'!$A$1:$B$10)</f>
        <v>0</v>
      </c>
      <c r="L439" s="245"/>
      <c r="M439" s="245">
        <f>LOOKUP($L439,'TABLA DE PUNTOS'!$A$1:$B$10)</f>
        <v>0</v>
      </c>
      <c r="N439" s="245"/>
      <c r="O439" s="245">
        <f>LOOKUP($N439,'TABLA DE PUNTOS'!$C$1:$D$10)</f>
        <v>0</v>
      </c>
      <c r="P439" s="245">
        <f t="shared" si="15"/>
        <v>0</v>
      </c>
      <c r="Q439" s="249"/>
      <c r="R439" s="246"/>
    </row>
    <row r="440" spans="1:18" s="243" customFormat="1" ht="14.45" hidden="1" customHeight="1" x14ac:dyDescent="0.25">
      <c r="A440" s="243" t="s">
        <v>5530</v>
      </c>
      <c r="B440" s="257" t="s">
        <v>33</v>
      </c>
      <c r="C440" s="245" t="s">
        <v>20</v>
      </c>
      <c r="D440" s="245" t="str">
        <f>LOOKUP($G440,'BASE DE DATOS'!$B:$B,'BASE DE DATOS'!$C:$C)</f>
        <v>LUISA MARIA</v>
      </c>
      <c r="E440" s="245" t="str">
        <f>LOOKUP($G440,'BASE DE DATOS'!$B:$B,'BASE DE DATOS'!$D:$D)</f>
        <v>MUÑOZ ARANGO</v>
      </c>
      <c r="F440" s="245" t="str">
        <f>LOOKUP($G440,'BASE DE DATOS'!$B:$B,'BASE DE DATOS'!$J:$J)</f>
        <v>Damas 11 - 12 años</v>
      </c>
      <c r="G440" s="245">
        <v>1158</v>
      </c>
      <c r="H440" s="245">
        <v>2</v>
      </c>
      <c r="I440" s="245">
        <f>LOOKUP($H440,'TABLA DE PUNTOS'!$A$1:$B$10)</f>
        <v>18</v>
      </c>
      <c r="J440" s="245">
        <v>1</v>
      </c>
      <c r="K440" s="245">
        <f>LOOKUP($J440,'TABLA DE PUNTOS'!$A$1:$B$10)</f>
        <v>20</v>
      </c>
      <c r="L440" s="245">
        <v>1</v>
      </c>
      <c r="M440" s="245">
        <f>LOOKUP($L440,'TABLA DE PUNTOS'!$A$1:$B$10)</f>
        <v>20</v>
      </c>
      <c r="N440" s="245">
        <v>6</v>
      </c>
      <c r="O440" s="245">
        <f>LOOKUP($N440,'TABLA DE PUNTOS'!$C$1:$D$10)</f>
        <v>20</v>
      </c>
      <c r="P440" s="245">
        <f t="shared" si="15"/>
        <v>78</v>
      </c>
      <c r="Q440" s="249"/>
      <c r="R440" s="246"/>
    </row>
    <row r="441" spans="1:18" s="243" customFormat="1" ht="14.45" hidden="1" customHeight="1" x14ac:dyDescent="0.25">
      <c r="A441" s="243" t="s">
        <v>5530</v>
      </c>
      <c r="B441" s="258" t="s">
        <v>33</v>
      </c>
      <c r="C441" s="255" t="s">
        <v>53</v>
      </c>
      <c r="D441" s="255" t="str">
        <f>LOOKUP($G441,'BASE DE DATOS'!$B:$B,'BASE DE DATOS'!$C:$C)</f>
        <v>TOMAS</v>
      </c>
      <c r="E441" s="255" t="str">
        <f>LOOKUP($G441,'BASE DE DATOS'!$B:$B,'BASE DE DATOS'!$D:$D)</f>
        <v>FORERO JIMENEZ</v>
      </c>
      <c r="F441" s="245" t="str">
        <f>LOOKUP($G441,'BASE DE DATOS'!$B:$B,'BASE DE DATOS'!$J:$J)</f>
        <v>Novatos 7 - 8 años</v>
      </c>
      <c r="G441" s="255">
        <v>1537</v>
      </c>
      <c r="H441" s="255">
        <v>3</v>
      </c>
      <c r="I441" s="255">
        <f>LOOKUP($H441,'TABLA DE PUNTOS'!$A$1:$B$10)</f>
        <v>16</v>
      </c>
      <c r="J441" s="255">
        <v>3</v>
      </c>
      <c r="K441" s="255">
        <f>LOOKUP($J441,'TABLA DE PUNTOS'!$A$1:$B$10)</f>
        <v>16</v>
      </c>
      <c r="L441" s="255">
        <v>3</v>
      </c>
      <c r="M441" s="255">
        <f>LOOKUP($L441,'TABLA DE PUNTOS'!$A$1:$B$10)</f>
        <v>16</v>
      </c>
      <c r="N441" s="255">
        <v>6</v>
      </c>
      <c r="O441" s="255">
        <f>LOOKUP($N441,'TABLA DE PUNTOS'!$C$1:$D$10)</f>
        <v>20</v>
      </c>
      <c r="P441" s="255">
        <f t="shared" si="15"/>
        <v>68</v>
      </c>
      <c r="Q441" s="256"/>
      <c r="R441" s="246"/>
    </row>
    <row r="442" spans="1:18" s="243" customFormat="1" ht="14.45" hidden="1" customHeight="1" x14ac:dyDescent="0.25">
      <c r="A442" s="245" t="s">
        <v>5527</v>
      </c>
      <c r="B442" s="247" t="s">
        <v>242</v>
      </c>
      <c r="C442" s="245" t="s">
        <v>20</v>
      </c>
      <c r="D442" s="245"/>
      <c r="E442" s="245"/>
      <c r="F442" s="245" t="e">
        <f>LOOKUP($G442,'BASE DE DATOS'!$B:$B,'BASE DE DATOS'!$J:$J)</f>
        <v>#N/A</v>
      </c>
      <c r="G442" s="245"/>
      <c r="H442" s="245"/>
      <c r="I442" s="245"/>
      <c r="J442" s="245"/>
      <c r="K442" s="245"/>
      <c r="L442" s="245"/>
      <c r="M442" s="245"/>
      <c r="N442" s="245"/>
      <c r="O442" s="245"/>
      <c r="P442" s="245">
        <f t="shared" si="15"/>
        <v>0</v>
      </c>
      <c r="Q442" s="249">
        <f>SUM(P442:P446)</f>
        <v>324</v>
      </c>
      <c r="R442" s="246"/>
    </row>
    <row r="443" spans="1:18" s="243" customFormat="1" ht="14.45" hidden="1" customHeight="1" x14ac:dyDescent="0.25">
      <c r="A443" s="245" t="s">
        <v>5527</v>
      </c>
      <c r="B443" s="247" t="s">
        <v>242</v>
      </c>
      <c r="C443" s="245" t="s">
        <v>16</v>
      </c>
      <c r="D443" s="245" t="s">
        <v>245</v>
      </c>
      <c r="E443" s="245" t="s">
        <v>246</v>
      </c>
      <c r="F443" s="245" t="str">
        <f>LOOKUP($G443,'BASE DE DATOS'!$B:$B,'BASE DE DATOS'!$J:$J)</f>
        <v>Championship 17 y mas</v>
      </c>
      <c r="G443" s="245">
        <v>859</v>
      </c>
      <c r="H443" s="245" t="s">
        <v>295</v>
      </c>
      <c r="I443" s="245">
        <v>14</v>
      </c>
      <c r="J443" s="245" t="s">
        <v>295</v>
      </c>
      <c r="K443" s="245">
        <v>14</v>
      </c>
      <c r="L443" s="245" t="s">
        <v>294</v>
      </c>
      <c r="M443" s="245">
        <v>32</v>
      </c>
      <c r="N443" s="245" t="s">
        <v>297</v>
      </c>
      <c r="O443" s="245">
        <v>20</v>
      </c>
      <c r="P443" s="245">
        <f t="shared" si="15"/>
        <v>80</v>
      </c>
      <c r="Q443" s="249"/>
      <c r="R443" s="246"/>
    </row>
    <row r="444" spans="1:18" s="243" customFormat="1" ht="14.45" hidden="1" customHeight="1" x14ac:dyDescent="0.25">
      <c r="A444" s="245" t="s">
        <v>5527</v>
      </c>
      <c r="B444" s="247" t="s">
        <v>242</v>
      </c>
      <c r="C444" s="245" t="s">
        <v>53</v>
      </c>
      <c r="D444" s="245" t="s">
        <v>247</v>
      </c>
      <c r="E444" s="245" t="s">
        <v>248</v>
      </c>
      <c r="F444" s="245" t="str">
        <f>LOOKUP($G444,'BASE DE DATOS'!$B:$B,'BASE DE DATOS'!$J:$J)</f>
        <v>Expertos 17 - 24 años</v>
      </c>
      <c r="G444" s="245">
        <v>919</v>
      </c>
      <c r="H444" s="245" t="s">
        <v>294</v>
      </c>
      <c r="I444" s="245">
        <v>16</v>
      </c>
      <c r="J444" s="245" t="s">
        <v>292</v>
      </c>
      <c r="K444" s="245">
        <v>20</v>
      </c>
      <c r="L444" s="245" t="s">
        <v>294</v>
      </c>
      <c r="M444" s="245">
        <v>16</v>
      </c>
      <c r="N444" s="245" t="s">
        <v>299</v>
      </c>
      <c r="O444" s="245">
        <v>12</v>
      </c>
      <c r="P444" s="245">
        <f t="shared" si="15"/>
        <v>64</v>
      </c>
      <c r="Q444" s="249"/>
      <c r="R444" s="246"/>
    </row>
    <row r="445" spans="1:18" s="243" customFormat="1" ht="14.45" hidden="1" customHeight="1" x14ac:dyDescent="0.25">
      <c r="A445" s="245" t="s">
        <v>5527</v>
      </c>
      <c r="B445" s="247" t="s">
        <v>242</v>
      </c>
      <c r="C445" s="245" t="s">
        <v>12</v>
      </c>
      <c r="D445" s="245" t="s">
        <v>10</v>
      </c>
      <c r="E445" s="245" t="s">
        <v>244</v>
      </c>
      <c r="F445" s="245" t="e">
        <f>LOOKUP($G445,'BASE DE DATOS'!$B:$B,'BASE DE DATOS'!$J:$J)</f>
        <v>#N/A</v>
      </c>
      <c r="G445" s="245">
        <v>597</v>
      </c>
      <c r="H445" s="245" t="s">
        <v>293</v>
      </c>
      <c r="I445" s="245">
        <v>18</v>
      </c>
      <c r="J445" s="245" t="s">
        <v>293</v>
      </c>
      <c r="K445" s="245">
        <v>18</v>
      </c>
      <c r="L445" s="245" t="s">
        <v>294</v>
      </c>
      <c r="M445" s="245">
        <v>16</v>
      </c>
      <c r="N445" s="245" t="s">
        <v>295</v>
      </c>
      <c r="O445" s="245">
        <v>28</v>
      </c>
      <c r="P445" s="245">
        <f t="shared" si="15"/>
        <v>80</v>
      </c>
      <c r="Q445" s="249"/>
      <c r="R445" s="246"/>
    </row>
    <row r="446" spans="1:18" s="243" customFormat="1" ht="14.45" hidden="1" customHeight="1" x14ac:dyDescent="0.25">
      <c r="A446" s="245" t="s">
        <v>5527</v>
      </c>
      <c r="B446" s="247" t="s">
        <v>242</v>
      </c>
      <c r="C446" s="245" t="s">
        <v>8</v>
      </c>
      <c r="D446" s="245" t="s">
        <v>6</v>
      </c>
      <c r="E446" s="245" t="s">
        <v>243</v>
      </c>
      <c r="F446" s="245" t="e">
        <f>LOOKUP($G446,'BASE DE DATOS'!$B:$B,'BASE DE DATOS'!$J:$J)</f>
        <v>#N/A</v>
      </c>
      <c r="G446" s="245">
        <v>108</v>
      </c>
      <c r="H446" s="245" t="s">
        <v>292</v>
      </c>
      <c r="I446" s="245">
        <v>20</v>
      </c>
      <c r="J446" s="245" t="s">
        <v>292</v>
      </c>
      <c r="K446" s="245">
        <v>20</v>
      </c>
      <c r="L446" s="245" t="s">
        <v>292</v>
      </c>
      <c r="M446" s="245">
        <v>20</v>
      </c>
      <c r="N446" s="245" t="s">
        <v>292</v>
      </c>
      <c r="O446" s="245">
        <v>40</v>
      </c>
      <c r="P446" s="245">
        <f t="shared" si="15"/>
        <v>100</v>
      </c>
      <c r="Q446" s="249"/>
      <c r="R446" s="246"/>
    </row>
    <row r="447" spans="1:18" s="243" customFormat="1" ht="14.45" hidden="1" customHeight="1" x14ac:dyDescent="0.25">
      <c r="A447" s="245" t="s">
        <v>5528</v>
      </c>
      <c r="B447" s="247" t="s">
        <v>242</v>
      </c>
      <c r="C447" s="245" t="s">
        <v>20</v>
      </c>
      <c r="D447" s="245" t="e">
        <f>LOOKUP($G447,'BASE DE DATOS'!$B:$B,'BASE DE DATOS'!$C:$C)</f>
        <v>#N/A</v>
      </c>
      <c r="E447" s="245" t="e">
        <f>LOOKUP($G447,'BASE DE DATOS'!$B:$B,'BASE DE DATOS'!$D:$D)</f>
        <v>#N/A</v>
      </c>
      <c r="F447" s="245" t="e">
        <f>LOOKUP($G447,'BASE DE DATOS'!$B:$B,'BASE DE DATOS'!$J:$J)</f>
        <v>#N/A</v>
      </c>
      <c r="G447" s="245"/>
      <c r="H447" s="245"/>
      <c r="I447" s="245">
        <f>LOOKUP($H447,'TABLA DE PUNTOS'!$A$1:$B$10)</f>
        <v>0</v>
      </c>
      <c r="J447" s="245"/>
      <c r="K447" s="245">
        <f>LOOKUP($J447,'TABLA DE PUNTOS'!$A$1:$B$10)</f>
        <v>0</v>
      </c>
      <c r="L447" s="245"/>
      <c r="M447" s="245">
        <f>LOOKUP($L447,'TABLA DE PUNTOS'!$A$1:$B$10)</f>
        <v>0</v>
      </c>
      <c r="N447" s="245"/>
      <c r="O447" s="245">
        <f>LOOKUP($N447,'TABLA DE PUNTOS'!$C$1:$D$10)</f>
        <v>0</v>
      </c>
      <c r="P447" s="245">
        <f t="shared" si="15"/>
        <v>0</v>
      </c>
      <c r="Q447" s="249">
        <f>SUM(P447:P451)</f>
        <v>176</v>
      </c>
      <c r="R447" s="246"/>
    </row>
    <row r="448" spans="1:18" s="243" customFormat="1" ht="14.45" hidden="1" customHeight="1" x14ac:dyDescent="0.25">
      <c r="A448" s="245" t="s">
        <v>5528</v>
      </c>
      <c r="B448" s="247" t="s">
        <v>242</v>
      </c>
      <c r="C448" s="245" t="s">
        <v>16</v>
      </c>
      <c r="D448" s="245" t="str">
        <f>LOOKUP($G448,'BASE DE DATOS'!$B:$B,'BASE DE DATOS'!$C:$C)</f>
        <v>KEVIN SANTIAGO</v>
      </c>
      <c r="E448" s="245" t="str">
        <f>LOOKUP($G448,'BASE DE DATOS'!$B:$B,'BASE DE DATOS'!$D:$D)</f>
        <v>CARDONA GOMEZ</v>
      </c>
      <c r="F448" s="245" t="str">
        <f>LOOKUP($G448,'BASE DE DATOS'!$B:$B,'BASE DE DATOS'!$J:$J)</f>
        <v>Expertos 25 - 29 años</v>
      </c>
      <c r="G448" s="245">
        <v>1859</v>
      </c>
      <c r="H448" s="245">
        <v>7</v>
      </c>
      <c r="I448" s="245">
        <f>LOOKUP($H448,'TABLA DE PUNTOS'!$A$1:$B$10)</f>
        <v>8</v>
      </c>
      <c r="J448" s="245">
        <v>7</v>
      </c>
      <c r="K448" s="245">
        <f>LOOKUP($J448,'TABLA DE PUNTOS'!$A$1:$B$10)</f>
        <v>8</v>
      </c>
      <c r="L448" s="245">
        <v>6</v>
      </c>
      <c r="M448" s="245">
        <f>LOOKUP($L448,'TABLA DE PUNTOS'!$A$1:$B$10)</f>
        <v>10</v>
      </c>
      <c r="N448" s="245">
        <v>0</v>
      </c>
      <c r="O448" s="245">
        <f>LOOKUP($N448,'TABLA DE PUNTOS'!$C$1:$D$10)</f>
        <v>0</v>
      </c>
      <c r="P448" s="245">
        <f t="shared" si="15"/>
        <v>26</v>
      </c>
      <c r="Q448" s="249"/>
      <c r="R448" s="246"/>
    </row>
    <row r="449" spans="1:18" s="243" customFormat="1" ht="14.45" hidden="1" customHeight="1" x14ac:dyDescent="0.25">
      <c r="A449" s="245" t="s">
        <v>5528</v>
      </c>
      <c r="B449" s="247" t="s">
        <v>242</v>
      </c>
      <c r="C449" s="245" t="s">
        <v>53</v>
      </c>
      <c r="D449" s="245" t="str">
        <f>LOOKUP($G449,'BASE DE DATOS'!$B:$B,'BASE DE DATOS'!$C:$C)</f>
        <v>MIKE</v>
      </c>
      <c r="E449" s="245" t="str">
        <f>LOOKUP($G449,'BASE DE DATOS'!$B:$B,'BASE DE DATOS'!$D:$D)</f>
        <v>ALZATE AGUDELO</v>
      </c>
      <c r="F449" s="245" t="str">
        <f>LOOKUP($G449,'BASE DE DATOS'!$B:$B,'BASE DE DATOS'!$J:$J)</f>
        <v>Principiantes 9 - 10 años</v>
      </c>
      <c r="G449" s="245">
        <v>1919</v>
      </c>
      <c r="H449" s="245">
        <v>4</v>
      </c>
      <c r="I449" s="245">
        <f>LOOKUP($H449,'TABLA DE PUNTOS'!$A$1:$B$10)</f>
        <v>14</v>
      </c>
      <c r="J449" s="245">
        <v>1</v>
      </c>
      <c r="K449" s="245">
        <f>LOOKUP($J449,'TABLA DE PUNTOS'!$A$1:$B$10)</f>
        <v>20</v>
      </c>
      <c r="L449" s="245">
        <v>1</v>
      </c>
      <c r="M449" s="245">
        <f>LOOKUP($L449,'TABLA DE PUNTOS'!$A$1:$B$10)</f>
        <v>20</v>
      </c>
      <c r="N449" s="245">
        <v>0</v>
      </c>
      <c r="O449" s="245">
        <f>LOOKUP($N449,'TABLA DE PUNTOS'!$C$1:$D$10)</f>
        <v>0</v>
      </c>
      <c r="P449" s="245">
        <f t="shared" si="15"/>
        <v>54</v>
      </c>
      <c r="Q449" s="249"/>
      <c r="R449" s="246"/>
    </row>
    <row r="450" spans="1:18" s="243" customFormat="1" ht="14.45" hidden="1" customHeight="1" x14ac:dyDescent="0.25">
      <c r="A450" s="245" t="s">
        <v>5528</v>
      </c>
      <c r="B450" s="247" t="s">
        <v>242</v>
      </c>
      <c r="C450" s="245" t="s">
        <v>12</v>
      </c>
      <c r="D450" s="245" t="e">
        <f>LOOKUP($G450,'BASE DE DATOS'!$B:$B,'BASE DE DATOS'!$C:$C)</f>
        <v>#N/A</v>
      </c>
      <c r="E450" s="245" t="e">
        <f>LOOKUP($G450,'BASE DE DATOS'!$B:$B,'BASE DE DATOS'!$D:$D)</f>
        <v>#N/A</v>
      </c>
      <c r="F450" s="245" t="e">
        <f>LOOKUP($G450,'BASE DE DATOS'!$B:$B,'BASE DE DATOS'!$J:$J)</f>
        <v>#N/A</v>
      </c>
      <c r="G450" s="245"/>
      <c r="H450" s="245"/>
      <c r="I450" s="245">
        <f>LOOKUP($H450,'TABLA DE PUNTOS'!$A$1:$B$10)</f>
        <v>0</v>
      </c>
      <c r="J450" s="245"/>
      <c r="K450" s="245">
        <f>LOOKUP($J450,'TABLA DE PUNTOS'!$A$1:$B$10)</f>
        <v>0</v>
      </c>
      <c r="L450" s="245"/>
      <c r="M450" s="245">
        <f>LOOKUP($L450,'TABLA DE PUNTOS'!$A$1:$B$10)</f>
        <v>0</v>
      </c>
      <c r="N450" s="245"/>
      <c r="O450" s="245">
        <f>LOOKUP($N450,'TABLA DE PUNTOS'!$C$1:$D$10)</f>
        <v>0</v>
      </c>
      <c r="P450" s="245">
        <f t="shared" si="15"/>
        <v>0</v>
      </c>
      <c r="Q450" s="249"/>
      <c r="R450" s="246"/>
    </row>
    <row r="451" spans="1:18" s="243" customFormat="1" ht="14.45" hidden="1" customHeight="1" x14ac:dyDescent="0.25">
      <c r="A451" s="245" t="s">
        <v>5528</v>
      </c>
      <c r="B451" s="247" t="s">
        <v>242</v>
      </c>
      <c r="C451" s="245" t="s">
        <v>8</v>
      </c>
      <c r="D451" s="245" t="str">
        <f>LOOKUP($G451,'BASE DE DATOS'!$B:$B,'BASE DE DATOS'!$C:$C)</f>
        <v>SAMUEL</v>
      </c>
      <c r="E451" s="245" t="str">
        <f>LOOKUP($G451,'BASE DE DATOS'!$B:$B,'BASE DE DATOS'!$D:$D)</f>
        <v>OCAMPO HENAO</v>
      </c>
      <c r="F451" s="245" t="str">
        <f>LOOKUP($G451,'BASE DE DATOS'!$B:$B,'BASE DE DATOS'!$J:$J)</f>
        <v>Principiantes 9 - 10 años</v>
      </c>
      <c r="G451" s="245">
        <v>1108</v>
      </c>
      <c r="H451" s="245">
        <v>1</v>
      </c>
      <c r="I451" s="245">
        <f>LOOKUP($H451,'TABLA DE PUNTOS'!$A$1:$B$10)</f>
        <v>20</v>
      </c>
      <c r="J451" s="245">
        <v>1</v>
      </c>
      <c r="K451" s="245">
        <f>LOOKUP($J451,'TABLA DE PUNTOS'!$A$1:$B$10)</f>
        <v>20</v>
      </c>
      <c r="L451" s="245">
        <v>1</v>
      </c>
      <c r="M451" s="245">
        <f>LOOKUP($L451,'TABLA DE PUNTOS'!$A$1:$B$10)</f>
        <v>20</v>
      </c>
      <c r="N451" s="245">
        <v>2</v>
      </c>
      <c r="O451" s="245">
        <f>LOOKUP($N451,'TABLA DE PUNTOS'!$C$1:$D$10)</f>
        <v>36</v>
      </c>
      <c r="P451" s="245">
        <f t="shared" si="15"/>
        <v>96</v>
      </c>
      <c r="Q451" s="249"/>
      <c r="R451" s="246"/>
    </row>
    <row r="452" spans="1:18" s="243" customFormat="1" hidden="1" x14ac:dyDescent="0.25">
      <c r="A452" s="245" t="s">
        <v>5529</v>
      </c>
      <c r="B452" s="247" t="s">
        <v>242</v>
      </c>
      <c r="C452" s="245" t="s">
        <v>20</v>
      </c>
      <c r="D452" s="245" t="e">
        <f>LOOKUP($G452,'BASE DE DATOS'!$B:$B,'BASE DE DATOS'!$C:$C)</f>
        <v>#N/A</v>
      </c>
      <c r="E452" s="245" t="e">
        <f>LOOKUP($G452,'BASE DE DATOS'!$B:$B,'BASE DE DATOS'!$D:$D)</f>
        <v>#N/A</v>
      </c>
      <c r="F452" s="245" t="e">
        <f>LOOKUP($G452,'BASE DE DATOS'!$B:$B,'BASE DE DATOS'!$J:$J)</f>
        <v>#N/A</v>
      </c>
      <c r="G452" s="245"/>
      <c r="H452" s="245"/>
      <c r="I452" s="245">
        <f>LOOKUP($H452,'TABLA DE PUNTOS'!$A$1:$B$10)</f>
        <v>0</v>
      </c>
      <c r="J452" s="245"/>
      <c r="K452" s="245">
        <f>LOOKUP($J452,'TABLA DE PUNTOS'!$A$1:$B$10)</f>
        <v>0</v>
      </c>
      <c r="L452" s="245"/>
      <c r="M452" s="245">
        <f>LOOKUP($L452,'TABLA DE PUNTOS'!$A$1:$B$10)</f>
        <v>0</v>
      </c>
      <c r="N452" s="245"/>
      <c r="O452" s="245">
        <f>LOOKUP($N452,'TABLA DE PUNTOS'!$C$1:$D$10)</f>
        <v>0</v>
      </c>
      <c r="P452" s="245">
        <f t="shared" si="15"/>
        <v>0</v>
      </c>
      <c r="Q452" s="249">
        <f>SUM(P452:P456)</f>
        <v>244</v>
      </c>
      <c r="R452" s="246"/>
    </row>
    <row r="453" spans="1:18" s="243" customFormat="1" ht="14.45" hidden="1" customHeight="1" x14ac:dyDescent="0.25">
      <c r="A453" s="245" t="s">
        <v>5529</v>
      </c>
      <c r="B453" s="247" t="s">
        <v>242</v>
      </c>
      <c r="C453" s="245" t="s">
        <v>16</v>
      </c>
      <c r="D453" s="245" t="str">
        <f>LOOKUP($G453,'BASE DE DATOS'!$B:$B,'BASE DE DATOS'!$C:$C)</f>
        <v>LUCAS</v>
      </c>
      <c r="E453" s="245" t="str">
        <f>LOOKUP($G453,'BASE DE DATOS'!$B:$B,'BASE DE DATOS'!$D:$D)</f>
        <v>ARROYAVE SEPULVEDA</v>
      </c>
      <c r="F453" s="245" t="str">
        <f>LOOKUP($G453,'BASE DE DATOS'!$B:$B,'BASE DE DATOS'!$J:$J)</f>
        <v>Expertos 15 años</v>
      </c>
      <c r="G453" s="245">
        <v>1425</v>
      </c>
      <c r="H453" s="245">
        <v>2</v>
      </c>
      <c r="I453" s="245">
        <f>LOOKUP($H453,'TABLA DE PUNTOS'!$A$1:$B$10)</f>
        <v>18</v>
      </c>
      <c r="J453" s="245">
        <v>2</v>
      </c>
      <c r="K453" s="245">
        <f>LOOKUP($J453,'TABLA DE PUNTOS'!$A$1:$B$10)</f>
        <v>18</v>
      </c>
      <c r="L453" s="245">
        <v>3</v>
      </c>
      <c r="M453" s="245">
        <f>LOOKUP($L453,'TABLA DE PUNTOS'!$A$1:$B$10)</f>
        <v>16</v>
      </c>
      <c r="N453" s="245">
        <v>4</v>
      </c>
      <c r="O453" s="245">
        <f>LOOKUP($N453,'TABLA DE PUNTOS'!$C$1:$D$10)</f>
        <v>28</v>
      </c>
      <c r="P453" s="245">
        <f t="shared" si="15"/>
        <v>80</v>
      </c>
      <c r="Q453" s="249"/>
      <c r="R453" s="246"/>
    </row>
    <row r="454" spans="1:18" s="243" customFormat="1" hidden="1" x14ac:dyDescent="0.25">
      <c r="A454" s="245" t="s">
        <v>5529</v>
      </c>
      <c r="B454" s="247" t="s">
        <v>242</v>
      </c>
      <c r="C454" s="245" t="s">
        <v>53</v>
      </c>
      <c r="D454" s="245" t="str">
        <f>LOOKUP($G454,'BASE DE DATOS'!$B:$B,'BASE DE DATOS'!$C:$C)</f>
        <v>KEVIN SANTIAGO</v>
      </c>
      <c r="E454" s="245" t="str">
        <f>LOOKUP($G454,'BASE DE DATOS'!$B:$B,'BASE DE DATOS'!$D:$D)</f>
        <v>CARDONA GOMEZ</v>
      </c>
      <c r="F454" s="245" t="str">
        <f>LOOKUP($G454,'BASE DE DATOS'!$B:$B,'BASE DE DATOS'!$J:$J)</f>
        <v>Expertos 25 - 29 años</v>
      </c>
      <c r="G454" s="245">
        <v>1859</v>
      </c>
      <c r="H454" s="245">
        <v>1</v>
      </c>
      <c r="I454" s="245">
        <f>LOOKUP($H454,'TABLA DE PUNTOS'!$A$1:$B$10)</f>
        <v>20</v>
      </c>
      <c r="J454" s="245">
        <v>1</v>
      </c>
      <c r="K454" s="245">
        <f>LOOKUP($J454,'TABLA DE PUNTOS'!$A$1:$B$10)</f>
        <v>20</v>
      </c>
      <c r="L454" s="245">
        <v>1</v>
      </c>
      <c r="M454" s="245">
        <f>LOOKUP($L454,'TABLA DE PUNTOS'!$A$1:$B$10)</f>
        <v>20</v>
      </c>
      <c r="N454" s="245">
        <v>3</v>
      </c>
      <c r="O454" s="245">
        <f>LOOKUP($N454,'TABLA DE PUNTOS'!$C$1:$D$10)</f>
        <v>32</v>
      </c>
      <c r="P454" s="245">
        <f t="shared" si="15"/>
        <v>92</v>
      </c>
      <c r="Q454" s="249"/>
      <c r="R454" s="246"/>
    </row>
    <row r="455" spans="1:18" s="243" customFormat="1" ht="14.45" hidden="1" customHeight="1" x14ac:dyDescent="0.25">
      <c r="A455" s="245" t="s">
        <v>5529</v>
      </c>
      <c r="B455" s="247" t="s">
        <v>242</v>
      </c>
      <c r="C455" s="245" t="s">
        <v>12</v>
      </c>
      <c r="D455" s="245" t="e">
        <f>LOOKUP($G455,'BASE DE DATOS'!$B:$B,'BASE DE DATOS'!$C:$C)</f>
        <v>#N/A</v>
      </c>
      <c r="E455" s="245" t="e">
        <f>LOOKUP($G455,'BASE DE DATOS'!$B:$B,'BASE DE DATOS'!$D:$D)</f>
        <v>#N/A</v>
      </c>
      <c r="F455" s="245" t="e">
        <f>LOOKUP($G455,'BASE DE DATOS'!$B:$B,'BASE DE DATOS'!$J:$J)</f>
        <v>#N/A</v>
      </c>
      <c r="G455" s="245"/>
      <c r="H455" s="245"/>
      <c r="I455" s="245">
        <f>LOOKUP($H455,'TABLA DE PUNTOS'!$A$1:$B$10)</f>
        <v>0</v>
      </c>
      <c r="J455" s="245"/>
      <c r="K455" s="245">
        <f>LOOKUP($J455,'TABLA DE PUNTOS'!$A$1:$B$10)</f>
        <v>0</v>
      </c>
      <c r="L455" s="245"/>
      <c r="M455" s="245">
        <f>LOOKUP($L455,'TABLA DE PUNTOS'!$A$1:$B$10)</f>
        <v>0</v>
      </c>
      <c r="N455" s="245"/>
      <c r="O455" s="245">
        <f>LOOKUP($N455,'TABLA DE PUNTOS'!$C$1:$D$10)</f>
        <v>0</v>
      </c>
      <c r="P455" s="245">
        <f t="shared" si="15"/>
        <v>0</v>
      </c>
      <c r="Q455" s="249"/>
      <c r="R455" s="246"/>
    </row>
    <row r="456" spans="1:18" s="243" customFormat="1" hidden="1" x14ac:dyDescent="0.25">
      <c r="A456" s="245" t="s">
        <v>5529</v>
      </c>
      <c r="B456" s="247" t="s">
        <v>242</v>
      </c>
      <c r="C456" s="245" t="s">
        <v>8</v>
      </c>
      <c r="D456" s="245" t="str">
        <f>LOOKUP($G456,'BASE DE DATOS'!$B:$B,'BASE DE DATOS'!$C:$C)</f>
        <v>MIKE</v>
      </c>
      <c r="E456" s="245" t="str">
        <f>LOOKUP($G456,'BASE DE DATOS'!$B:$B,'BASE DE DATOS'!$D:$D)</f>
        <v>ALZATE AGUDELO</v>
      </c>
      <c r="F456" s="245" t="str">
        <f>LOOKUP($G456,'BASE DE DATOS'!$B:$B,'BASE DE DATOS'!$J:$J)</f>
        <v>Principiantes 9 - 10 años</v>
      </c>
      <c r="G456" s="245">
        <v>1919</v>
      </c>
      <c r="H456" s="245">
        <v>1</v>
      </c>
      <c r="I456" s="245">
        <f>LOOKUP($H456,'TABLA DE PUNTOS'!$A$1:$B$10)</f>
        <v>20</v>
      </c>
      <c r="J456" s="245">
        <v>1</v>
      </c>
      <c r="K456" s="245">
        <f>LOOKUP($J456,'TABLA DE PUNTOS'!$A$1:$B$10)</f>
        <v>20</v>
      </c>
      <c r="L456" s="245">
        <v>1</v>
      </c>
      <c r="M456" s="245">
        <f>LOOKUP($L456,'TABLA DE PUNTOS'!$A$1:$B$10)</f>
        <v>20</v>
      </c>
      <c r="N456" s="245">
        <v>8</v>
      </c>
      <c r="O456" s="245">
        <f>LOOKUP($N456,'TABLA DE PUNTOS'!$C$1:$D$10)</f>
        <v>12</v>
      </c>
      <c r="P456" s="245">
        <f t="shared" ref="P456:P466" si="16">SUM(I456,K456,M456,O456)</f>
        <v>72</v>
      </c>
      <c r="Q456" s="249"/>
      <c r="R456" s="246"/>
    </row>
    <row r="457" spans="1:18" s="243" customFormat="1" ht="14.45" hidden="1" customHeight="1" x14ac:dyDescent="0.25">
      <c r="A457" s="243" t="s">
        <v>5530</v>
      </c>
      <c r="B457" s="248" t="s">
        <v>242</v>
      </c>
      <c r="C457" s="251" t="s">
        <v>8</v>
      </c>
      <c r="D457" s="251" t="str">
        <f>LOOKUP($G457,'BASE DE DATOS'!$B:$B,'BASE DE DATOS'!$C:$C)</f>
        <v>MIKE</v>
      </c>
      <c r="E457" s="251" t="str">
        <f>LOOKUP($G457,'BASE DE DATOS'!$B:$B,'BASE DE DATOS'!$D:$D)</f>
        <v>ALZATE AGUDELO</v>
      </c>
      <c r="F457" s="245" t="str">
        <f>LOOKUP($G457,'BASE DE DATOS'!$B:$B,'BASE DE DATOS'!$J:$J)</f>
        <v>Principiantes 9 - 10 años</v>
      </c>
      <c r="G457" s="251">
        <v>1919</v>
      </c>
      <c r="H457" s="251">
        <v>2</v>
      </c>
      <c r="I457" s="251">
        <f>LOOKUP($H457,'TABLA DE PUNTOS'!$A$1:$B$10)</f>
        <v>18</v>
      </c>
      <c r="J457" s="251">
        <v>2</v>
      </c>
      <c r="K457" s="251">
        <f>LOOKUP($J457,'TABLA DE PUNTOS'!$A$1:$B$10)</f>
        <v>18</v>
      </c>
      <c r="L457" s="251">
        <v>2</v>
      </c>
      <c r="M457" s="251">
        <f>LOOKUP($L457,'TABLA DE PUNTOS'!$A$1:$B$10)</f>
        <v>18</v>
      </c>
      <c r="N457" s="251">
        <v>2</v>
      </c>
      <c r="O457" s="251">
        <f>LOOKUP($N457,'TABLA DE PUNTOS'!$C$1:$D$10)</f>
        <v>36</v>
      </c>
      <c r="P457" s="251">
        <f t="shared" si="16"/>
        <v>90</v>
      </c>
      <c r="Q457" s="252">
        <f>SUM(P457:P461)</f>
        <v>266</v>
      </c>
      <c r="R457" s="246"/>
    </row>
    <row r="458" spans="1:18" s="243" customFormat="1" ht="14.45" hidden="1" customHeight="1" x14ac:dyDescent="0.25">
      <c r="A458" s="243" t="s">
        <v>5530</v>
      </c>
      <c r="B458" s="257" t="s">
        <v>242</v>
      </c>
      <c r="C458" s="245" t="s">
        <v>12</v>
      </c>
      <c r="D458" s="245" t="e">
        <f>LOOKUP($G458,'BASE DE DATOS'!$B:$B,'BASE DE DATOS'!$C:$C)</f>
        <v>#N/A</v>
      </c>
      <c r="E458" s="245" t="e">
        <f>LOOKUP($G458,'BASE DE DATOS'!$B:$B,'BASE DE DATOS'!$D:$D)</f>
        <v>#N/A</v>
      </c>
      <c r="F458" s="245" t="e">
        <f>LOOKUP($G458,'BASE DE DATOS'!$B:$B,'BASE DE DATOS'!$J:$J)</f>
        <v>#N/A</v>
      </c>
      <c r="G458" s="245">
        <v>0</v>
      </c>
      <c r="H458" s="245"/>
      <c r="I458" s="245">
        <f>LOOKUP($H458,'TABLA DE PUNTOS'!$A$1:$B$10)</f>
        <v>0</v>
      </c>
      <c r="J458" s="245"/>
      <c r="K458" s="245">
        <f>LOOKUP($J458,'TABLA DE PUNTOS'!$A$1:$B$10)</f>
        <v>0</v>
      </c>
      <c r="L458" s="245"/>
      <c r="M458" s="245">
        <f>LOOKUP($L458,'TABLA DE PUNTOS'!$A$1:$B$10)</f>
        <v>0</v>
      </c>
      <c r="N458" s="245"/>
      <c r="O458" s="245">
        <f>LOOKUP($N458,'TABLA DE PUNTOS'!$C$1:$D$10)</f>
        <v>0</v>
      </c>
      <c r="P458" s="245">
        <f t="shared" si="16"/>
        <v>0</v>
      </c>
      <c r="Q458" s="249"/>
      <c r="R458" s="246"/>
    </row>
    <row r="459" spans="1:18" s="243" customFormat="1" ht="14.45" hidden="1" customHeight="1" x14ac:dyDescent="0.25">
      <c r="A459" s="243" t="s">
        <v>5530</v>
      </c>
      <c r="B459" s="257" t="s">
        <v>242</v>
      </c>
      <c r="C459" s="245" t="s">
        <v>16</v>
      </c>
      <c r="D459" s="245" t="str">
        <f>LOOKUP($G459,'BASE DE DATOS'!$B:$B,'BASE DE DATOS'!$C:$C)</f>
        <v>KEVIN SANTIAGO</v>
      </c>
      <c r="E459" s="245" t="str">
        <f>LOOKUP($G459,'BASE DE DATOS'!$B:$B,'BASE DE DATOS'!$D:$D)</f>
        <v>CARDONA GOMEZ</v>
      </c>
      <c r="F459" s="245" t="str">
        <f>LOOKUP($G459,'BASE DE DATOS'!$B:$B,'BASE DE DATOS'!$J:$J)</f>
        <v>Expertos 25 - 29 años</v>
      </c>
      <c r="G459" s="245">
        <v>1859</v>
      </c>
      <c r="H459" s="245">
        <v>4</v>
      </c>
      <c r="I459" s="245">
        <f>LOOKUP($H459,'TABLA DE PUNTOS'!$A$1:$B$10)</f>
        <v>14</v>
      </c>
      <c r="J459" s="245">
        <v>3</v>
      </c>
      <c r="K459" s="245">
        <f>LOOKUP($J459,'TABLA DE PUNTOS'!$A$1:$B$10)</f>
        <v>16</v>
      </c>
      <c r="L459" s="245">
        <v>4</v>
      </c>
      <c r="M459" s="245">
        <f>LOOKUP($L459,'TABLA DE PUNTOS'!$A$1:$B$10)</f>
        <v>14</v>
      </c>
      <c r="N459" s="245">
        <v>3</v>
      </c>
      <c r="O459" s="245">
        <f>LOOKUP($N459,'TABLA DE PUNTOS'!$C$1:$D$10)</f>
        <v>32</v>
      </c>
      <c r="P459" s="245">
        <f t="shared" si="16"/>
        <v>76</v>
      </c>
      <c r="Q459" s="249"/>
      <c r="R459" s="246"/>
    </row>
    <row r="460" spans="1:18" s="243" customFormat="1" ht="14.45" hidden="1" customHeight="1" x14ac:dyDescent="0.25">
      <c r="A460" s="243" t="s">
        <v>5530</v>
      </c>
      <c r="B460" s="257" t="s">
        <v>242</v>
      </c>
      <c r="C460" s="245" t="s">
        <v>20</v>
      </c>
      <c r="D460" s="245" t="e">
        <f>LOOKUP($G460,'BASE DE DATOS'!$B:$B,'BASE DE DATOS'!$C:$C)</f>
        <v>#N/A</v>
      </c>
      <c r="E460" s="245" t="e">
        <f>LOOKUP($G460,'BASE DE DATOS'!$B:$B,'BASE DE DATOS'!$D:$D)</f>
        <v>#N/A</v>
      </c>
      <c r="F460" s="245" t="e">
        <f>LOOKUP($G460,'BASE DE DATOS'!$B:$B,'BASE DE DATOS'!$J:$J)</f>
        <v>#N/A</v>
      </c>
      <c r="G460" s="245">
        <v>0</v>
      </c>
      <c r="H460" s="245"/>
      <c r="I460" s="245">
        <f>LOOKUP($H460,'TABLA DE PUNTOS'!$A$1:$B$10)</f>
        <v>0</v>
      </c>
      <c r="J460" s="245"/>
      <c r="K460" s="245">
        <f>LOOKUP($J460,'TABLA DE PUNTOS'!$A$1:$B$10)</f>
        <v>0</v>
      </c>
      <c r="L460" s="245"/>
      <c r="M460" s="245">
        <f>LOOKUP($L460,'TABLA DE PUNTOS'!$A$1:$B$10)</f>
        <v>0</v>
      </c>
      <c r="N460" s="245"/>
      <c r="O460" s="245">
        <f>LOOKUP($N460,'TABLA DE PUNTOS'!$C$1:$D$10)</f>
        <v>0</v>
      </c>
      <c r="P460" s="245">
        <f t="shared" si="16"/>
        <v>0</v>
      </c>
      <c r="Q460" s="249"/>
      <c r="R460" s="246"/>
    </row>
    <row r="461" spans="1:18" s="243" customFormat="1" ht="14.45" hidden="1" customHeight="1" x14ac:dyDescent="0.25">
      <c r="A461" s="243" t="s">
        <v>5530</v>
      </c>
      <c r="B461" s="258" t="s">
        <v>242</v>
      </c>
      <c r="C461" s="255" t="s">
        <v>53</v>
      </c>
      <c r="D461" s="255" t="str">
        <f>LOOKUP($G461,'BASE DE DATOS'!$B:$B,'BASE DE DATOS'!$C:$C)</f>
        <v>SAMUEL</v>
      </c>
      <c r="E461" s="255" t="str">
        <f>LOOKUP($G461,'BASE DE DATOS'!$B:$B,'BASE DE DATOS'!$D:$D)</f>
        <v>OCAMPO HENAO</v>
      </c>
      <c r="F461" s="245" t="str">
        <f>LOOKUP($G461,'BASE DE DATOS'!$B:$B,'BASE DE DATOS'!$J:$J)</f>
        <v>Principiantes 9 - 10 años</v>
      </c>
      <c r="G461" s="255">
        <v>1108</v>
      </c>
      <c r="H461" s="255">
        <v>1</v>
      </c>
      <c r="I461" s="255">
        <f>LOOKUP($H461,'TABLA DE PUNTOS'!$A$1:$B$10)</f>
        <v>20</v>
      </c>
      <c r="J461" s="255">
        <v>1</v>
      </c>
      <c r="K461" s="255">
        <f>LOOKUP($J461,'TABLA DE PUNTOS'!$A$1:$B$10)</f>
        <v>20</v>
      </c>
      <c r="L461" s="255">
        <v>1</v>
      </c>
      <c r="M461" s="255">
        <f>LOOKUP($L461,'TABLA DE PUNTOS'!$A$1:$B$10)</f>
        <v>20</v>
      </c>
      <c r="N461" s="255">
        <v>1</v>
      </c>
      <c r="O461" s="255">
        <f>LOOKUP($N461,'TABLA DE PUNTOS'!$C$1:$D$10)</f>
        <v>40</v>
      </c>
      <c r="P461" s="255">
        <f t="shared" si="16"/>
        <v>100</v>
      </c>
      <c r="Q461" s="256"/>
      <c r="R461" s="246"/>
    </row>
    <row r="462" spans="1:18" s="243" customFormat="1" ht="14.45" hidden="1" customHeight="1" x14ac:dyDescent="0.25">
      <c r="A462" s="245" t="s">
        <v>5527</v>
      </c>
      <c r="B462" s="247" t="s">
        <v>0</v>
      </c>
      <c r="C462" s="245" t="s">
        <v>20</v>
      </c>
      <c r="D462" s="245" t="s">
        <v>18</v>
      </c>
      <c r="E462" s="245" t="s">
        <v>19</v>
      </c>
      <c r="F462" s="245" t="e">
        <f>LOOKUP($G462,'BASE DE DATOS'!$B:$B,'BASE DE DATOS'!$J:$J)</f>
        <v>#N/A</v>
      </c>
      <c r="G462" s="245">
        <v>597</v>
      </c>
      <c r="H462" s="245" t="s">
        <v>293</v>
      </c>
      <c r="I462" s="245">
        <v>18</v>
      </c>
      <c r="J462" s="245" t="s">
        <v>299</v>
      </c>
      <c r="K462" s="245">
        <v>6</v>
      </c>
      <c r="L462" s="245" t="s">
        <v>293</v>
      </c>
      <c r="M462" s="245">
        <v>18</v>
      </c>
      <c r="N462" s="245" t="s">
        <v>293</v>
      </c>
      <c r="O462" s="245">
        <v>36</v>
      </c>
      <c r="P462" s="245">
        <f t="shared" si="16"/>
        <v>78</v>
      </c>
      <c r="Q462" s="249">
        <f>SUM(P462:P466)</f>
        <v>264</v>
      </c>
      <c r="R462" s="246"/>
    </row>
    <row r="463" spans="1:18" s="243" customFormat="1" ht="14.45" hidden="1" customHeight="1" x14ac:dyDescent="0.25">
      <c r="A463" s="245" t="s">
        <v>5527</v>
      </c>
      <c r="B463" s="247" t="s">
        <v>0</v>
      </c>
      <c r="C463" s="245" t="s">
        <v>16</v>
      </c>
      <c r="D463" s="245" t="s">
        <v>14</v>
      </c>
      <c r="E463" s="245" t="s">
        <v>15</v>
      </c>
      <c r="F463" s="245" t="str">
        <f>LOOKUP($G463,'BASE DE DATOS'!$B:$B,'BASE DE DATOS'!$J:$J)</f>
        <v>Expertos 17 - 24 años</v>
      </c>
      <c r="G463" s="245">
        <v>668</v>
      </c>
      <c r="H463" s="245" t="s">
        <v>295</v>
      </c>
      <c r="I463" s="245">
        <v>14</v>
      </c>
      <c r="J463" s="245" t="s">
        <v>296</v>
      </c>
      <c r="K463" s="245">
        <v>12</v>
      </c>
      <c r="L463" s="245" t="s">
        <v>295</v>
      </c>
      <c r="M463" s="245">
        <v>14</v>
      </c>
      <c r="N463" s="245" t="s">
        <v>299</v>
      </c>
      <c r="O463" s="245">
        <v>12</v>
      </c>
      <c r="P463" s="245">
        <f t="shared" si="16"/>
        <v>52</v>
      </c>
      <c r="Q463" s="249"/>
      <c r="R463" s="246"/>
    </row>
    <row r="464" spans="1:18" s="243" customFormat="1" ht="14.45" hidden="1" customHeight="1" x14ac:dyDescent="0.25">
      <c r="A464" s="245" t="s">
        <v>5527</v>
      </c>
      <c r="B464" s="247" t="s">
        <v>0</v>
      </c>
      <c r="C464" s="245" t="s">
        <v>53</v>
      </c>
      <c r="D464" s="245" t="s">
        <v>22</v>
      </c>
      <c r="E464" s="245" t="s">
        <v>23</v>
      </c>
      <c r="F464" s="245" t="str">
        <f>LOOKUP($G464,'BASE DE DATOS'!$B:$B,'BASE DE DATOS'!$J:$J)</f>
        <v>Championship 17 y mas</v>
      </c>
      <c r="G464" s="245">
        <v>978</v>
      </c>
      <c r="H464" s="245" t="s">
        <v>298</v>
      </c>
      <c r="I464" s="245">
        <v>8</v>
      </c>
      <c r="J464" s="245" t="s">
        <v>298</v>
      </c>
      <c r="K464" s="245">
        <v>8</v>
      </c>
      <c r="L464" s="245" t="s">
        <v>299</v>
      </c>
      <c r="M464" s="245">
        <v>6</v>
      </c>
      <c r="N464" s="245"/>
      <c r="O464" s="245"/>
      <c r="P464" s="245">
        <f t="shared" si="16"/>
        <v>22</v>
      </c>
      <c r="Q464" s="249"/>
      <c r="R464" s="246"/>
    </row>
    <row r="465" spans="1:18" s="243" customFormat="1" ht="14.45" hidden="1" customHeight="1" x14ac:dyDescent="0.25">
      <c r="A465" s="245" t="s">
        <v>5527</v>
      </c>
      <c r="B465" s="247" t="s">
        <v>0</v>
      </c>
      <c r="C465" s="245" t="s">
        <v>12</v>
      </c>
      <c r="D465" s="245" t="s">
        <v>10</v>
      </c>
      <c r="E465" s="245" t="s">
        <v>11</v>
      </c>
      <c r="F465" s="245" t="str">
        <f>LOOKUP($G465,'BASE DE DATOS'!$B:$B,'BASE DE DATOS'!$J:$J)</f>
        <v>Novatos 15 - 16 años juvenil</v>
      </c>
      <c r="G465" s="245">
        <v>937</v>
      </c>
      <c r="H465" s="245" t="s">
        <v>298</v>
      </c>
      <c r="I465" s="245">
        <v>8</v>
      </c>
      <c r="J465" s="245" t="s">
        <v>292</v>
      </c>
      <c r="K465" s="245">
        <v>20</v>
      </c>
      <c r="L465" s="245" t="s">
        <v>293</v>
      </c>
      <c r="M465" s="245">
        <v>18</v>
      </c>
      <c r="N465" s="245" t="s">
        <v>298</v>
      </c>
      <c r="O465" s="245">
        <v>16</v>
      </c>
      <c r="P465" s="245">
        <f t="shared" si="16"/>
        <v>62</v>
      </c>
      <c r="Q465" s="249"/>
      <c r="R465" s="246"/>
    </row>
    <row r="466" spans="1:18" s="243" customFormat="1" ht="14.45" hidden="1" customHeight="1" x14ac:dyDescent="0.25">
      <c r="A466" s="245" t="s">
        <v>5527</v>
      </c>
      <c r="B466" s="247" t="s">
        <v>0</v>
      </c>
      <c r="C466" s="245" t="s">
        <v>8</v>
      </c>
      <c r="D466" s="245" t="s">
        <v>6</v>
      </c>
      <c r="E466" s="245" t="s">
        <v>7</v>
      </c>
      <c r="F466" s="245" t="str">
        <f>LOOKUP($G466,'BASE DE DATOS'!$B:$B,'BASE DE DATOS'!$J:$J)</f>
        <v>Principiantes 15 - 16 años</v>
      </c>
      <c r="G466" s="245">
        <v>660</v>
      </c>
      <c r="H466" s="245" t="s">
        <v>294</v>
      </c>
      <c r="I466" s="245">
        <v>16</v>
      </c>
      <c r="J466" s="245" t="s">
        <v>293</v>
      </c>
      <c r="K466" s="245">
        <v>18</v>
      </c>
      <c r="L466" s="245" t="s">
        <v>294</v>
      </c>
      <c r="M466" s="245">
        <v>16</v>
      </c>
      <c r="N466" s="245"/>
      <c r="O466" s="245"/>
      <c r="P466" s="245">
        <f t="shared" si="16"/>
        <v>50</v>
      </c>
      <c r="Q466" s="249"/>
      <c r="R466" s="246"/>
    </row>
    <row r="467" spans="1:18" s="243" customFormat="1" ht="14.45" hidden="1" customHeight="1" x14ac:dyDescent="0.25">
      <c r="A467" s="245" t="s">
        <v>5528</v>
      </c>
      <c r="B467" s="247" t="s">
        <v>0</v>
      </c>
      <c r="C467" s="245"/>
      <c r="D467" s="245" t="e">
        <f>LOOKUP($G467,'BASE DE DATOS'!$B:$B,'BASE DE DATOS'!$C:$C)</f>
        <v>#N/A</v>
      </c>
      <c r="E467" s="245" t="e">
        <f>LOOKUP($G467,'BASE DE DATOS'!$B:$B,'BASE DE DATOS'!$D:$D)</f>
        <v>#N/A</v>
      </c>
      <c r="F467" s="245" t="e">
        <f>LOOKUP($G467,'BASE DE DATOS'!$B:$B,'BASE DE DATOS'!$J:$J)</f>
        <v>#N/A</v>
      </c>
      <c r="G467" s="245"/>
      <c r="H467" s="245"/>
      <c r="I467" s="245">
        <f>LOOKUP($H467,'TABLA DE PUNTOS'!$A$1:$B$10)</f>
        <v>0</v>
      </c>
      <c r="J467" s="245"/>
      <c r="K467" s="245">
        <f>LOOKUP($J467,'TABLA DE PUNTOS'!$A$1:$B$10)</f>
        <v>0</v>
      </c>
      <c r="L467" s="245"/>
      <c r="M467" s="245">
        <f>LOOKUP($L467,'TABLA DE PUNTOS'!$A$1:$B$10)</f>
        <v>0</v>
      </c>
      <c r="N467" s="245"/>
      <c r="O467" s="245">
        <f>LOOKUP($N467,'TABLA DE PUNTOS'!$C$1:$D$10)</f>
        <v>0</v>
      </c>
      <c r="P467" s="245"/>
      <c r="Q467" s="249">
        <f>SUM(P467:P471)</f>
        <v>0</v>
      </c>
      <c r="R467" s="246"/>
    </row>
    <row r="468" spans="1:18" s="243" customFormat="1" ht="14.45" hidden="1" customHeight="1" x14ac:dyDescent="0.25">
      <c r="A468" s="245" t="s">
        <v>5528</v>
      </c>
      <c r="B468" s="247" t="s">
        <v>0</v>
      </c>
      <c r="C468" s="245"/>
      <c r="D468" s="245" t="e">
        <f>LOOKUP($G468,'BASE DE DATOS'!$B:$B,'BASE DE DATOS'!$C:$C)</f>
        <v>#N/A</v>
      </c>
      <c r="E468" s="245" t="e">
        <f>LOOKUP($G468,'BASE DE DATOS'!$B:$B,'BASE DE DATOS'!$D:$D)</f>
        <v>#N/A</v>
      </c>
      <c r="F468" s="245" t="e">
        <f>LOOKUP($G468,'BASE DE DATOS'!$B:$B,'BASE DE DATOS'!$J:$J)</f>
        <v>#N/A</v>
      </c>
      <c r="G468" s="245"/>
      <c r="H468" s="245"/>
      <c r="I468" s="245">
        <f>LOOKUP($H468,'TABLA DE PUNTOS'!$A$1:$B$10)</f>
        <v>0</v>
      </c>
      <c r="J468" s="245"/>
      <c r="K468" s="245">
        <f>LOOKUP($J468,'TABLA DE PUNTOS'!$A$1:$B$10)</f>
        <v>0</v>
      </c>
      <c r="L468" s="245"/>
      <c r="M468" s="245">
        <f>LOOKUP($L468,'TABLA DE PUNTOS'!$A$1:$B$10)</f>
        <v>0</v>
      </c>
      <c r="N468" s="245"/>
      <c r="O468" s="245">
        <f>LOOKUP($N468,'TABLA DE PUNTOS'!$C$1:$D$10)</f>
        <v>0</v>
      </c>
      <c r="P468" s="245"/>
      <c r="Q468" s="249"/>
      <c r="R468" s="246"/>
    </row>
    <row r="469" spans="1:18" s="243" customFormat="1" ht="14.45" hidden="1" customHeight="1" x14ac:dyDescent="0.25">
      <c r="A469" s="245" t="s">
        <v>5528</v>
      </c>
      <c r="B469" s="247" t="s">
        <v>0</v>
      </c>
      <c r="C469" s="245"/>
      <c r="D469" s="245" t="e">
        <f>LOOKUP($G469,'BASE DE DATOS'!$B:$B,'BASE DE DATOS'!$C:$C)</f>
        <v>#N/A</v>
      </c>
      <c r="E469" s="245" t="e">
        <f>LOOKUP($G469,'BASE DE DATOS'!$B:$B,'BASE DE DATOS'!$D:$D)</f>
        <v>#N/A</v>
      </c>
      <c r="F469" s="245" t="e">
        <f>LOOKUP($G469,'BASE DE DATOS'!$B:$B,'BASE DE DATOS'!$J:$J)</f>
        <v>#N/A</v>
      </c>
      <c r="G469" s="245"/>
      <c r="H469" s="245"/>
      <c r="I469" s="245">
        <f>LOOKUP($H469,'TABLA DE PUNTOS'!$A$1:$B$10)</f>
        <v>0</v>
      </c>
      <c r="J469" s="245"/>
      <c r="K469" s="245">
        <f>LOOKUP($J469,'TABLA DE PUNTOS'!$A$1:$B$10)</f>
        <v>0</v>
      </c>
      <c r="L469" s="245"/>
      <c r="M469" s="245">
        <f>LOOKUP($L469,'TABLA DE PUNTOS'!$A$1:$B$10)</f>
        <v>0</v>
      </c>
      <c r="N469" s="245"/>
      <c r="O469" s="245">
        <f>LOOKUP($N469,'TABLA DE PUNTOS'!$C$1:$D$10)</f>
        <v>0</v>
      </c>
      <c r="P469" s="245"/>
      <c r="Q469" s="249"/>
      <c r="R469" s="246"/>
    </row>
    <row r="470" spans="1:18" s="243" customFormat="1" ht="14.45" hidden="1" customHeight="1" x14ac:dyDescent="0.25">
      <c r="A470" s="245" t="s">
        <v>5528</v>
      </c>
      <c r="B470" s="247" t="s">
        <v>0</v>
      </c>
      <c r="C470" s="245"/>
      <c r="D470" s="245" t="e">
        <f>LOOKUP($G470,'BASE DE DATOS'!$B:$B,'BASE DE DATOS'!$C:$C)</f>
        <v>#N/A</v>
      </c>
      <c r="E470" s="245" t="e">
        <f>LOOKUP($G470,'BASE DE DATOS'!$B:$B,'BASE DE DATOS'!$D:$D)</f>
        <v>#N/A</v>
      </c>
      <c r="F470" s="245" t="e">
        <f>LOOKUP($G470,'BASE DE DATOS'!$B:$B,'BASE DE DATOS'!$J:$J)</f>
        <v>#N/A</v>
      </c>
      <c r="G470" s="245"/>
      <c r="H470" s="245"/>
      <c r="I470" s="245">
        <f>LOOKUP($H470,'TABLA DE PUNTOS'!$A$1:$B$10)</f>
        <v>0</v>
      </c>
      <c r="J470" s="245"/>
      <c r="K470" s="245">
        <f>LOOKUP($J470,'TABLA DE PUNTOS'!$A$1:$B$10)</f>
        <v>0</v>
      </c>
      <c r="L470" s="245"/>
      <c r="M470" s="245">
        <f>LOOKUP($L470,'TABLA DE PUNTOS'!$A$1:$B$10)</f>
        <v>0</v>
      </c>
      <c r="N470" s="245"/>
      <c r="O470" s="245">
        <f>LOOKUP($N470,'TABLA DE PUNTOS'!$C$1:$D$10)</f>
        <v>0</v>
      </c>
      <c r="P470" s="245"/>
      <c r="Q470" s="249"/>
      <c r="R470" s="246"/>
    </row>
    <row r="471" spans="1:18" s="243" customFormat="1" ht="14.45" hidden="1" customHeight="1" x14ac:dyDescent="0.25">
      <c r="A471" s="245" t="s">
        <v>5528</v>
      </c>
      <c r="B471" s="247" t="s">
        <v>0</v>
      </c>
      <c r="C471" s="245"/>
      <c r="D471" s="245" t="e">
        <f>LOOKUP($G471,'BASE DE DATOS'!$B:$B,'BASE DE DATOS'!$C:$C)</f>
        <v>#N/A</v>
      </c>
      <c r="E471" s="245" t="e">
        <f>LOOKUP($G471,'BASE DE DATOS'!$B:$B,'BASE DE DATOS'!$D:$D)</f>
        <v>#N/A</v>
      </c>
      <c r="F471" s="245" t="e">
        <f>LOOKUP($G471,'BASE DE DATOS'!$B:$B,'BASE DE DATOS'!$J:$J)</f>
        <v>#N/A</v>
      </c>
      <c r="G471" s="245"/>
      <c r="H471" s="245"/>
      <c r="I471" s="245">
        <f>LOOKUP($H471,'TABLA DE PUNTOS'!$A$1:$B$10)</f>
        <v>0</v>
      </c>
      <c r="J471" s="245"/>
      <c r="K471" s="245">
        <f>LOOKUP($J471,'TABLA DE PUNTOS'!$A$1:$B$10)</f>
        <v>0</v>
      </c>
      <c r="L471" s="245"/>
      <c r="M471" s="245">
        <f>LOOKUP($L471,'TABLA DE PUNTOS'!$A$1:$B$10)</f>
        <v>0</v>
      </c>
      <c r="N471" s="245"/>
      <c r="O471" s="245">
        <f>LOOKUP($N471,'TABLA DE PUNTOS'!$C$1:$D$10)</f>
        <v>0</v>
      </c>
      <c r="P471" s="245"/>
      <c r="Q471" s="249"/>
      <c r="R471" s="246"/>
    </row>
    <row r="472" spans="1:18" s="243" customFormat="1" hidden="1" x14ac:dyDescent="0.25">
      <c r="A472" s="245" t="s">
        <v>5529</v>
      </c>
      <c r="B472" s="247" t="s">
        <v>0</v>
      </c>
      <c r="C472" s="245" t="s">
        <v>20</v>
      </c>
      <c r="D472" s="245" t="str">
        <f>LOOKUP($G472,'BASE DE DATOS'!$B:$B,'BASE DE DATOS'!$C:$C)</f>
        <v>JUANITA</v>
      </c>
      <c r="E472" s="245" t="str">
        <f>LOOKUP($G472,'BASE DE DATOS'!$B:$B,'BASE DE DATOS'!$D:$D)</f>
        <v>CASTAÑEDA BOLAÑO</v>
      </c>
      <c r="F472" s="245" t="str">
        <f>LOOKUP($G472,'BASE DE DATOS'!$B:$B,'BASE DE DATOS'!$J:$J)</f>
        <v>Damas 11 - 12 años</v>
      </c>
      <c r="G472" s="245">
        <v>1309</v>
      </c>
      <c r="H472" s="245">
        <v>5</v>
      </c>
      <c r="I472" s="245">
        <f>LOOKUP($H472,'TABLA DE PUNTOS'!$A$1:$B$10)</f>
        <v>12</v>
      </c>
      <c r="J472" s="245">
        <v>5</v>
      </c>
      <c r="K472" s="245">
        <f>LOOKUP($J472,'TABLA DE PUNTOS'!$A$1:$B$10)</f>
        <v>12</v>
      </c>
      <c r="L472" s="245">
        <v>4</v>
      </c>
      <c r="M472" s="245">
        <f>LOOKUP($L472,'TABLA DE PUNTOS'!$A$1:$B$10)</f>
        <v>14</v>
      </c>
      <c r="N472" s="245">
        <v>0</v>
      </c>
      <c r="O472" s="245">
        <f>LOOKUP($N472,'TABLA DE PUNTOS'!$C$1:$D$10)</f>
        <v>0</v>
      </c>
      <c r="P472" s="245">
        <f t="shared" ref="P472:P503" si="17">SUM(I472,K472,M472,O472)</f>
        <v>38</v>
      </c>
      <c r="Q472" s="249">
        <f>SUM(P472:P476)</f>
        <v>158</v>
      </c>
      <c r="R472" s="246"/>
    </row>
    <row r="473" spans="1:18" s="243" customFormat="1" ht="14.45" hidden="1" customHeight="1" x14ac:dyDescent="0.25">
      <c r="A473" s="245" t="s">
        <v>5529</v>
      </c>
      <c r="B473" s="247" t="s">
        <v>0</v>
      </c>
      <c r="C473" s="245" t="s">
        <v>16</v>
      </c>
      <c r="D473" s="245" t="e">
        <f>LOOKUP($G473,'BASE DE DATOS'!$B:$B,'BASE DE DATOS'!$C:$C)</f>
        <v>#N/A</v>
      </c>
      <c r="E473" s="245" t="e">
        <f>LOOKUP($G473,'BASE DE DATOS'!$B:$B,'BASE DE DATOS'!$D:$D)</f>
        <v>#N/A</v>
      </c>
      <c r="F473" s="245" t="e">
        <f>LOOKUP($G473,'BASE DE DATOS'!$B:$B,'BASE DE DATOS'!$J:$J)</f>
        <v>#N/A</v>
      </c>
      <c r="G473" s="245"/>
      <c r="H473" s="245"/>
      <c r="I473" s="245">
        <f>LOOKUP($H473,'TABLA DE PUNTOS'!$A$1:$B$10)</f>
        <v>0</v>
      </c>
      <c r="J473" s="245"/>
      <c r="K473" s="245">
        <f>LOOKUP($J473,'TABLA DE PUNTOS'!$A$1:$B$10)</f>
        <v>0</v>
      </c>
      <c r="L473" s="245"/>
      <c r="M473" s="245">
        <f>LOOKUP($L473,'TABLA DE PUNTOS'!$A$1:$B$10)</f>
        <v>0</v>
      </c>
      <c r="N473" s="245"/>
      <c r="O473" s="245">
        <f>LOOKUP($N473,'TABLA DE PUNTOS'!$C$1:$D$10)</f>
        <v>0</v>
      </c>
      <c r="P473" s="245">
        <f t="shared" si="17"/>
        <v>0</v>
      </c>
      <c r="Q473" s="249"/>
      <c r="R473" s="246"/>
    </row>
    <row r="474" spans="1:18" s="243" customFormat="1" ht="14.45" hidden="1" customHeight="1" x14ac:dyDescent="0.25">
      <c r="A474" s="245" t="s">
        <v>5529</v>
      </c>
      <c r="B474" s="247" t="s">
        <v>0</v>
      </c>
      <c r="C474" s="245" t="s">
        <v>53</v>
      </c>
      <c r="D474" s="245" t="str">
        <f>LOOKUP($G474,'BASE DE DATOS'!$B:$B,'BASE DE DATOS'!$C:$C)</f>
        <v>MARIA CELESTE</v>
      </c>
      <c r="E474" s="245" t="str">
        <f>LOOKUP($G474,'BASE DE DATOS'!$B:$B,'BASE DE DATOS'!$D:$D)</f>
        <v>RESTREPO GOMEZ</v>
      </c>
      <c r="F474" s="245" t="str">
        <f>LOOKUP($G474,'BASE DE DATOS'!$B:$B,'BASE DE DATOS'!$J:$J)</f>
        <v>Damas 8 años y menos</v>
      </c>
      <c r="G474" s="245">
        <v>2597</v>
      </c>
      <c r="H474" s="245">
        <v>5</v>
      </c>
      <c r="I474" s="245">
        <f>LOOKUP($H474,'TABLA DE PUNTOS'!$A$1:$B$10)</f>
        <v>12</v>
      </c>
      <c r="J474" s="245">
        <v>4</v>
      </c>
      <c r="K474" s="245">
        <f>LOOKUP($J474,'TABLA DE PUNTOS'!$A$1:$B$10)</f>
        <v>14</v>
      </c>
      <c r="L474" s="245">
        <v>1</v>
      </c>
      <c r="M474" s="245">
        <f>LOOKUP($L474,'TABLA DE PUNTOS'!$A$1:$B$10)</f>
        <v>20</v>
      </c>
      <c r="N474" s="245">
        <v>2</v>
      </c>
      <c r="O474" s="245">
        <f>LOOKUP($N474,'TABLA DE PUNTOS'!$C$1:$D$10)</f>
        <v>36</v>
      </c>
      <c r="P474" s="245">
        <f t="shared" si="17"/>
        <v>82</v>
      </c>
      <c r="Q474" s="249"/>
      <c r="R474" s="246"/>
    </row>
    <row r="475" spans="1:18" s="243" customFormat="1" hidden="1" x14ac:dyDescent="0.25">
      <c r="A475" s="245" t="s">
        <v>5529</v>
      </c>
      <c r="B475" s="247" t="s">
        <v>0</v>
      </c>
      <c r="C475" s="245" t="s">
        <v>12</v>
      </c>
      <c r="D475" s="245" t="e">
        <f>LOOKUP($G475,'BASE DE DATOS'!$B:$B,'BASE DE DATOS'!$C:$C)</f>
        <v>#N/A</v>
      </c>
      <c r="E475" s="245" t="e">
        <f>LOOKUP($G475,'BASE DE DATOS'!$B:$B,'BASE DE DATOS'!$D:$D)</f>
        <v>#N/A</v>
      </c>
      <c r="F475" s="245" t="e">
        <f>LOOKUP($G475,'BASE DE DATOS'!$B:$B,'BASE DE DATOS'!$J:$J)</f>
        <v>#N/A</v>
      </c>
      <c r="G475" s="245"/>
      <c r="H475" s="245"/>
      <c r="I475" s="245">
        <f>LOOKUP($H475,'TABLA DE PUNTOS'!$A$1:$B$10)</f>
        <v>0</v>
      </c>
      <c r="J475" s="245"/>
      <c r="K475" s="245">
        <f>LOOKUP($J475,'TABLA DE PUNTOS'!$A$1:$B$10)</f>
        <v>0</v>
      </c>
      <c r="L475" s="245"/>
      <c r="M475" s="245">
        <f>LOOKUP($L475,'TABLA DE PUNTOS'!$A$1:$B$10)</f>
        <v>0</v>
      </c>
      <c r="N475" s="245"/>
      <c r="O475" s="245">
        <f>LOOKUP($N475,'TABLA DE PUNTOS'!$C$1:$D$10)</f>
        <v>0</v>
      </c>
      <c r="P475" s="245">
        <f t="shared" si="17"/>
        <v>0</v>
      </c>
      <c r="Q475" s="249"/>
      <c r="R475" s="246"/>
    </row>
    <row r="476" spans="1:18" s="243" customFormat="1" hidden="1" x14ac:dyDescent="0.25">
      <c r="A476" s="245" t="s">
        <v>5529</v>
      </c>
      <c r="B476" s="247" t="s">
        <v>0</v>
      </c>
      <c r="C476" s="245" t="s">
        <v>8</v>
      </c>
      <c r="D476" s="245" t="str">
        <f>LOOKUP($G476,'BASE DE DATOS'!$B:$B,'BASE DE DATOS'!$C:$C)</f>
        <v>DANTE</v>
      </c>
      <c r="E476" s="245" t="str">
        <f>LOOKUP($G476,'BASE DE DATOS'!$B:$B,'BASE DE DATOS'!$D:$D)</f>
        <v>LOAIZA CAÑAVERAL</v>
      </c>
      <c r="F476" s="245" t="str">
        <f>LOOKUP($G476,'BASE DE DATOS'!$B:$B,'BASE DE DATOS'!$J:$J)</f>
        <v>Principiantes 9 - 10 años</v>
      </c>
      <c r="G476" s="245">
        <v>798</v>
      </c>
      <c r="H476" s="245">
        <v>4</v>
      </c>
      <c r="I476" s="245">
        <f>LOOKUP($H476,'TABLA DE PUNTOS'!$A$1:$B$10)</f>
        <v>14</v>
      </c>
      <c r="J476" s="245">
        <v>5</v>
      </c>
      <c r="K476" s="245">
        <f>LOOKUP($J476,'TABLA DE PUNTOS'!$A$1:$B$10)</f>
        <v>12</v>
      </c>
      <c r="L476" s="245">
        <v>5</v>
      </c>
      <c r="M476" s="245">
        <f>LOOKUP($L476,'TABLA DE PUNTOS'!$A$1:$B$10)</f>
        <v>12</v>
      </c>
      <c r="N476" s="245"/>
      <c r="O476" s="245">
        <f>LOOKUP($N476,'TABLA DE PUNTOS'!$C$1:$D$10)</f>
        <v>0</v>
      </c>
      <c r="P476" s="245">
        <f t="shared" si="17"/>
        <v>38</v>
      </c>
      <c r="Q476" s="249"/>
      <c r="R476" s="246"/>
    </row>
    <row r="477" spans="1:18" s="243" customFormat="1" ht="14.45" hidden="1" customHeight="1" x14ac:dyDescent="0.25">
      <c r="A477" s="243" t="s">
        <v>5530</v>
      </c>
      <c r="B477" s="248" t="s">
        <v>0</v>
      </c>
      <c r="C477" s="251" t="s">
        <v>8</v>
      </c>
      <c r="D477" s="251" t="e">
        <f>LOOKUP($G477,'BASE DE DATOS'!$B:$B,'BASE DE DATOS'!$C:$C)</f>
        <v>#N/A</v>
      </c>
      <c r="E477" s="251" t="e">
        <f>LOOKUP($G477,'BASE DE DATOS'!$B:$B,'BASE DE DATOS'!$D:$D)</f>
        <v>#N/A</v>
      </c>
      <c r="F477" s="245" t="e">
        <f>LOOKUP($G477,'BASE DE DATOS'!$B:$B,'BASE DE DATOS'!$J:$J)</f>
        <v>#N/A</v>
      </c>
      <c r="G477" s="251">
        <v>0</v>
      </c>
      <c r="H477" s="251"/>
      <c r="I477" s="251">
        <f>LOOKUP($H477,'TABLA DE PUNTOS'!$A$1:$B$10)</f>
        <v>0</v>
      </c>
      <c r="J477" s="251"/>
      <c r="K477" s="251">
        <f>LOOKUP($J477,'TABLA DE PUNTOS'!$A$1:$B$10)</f>
        <v>0</v>
      </c>
      <c r="L477" s="251"/>
      <c r="M477" s="251">
        <f>LOOKUP($L477,'TABLA DE PUNTOS'!$A$1:$B$10)</f>
        <v>0</v>
      </c>
      <c r="N477" s="251"/>
      <c r="O477" s="251">
        <f>LOOKUP($N477,'TABLA DE PUNTOS'!$C$1:$D$10)</f>
        <v>0</v>
      </c>
      <c r="P477" s="251">
        <f t="shared" si="17"/>
        <v>0</v>
      </c>
      <c r="Q477" s="252">
        <f>SUM(P477:P481)</f>
        <v>0</v>
      </c>
      <c r="R477" s="246"/>
    </row>
    <row r="478" spans="1:18" s="243" customFormat="1" ht="14.45" hidden="1" customHeight="1" x14ac:dyDescent="0.25">
      <c r="A478" s="243" t="s">
        <v>5530</v>
      </c>
      <c r="B478" s="257" t="s">
        <v>0</v>
      </c>
      <c r="C478" s="245" t="s">
        <v>12</v>
      </c>
      <c r="D478" s="245" t="e">
        <f>LOOKUP($G478,'BASE DE DATOS'!$B:$B,'BASE DE DATOS'!$C:$C)</f>
        <v>#N/A</v>
      </c>
      <c r="E478" s="245" t="e">
        <f>LOOKUP($G478,'BASE DE DATOS'!$B:$B,'BASE DE DATOS'!$D:$D)</f>
        <v>#N/A</v>
      </c>
      <c r="F478" s="245" t="e">
        <f>LOOKUP($G478,'BASE DE DATOS'!$B:$B,'BASE DE DATOS'!$J:$J)</f>
        <v>#N/A</v>
      </c>
      <c r="G478" s="245">
        <v>0</v>
      </c>
      <c r="H478" s="245"/>
      <c r="I478" s="245">
        <f>LOOKUP($H478,'TABLA DE PUNTOS'!$A$1:$B$10)</f>
        <v>0</v>
      </c>
      <c r="J478" s="245"/>
      <c r="K478" s="245">
        <f>LOOKUP($J478,'TABLA DE PUNTOS'!$A$1:$B$10)</f>
        <v>0</v>
      </c>
      <c r="L478" s="245"/>
      <c r="M478" s="245">
        <f>LOOKUP($L478,'TABLA DE PUNTOS'!$A$1:$B$10)</f>
        <v>0</v>
      </c>
      <c r="N478" s="245"/>
      <c r="O478" s="245">
        <f>LOOKUP($N478,'TABLA DE PUNTOS'!$C$1:$D$10)</f>
        <v>0</v>
      </c>
      <c r="P478" s="245">
        <f t="shared" si="17"/>
        <v>0</v>
      </c>
      <c r="Q478" s="249"/>
      <c r="R478" s="246"/>
    </row>
    <row r="479" spans="1:18" s="243" customFormat="1" ht="14.45" hidden="1" customHeight="1" x14ac:dyDescent="0.25">
      <c r="A479" s="243" t="s">
        <v>5530</v>
      </c>
      <c r="B479" s="257" t="s">
        <v>0</v>
      </c>
      <c r="C479" s="245" t="s">
        <v>16</v>
      </c>
      <c r="D479" s="245" t="e">
        <f>LOOKUP($G479,'BASE DE DATOS'!$B:$B,'BASE DE DATOS'!$C:$C)</f>
        <v>#N/A</v>
      </c>
      <c r="E479" s="245" t="e">
        <f>LOOKUP($G479,'BASE DE DATOS'!$B:$B,'BASE DE DATOS'!$D:$D)</f>
        <v>#N/A</v>
      </c>
      <c r="F479" s="245" t="e">
        <f>LOOKUP($G479,'BASE DE DATOS'!$B:$B,'BASE DE DATOS'!$J:$J)</f>
        <v>#N/A</v>
      </c>
      <c r="G479" s="245">
        <v>0</v>
      </c>
      <c r="H479" s="245"/>
      <c r="I479" s="245">
        <f>LOOKUP($H479,'TABLA DE PUNTOS'!$A$1:$B$10)</f>
        <v>0</v>
      </c>
      <c r="J479" s="245"/>
      <c r="K479" s="245">
        <f>LOOKUP($J479,'TABLA DE PUNTOS'!$A$1:$B$10)</f>
        <v>0</v>
      </c>
      <c r="L479" s="245"/>
      <c r="M479" s="245">
        <f>LOOKUP($L479,'TABLA DE PUNTOS'!$A$1:$B$10)</f>
        <v>0</v>
      </c>
      <c r="N479" s="245"/>
      <c r="O479" s="245">
        <f>LOOKUP($N479,'TABLA DE PUNTOS'!$C$1:$D$10)</f>
        <v>0</v>
      </c>
      <c r="P479" s="245">
        <f t="shared" si="17"/>
        <v>0</v>
      </c>
      <c r="Q479" s="249"/>
      <c r="R479" s="246"/>
    </row>
    <row r="480" spans="1:18" s="243" customFormat="1" ht="14.45" hidden="1" customHeight="1" x14ac:dyDescent="0.25">
      <c r="A480" s="243" t="s">
        <v>5530</v>
      </c>
      <c r="B480" s="257" t="s">
        <v>0</v>
      </c>
      <c r="C480" s="245" t="s">
        <v>20</v>
      </c>
      <c r="D480" s="245" t="e">
        <f>LOOKUP($G480,'BASE DE DATOS'!$B:$B,'BASE DE DATOS'!$C:$C)</f>
        <v>#N/A</v>
      </c>
      <c r="E480" s="245" t="e">
        <f>LOOKUP($G480,'BASE DE DATOS'!$B:$B,'BASE DE DATOS'!$D:$D)</f>
        <v>#N/A</v>
      </c>
      <c r="F480" s="245" t="e">
        <f>LOOKUP($G480,'BASE DE DATOS'!$B:$B,'BASE DE DATOS'!$J:$J)</f>
        <v>#N/A</v>
      </c>
      <c r="G480" s="245">
        <v>0</v>
      </c>
      <c r="H480" s="245"/>
      <c r="I480" s="245">
        <f>LOOKUP($H480,'TABLA DE PUNTOS'!$A$1:$B$10)</f>
        <v>0</v>
      </c>
      <c r="J480" s="245"/>
      <c r="K480" s="245">
        <f>LOOKUP($J480,'TABLA DE PUNTOS'!$A$1:$B$10)</f>
        <v>0</v>
      </c>
      <c r="L480" s="245"/>
      <c r="M480" s="245">
        <f>LOOKUP($L480,'TABLA DE PUNTOS'!$A$1:$B$10)</f>
        <v>0</v>
      </c>
      <c r="N480" s="245"/>
      <c r="O480" s="245">
        <f>LOOKUP($N480,'TABLA DE PUNTOS'!$C$1:$D$10)</f>
        <v>0</v>
      </c>
      <c r="P480" s="245">
        <f t="shared" si="17"/>
        <v>0</v>
      </c>
      <c r="Q480" s="249"/>
      <c r="R480" s="246"/>
    </row>
    <row r="481" spans="1:18" s="243" customFormat="1" ht="14.45" hidden="1" customHeight="1" x14ac:dyDescent="0.25">
      <c r="A481" s="243" t="s">
        <v>5530</v>
      </c>
      <c r="B481" s="258" t="s">
        <v>0</v>
      </c>
      <c r="C481" s="255" t="s">
        <v>53</v>
      </c>
      <c r="D481" s="255" t="e">
        <f>LOOKUP($G481,'BASE DE DATOS'!$B:$B,'BASE DE DATOS'!$C:$C)</f>
        <v>#N/A</v>
      </c>
      <c r="E481" s="255" t="e">
        <f>LOOKUP($G481,'BASE DE DATOS'!$B:$B,'BASE DE DATOS'!$D:$D)</f>
        <v>#N/A</v>
      </c>
      <c r="F481" s="245" t="e">
        <f>LOOKUP($G481,'BASE DE DATOS'!$B:$B,'BASE DE DATOS'!$J:$J)</f>
        <v>#N/A</v>
      </c>
      <c r="G481" s="255">
        <v>0</v>
      </c>
      <c r="H481" s="255"/>
      <c r="I481" s="255">
        <f>LOOKUP($H481,'TABLA DE PUNTOS'!$A$1:$B$10)</f>
        <v>0</v>
      </c>
      <c r="J481" s="255"/>
      <c r="K481" s="255">
        <f>LOOKUP($J481,'TABLA DE PUNTOS'!$A$1:$B$10)</f>
        <v>0</v>
      </c>
      <c r="L481" s="255"/>
      <c r="M481" s="255">
        <f>LOOKUP($L481,'TABLA DE PUNTOS'!$A$1:$B$10)</f>
        <v>0</v>
      </c>
      <c r="N481" s="255"/>
      <c r="O481" s="255">
        <f>LOOKUP($N481,'TABLA DE PUNTOS'!$C$1:$D$10)</f>
        <v>0</v>
      </c>
      <c r="P481" s="255">
        <f t="shared" si="17"/>
        <v>0</v>
      </c>
      <c r="Q481" s="256"/>
      <c r="R481" s="246"/>
    </row>
    <row r="482" spans="1:18" s="243" customFormat="1" ht="14.45" hidden="1" customHeight="1" x14ac:dyDescent="0.25">
      <c r="A482" s="245" t="s">
        <v>5527</v>
      </c>
      <c r="B482" s="247" t="s">
        <v>218</v>
      </c>
      <c r="C482" s="245" t="s">
        <v>20</v>
      </c>
      <c r="D482" s="245" t="s">
        <v>222</v>
      </c>
      <c r="E482" s="245" t="s">
        <v>223</v>
      </c>
      <c r="F482" s="245" t="e">
        <f>LOOKUP($G482,'BASE DE DATOS'!$B:$B,'BASE DE DATOS'!$J:$J)</f>
        <v>#N/A</v>
      </c>
      <c r="G482" s="245">
        <v>198</v>
      </c>
      <c r="H482" s="245" t="s">
        <v>292</v>
      </c>
      <c r="I482" s="245">
        <v>20</v>
      </c>
      <c r="J482" s="245" t="s">
        <v>295</v>
      </c>
      <c r="K482" s="245">
        <v>14</v>
      </c>
      <c r="L482" s="245" t="s">
        <v>292</v>
      </c>
      <c r="M482" s="245">
        <v>20</v>
      </c>
      <c r="N482" s="245" t="s">
        <v>292</v>
      </c>
      <c r="O482" s="245">
        <v>40</v>
      </c>
      <c r="P482" s="245">
        <f t="shared" si="17"/>
        <v>94</v>
      </c>
      <c r="Q482" s="249">
        <f>SUM(P482:P486)</f>
        <v>438</v>
      </c>
      <c r="R482" s="246"/>
    </row>
    <row r="483" spans="1:18" s="243" customFormat="1" ht="14.45" hidden="1" customHeight="1" x14ac:dyDescent="0.25">
      <c r="A483" s="245" t="s">
        <v>5527</v>
      </c>
      <c r="B483" s="247" t="s">
        <v>218</v>
      </c>
      <c r="C483" s="245" t="s">
        <v>16</v>
      </c>
      <c r="D483" s="245" t="s">
        <v>221</v>
      </c>
      <c r="E483" s="245" t="s">
        <v>39</v>
      </c>
      <c r="F483" s="245" t="e">
        <f>LOOKUP($G483,'BASE DE DATOS'!$B:$B,'BASE DE DATOS'!$J:$J)</f>
        <v>#N/A</v>
      </c>
      <c r="G483" s="245">
        <v>26</v>
      </c>
      <c r="H483" s="245" t="s">
        <v>293</v>
      </c>
      <c r="I483" s="245">
        <v>18</v>
      </c>
      <c r="J483" s="245" t="s">
        <v>294</v>
      </c>
      <c r="K483" s="245">
        <v>16</v>
      </c>
      <c r="L483" s="245" t="s">
        <v>298</v>
      </c>
      <c r="M483" s="245">
        <v>8</v>
      </c>
      <c r="N483" s="245" t="s">
        <v>292</v>
      </c>
      <c r="O483" s="245">
        <v>40</v>
      </c>
      <c r="P483" s="245">
        <f t="shared" si="17"/>
        <v>82</v>
      </c>
      <c r="Q483" s="249"/>
      <c r="R483" s="246"/>
    </row>
    <row r="484" spans="1:18" s="243" customFormat="1" ht="14.45" hidden="1" customHeight="1" x14ac:dyDescent="0.25">
      <c r="A484" s="245" t="s">
        <v>5527</v>
      </c>
      <c r="B484" s="247" t="s">
        <v>218</v>
      </c>
      <c r="C484" s="245" t="s">
        <v>53</v>
      </c>
      <c r="D484" s="245" t="s">
        <v>224</v>
      </c>
      <c r="E484" s="245" t="s">
        <v>225</v>
      </c>
      <c r="F484" s="245" t="str">
        <f>LOOKUP($G484,'BASE DE DATOS'!$B:$B,'BASE DE DATOS'!$J:$J)</f>
        <v>Expertos 25 - 29 años</v>
      </c>
      <c r="G484" s="245">
        <v>142</v>
      </c>
      <c r="H484" s="245" t="s">
        <v>293</v>
      </c>
      <c r="I484" s="245">
        <v>18</v>
      </c>
      <c r="J484" s="245" t="s">
        <v>293</v>
      </c>
      <c r="K484" s="245">
        <v>18</v>
      </c>
      <c r="L484" s="245" t="s">
        <v>293</v>
      </c>
      <c r="M484" s="245">
        <v>18</v>
      </c>
      <c r="N484" s="245" t="s">
        <v>293</v>
      </c>
      <c r="O484" s="245">
        <v>36</v>
      </c>
      <c r="P484" s="245">
        <f t="shared" si="17"/>
        <v>90</v>
      </c>
      <c r="Q484" s="249"/>
      <c r="R484" s="246"/>
    </row>
    <row r="485" spans="1:18" s="243" customFormat="1" ht="14.45" hidden="1" customHeight="1" x14ac:dyDescent="0.25">
      <c r="A485" s="245" t="s">
        <v>5527</v>
      </c>
      <c r="B485" s="247" t="s">
        <v>218</v>
      </c>
      <c r="C485" s="245" t="s">
        <v>12</v>
      </c>
      <c r="D485" s="245" t="s">
        <v>10</v>
      </c>
      <c r="E485" s="245" t="s">
        <v>220</v>
      </c>
      <c r="F485" s="245" t="e">
        <f>LOOKUP($G485,'BASE DE DATOS'!$B:$B,'BASE DE DATOS'!$J:$J)</f>
        <v>#N/A</v>
      </c>
      <c r="G485" s="245">
        <v>172</v>
      </c>
      <c r="H485" s="245" t="s">
        <v>293</v>
      </c>
      <c r="I485" s="245">
        <v>18</v>
      </c>
      <c r="J485" s="245" t="s">
        <v>292</v>
      </c>
      <c r="K485" s="245">
        <v>20</v>
      </c>
      <c r="L485" s="245" t="s">
        <v>292</v>
      </c>
      <c r="M485" s="245">
        <v>20</v>
      </c>
      <c r="N485" s="245" t="s">
        <v>292</v>
      </c>
      <c r="O485" s="245">
        <v>40</v>
      </c>
      <c r="P485" s="245">
        <f t="shared" si="17"/>
        <v>98</v>
      </c>
      <c r="Q485" s="249"/>
      <c r="R485" s="246"/>
    </row>
    <row r="486" spans="1:18" s="243" customFormat="1" ht="14.45" hidden="1" customHeight="1" x14ac:dyDescent="0.25">
      <c r="A486" s="245" t="s">
        <v>5527</v>
      </c>
      <c r="B486" s="247" t="s">
        <v>218</v>
      </c>
      <c r="C486" s="245" t="s">
        <v>8</v>
      </c>
      <c r="D486" s="245" t="s">
        <v>10</v>
      </c>
      <c r="E486" s="245" t="s">
        <v>219</v>
      </c>
      <c r="F486" s="245" t="str">
        <f>LOOKUP($G486,'BASE DE DATOS'!$B:$B,'BASE DE DATOS'!$J:$J)</f>
        <v>Principiantes 9 - 10 años</v>
      </c>
      <c r="G486" s="245">
        <v>763</v>
      </c>
      <c r="H486" s="245" t="s">
        <v>293</v>
      </c>
      <c r="I486" s="245">
        <v>18</v>
      </c>
      <c r="J486" s="245" t="s">
        <v>293</v>
      </c>
      <c r="K486" s="245">
        <v>18</v>
      </c>
      <c r="L486" s="245" t="s">
        <v>293</v>
      </c>
      <c r="M486" s="245">
        <v>18</v>
      </c>
      <c r="N486" s="245" t="s">
        <v>297</v>
      </c>
      <c r="O486" s="245">
        <v>20</v>
      </c>
      <c r="P486" s="245">
        <f t="shared" si="17"/>
        <v>74</v>
      </c>
      <c r="Q486" s="249"/>
      <c r="R486" s="246"/>
    </row>
    <row r="487" spans="1:18" s="243" customFormat="1" ht="14.45" hidden="1" customHeight="1" x14ac:dyDescent="0.25">
      <c r="A487" s="245" t="s">
        <v>5528</v>
      </c>
      <c r="B487" s="247" t="s">
        <v>218</v>
      </c>
      <c r="C487" s="245" t="s">
        <v>20</v>
      </c>
      <c r="D487" s="245" t="str">
        <f>LOOKUP($G487,'BASE DE DATOS'!$B:$B,'BASE DE DATOS'!$C:$C)</f>
        <v>MARIANA</v>
      </c>
      <c r="E487" s="245" t="str">
        <f>LOOKUP($G487,'BASE DE DATOS'!$B:$B,'BASE DE DATOS'!$D:$D)</f>
        <v>AGUDELO MEDINA</v>
      </c>
      <c r="F487" s="245" t="str">
        <f>LOOKUP($G487,'BASE DE DATOS'!$B:$B,'BASE DE DATOS'!$J:$J)</f>
        <v>15 años y mas Elite Damas</v>
      </c>
      <c r="G487" s="245">
        <v>740</v>
      </c>
      <c r="H487" s="245">
        <v>2</v>
      </c>
      <c r="I487" s="245">
        <f>LOOKUP($H487,'TABLA DE PUNTOS'!$A$1:$B$10)</f>
        <v>18</v>
      </c>
      <c r="J487" s="245">
        <v>2</v>
      </c>
      <c r="K487" s="245">
        <f>LOOKUP($J487,'TABLA DE PUNTOS'!$A$1:$B$10)</f>
        <v>18</v>
      </c>
      <c r="L487" s="245">
        <v>1</v>
      </c>
      <c r="M487" s="245">
        <f>LOOKUP($L487,'TABLA DE PUNTOS'!$A$1:$B$10)</f>
        <v>20</v>
      </c>
      <c r="N487" s="245">
        <v>1</v>
      </c>
      <c r="O487" s="245">
        <f>LOOKUP($N487,'TABLA DE PUNTOS'!$C$1:$D$10)</f>
        <v>40</v>
      </c>
      <c r="P487" s="245">
        <f t="shared" si="17"/>
        <v>96</v>
      </c>
      <c r="Q487" s="249">
        <f>SUM(P487:P491)</f>
        <v>444</v>
      </c>
      <c r="R487" s="246"/>
    </row>
    <row r="488" spans="1:18" s="243" customFormat="1" ht="14.45" hidden="1" customHeight="1" x14ac:dyDescent="0.25">
      <c r="A488" s="245" t="s">
        <v>5528</v>
      </c>
      <c r="B488" s="247" t="s">
        <v>218</v>
      </c>
      <c r="C488" s="245" t="s">
        <v>16</v>
      </c>
      <c r="D488" s="245" t="str">
        <f>LOOKUP($G488,'BASE DE DATOS'!$B:$B,'BASE DE DATOS'!$C:$C)</f>
        <v>MATHIAS</v>
      </c>
      <c r="E488" s="245" t="str">
        <f>LOOKUP($G488,'BASE DE DATOS'!$B:$B,'BASE DE DATOS'!$D:$D)</f>
        <v>SERNA RESTREPO</v>
      </c>
      <c r="F488" s="245" t="str">
        <f>LOOKUP($G488,'BASE DE DATOS'!$B:$B,'BASE DE DATOS'!$J:$J)</f>
        <v>Expertos 13 años</v>
      </c>
      <c r="G488" s="245">
        <v>1026</v>
      </c>
      <c r="H488" s="245">
        <v>1</v>
      </c>
      <c r="I488" s="245">
        <f>LOOKUP($H488,'TABLA DE PUNTOS'!$A$1:$B$10)</f>
        <v>20</v>
      </c>
      <c r="J488" s="245">
        <v>3</v>
      </c>
      <c r="K488" s="245">
        <f>LOOKUP($J488,'TABLA DE PUNTOS'!$A$1:$B$10)</f>
        <v>16</v>
      </c>
      <c r="L488" s="245">
        <v>2</v>
      </c>
      <c r="M488" s="245">
        <f>LOOKUP($L488,'TABLA DE PUNTOS'!$A$1:$B$10)</f>
        <v>18</v>
      </c>
      <c r="N488" s="245">
        <v>7</v>
      </c>
      <c r="O488" s="245">
        <f>LOOKUP($N488,'TABLA DE PUNTOS'!$C$1:$D$10)</f>
        <v>16</v>
      </c>
      <c r="P488" s="245">
        <f t="shared" si="17"/>
        <v>70</v>
      </c>
      <c r="Q488" s="249"/>
      <c r="R488" s="246"/>
    </row>
    <row r="489" spans="1:18" s="243" customFormat="1" ht="14.45" hidden="1" customHeight="1" x14ac:dyDescent="0.25">
      <c r="A489" s="245" t="s">
        <v>5528</v>
      </c>
      <c r="B489" s="247" t="s">
        <v>218</v>
      </c>
      <c r="C489" s="245" t="s">
        <v>53</v>
      </c>
      <c r="D489" s="245" t="str">
        <f>LOOKUP($G489,'BASE DE DATOS'!$B:$B,'BASE DE DATOS'!$C:$C)</f>
        <v>THOMAS</v>
      </c>
      <c r="E489" s="245" t="str">
        <f>LOOKUP($G489,'BASE DE DATOS'!$B:$B,'BASE DE DATOS'!$D:$D)</f>
        <v>MARTINEZ RESTREPO</v>
      </c>
      <c r="F489" s="245" t="str">
        <f>LOOKUP($G489,'BASE DE DATOS'!$B:$B,'BASE DE DATOS'!$J:$J)</f>
        <v>Championship 17 y mas</v>
      </c>
      <c r="G489" s="245">
        <v>705</v>
      </c>
      <c r="H489" s="245">
        <v>2</v>
      </c>
      <c r="I489" s="245">
        <f>LOOKUP($H489,'TABLA DE PUNTOS'!$A$1:$B$10)</f>
        <v>18</v>
      </c>
      <c r="J489" s="245">
        <v>3</v>
      </c>
      <c r="K489" s="245">
        <f>LOOKUP($J489,'TABLA DE PUNTOS'!$A$1:$B$10)</f>
        <v>16</v>
      </c>
      <c r="L489" s="245">
        <v>3</v>
      </c>
      <c r="M489" s="245">
        <f>LOOKUP($L489,'TABLA DE PUNTOS'!$A$1:$B$10)</f>
        <v>16</v>
      </c>
      <c r="N489" s="245">
        <v>2</v>
      </c>
      <c r="O489" s="245">
        <f>LOOKUP($N489,'TABLA DE PUNTOS'!$C$1:$D$10)</f>
        <v>36</v>
      </c>
      <c r="P489" s="245">
        <f t="shared" si="17"/>
        <v>86</v>
      </c>
      <c r="Q489" s="249"/>
      <c r="R489" s="246"/>
    </row>
    <row r="490" spans="1:18" s="243" customFormat="1" ht="14.45" hidden="1" customHeight="1" x14ac:dyDescent="0.25">
      <c r="A490" s="245" t="s">
        <v>5528</v>
      </c>
      <c r="B490" s="247" t="s">
        <v>218</v>
      </c>
      <c r="C490" s="245" t="s">
        <v>12</v>
      </c>
      <c r="D490" s="245" t="str">
        <f>LOOKUP($G490,'BASE DE DATOS'!$B:$B,'BASE DE DATOS'!$C:$C)</f>
        <v>MATEO</v>
      </c>
      <c r="E490" s="245" t="str">
        <f>LOOKUP($G490,'BASE DE DATOS'!$B:$B,'BASE DE DATOS'!$D:$D)</f>
        <v>GIRALDO LOPEZ</v>
      </c>
      <c r="F490" s="245" t="str">
        <f>LOOKUP($G490,'BASE DE DATOS'!$B:$B,'BASE DE DATOS'!$J:$J)</f>
        <v>Novatos 9 - 10 años</v>
      </c>
      <c r="G490" s="245">
        <v>1172</v>
      </c>
      <c r="H490" s="245">
        <v>1</v>
      </c>
      <c r="I490" s="245">
        <f>LOOKUP($H490,'TABLA DE PUNTOS'!$A$1:$B$10)</f>
        <v>20</v>
      </c>
      <c r="J490" s="245">
        <v>1</v>
      </c>
      <c r="K490" s="245">
        <f>LOOKUP($J490,'TABLA DE PUNTOS'!$A$1:$B$10)</f>
        <v>20</v>
      </c>
      <c r="L490" s="245">
        <v>1</v>
      </c>
      <c r="M490" s="245">
        <f>LOOKUP($L490,'TABLA DE PUNTOS'!$A$1:$B$10)</f>
        <v>20</v>
      </c>
      <c r="N490" s="245">
        <v>1</v>
      </c>
      <c r="O490" s="245">
        <f>LOOKUP($N490,'TABLA DE PUNTOS'!$C$1:$D$10)</f>
        <v>40</v>
      </c>
      <c r="P490" s="245">
        <f t="shared" si="17"/>
        <v>100</v>
      </c>
      <c r="Q490" s="249"/>
      <c r="R490" s="246"/>
    </row>
    <row r="491" spans="1:18" s="243" customFormat="1" ht="14.45" hidden="1" customHeight="1" x14ac:dyDescent="0.25">
      <c r="A491" s="245" t="s">
        <v>5528</v>
      </c>
      <c r="B491" s="247" t="s">
        <v>218</v>
      </c>
      <c r="C491" s="245" t="s">
        <v>8</v>
      </c>
      <c r="D491" s="245" t="str">
        <f>LOOKUP($G491,'BASE DE DATOS'!$B:$B,'BASE DE DATOS'!$C:$C)</f>
        <v>THOMAS</v>
      </c>
      <c r="E491" s="245" t="str">
        <f>LOOKUP($G491,'BASE DE DATOS'!$B:$B,'BASE DE DATOS'!$D:$D)</f>
        <v>AGUDELO GIRALDO</v>
      </c>
      <c r="F491" s="245" t="str">
        <f>LOOKUP($G491,'BASE DE DATOS'!$B:$B,'BASE DE DATOS'!$J:$J)</f>
        <v>Principiantes 9 - 10 años</v>
      </c>
      <c r="G491" s="245">
        <v>1468</v>
      </c>
      <c r="H491" s="245">
        <v>1</v>
      </c>
      <c r="I491" s="245">
        <f>LOOKUP($H491,'TABLA DE PUNTOS'!$A$1:$B$10)</f>
        <v>20</v>
      </c>
      <c r="J491" s="245">
        <v>1</v>
      </c>
      <c r="K491" s="245">
        <f>LOOKUP($J491,'TABLA DE PUNTOS'!$A$1:$B$10)</f>
        <v>20</v>
      </c>
      <c r="L491" s="245">
        <v>1</v>
      </c>
      <c r="M491" s="245">
        <f>LOOKUP($L491,'TABLA DE PUNTOS'!$A$1:$B$10)</f>
        <v>20</v>
      </c>
      <c r="N491" s="245">
        <v>3</v>
      </c>
      <c r="O491" s="245">
        <f>LOOKUP($N491,'TABLA DE PUNTOS'!$C$1:$D$10)</f>
        <v>32</v>
      </c>
      <c r="P491" s="245">
        <f t="shared" si="17"/>
        <v>92</v>
      </c>
      <c r="Q491" s="249"/>
      <c r="R491" s="246"/>
    </row>
    <row r="492" spans="1:18" s="243" customFormat="1" hidden="1" x14ac:dyDescent="0.25">
      <c r="A492" s="245" t="s">
        <v>5529</v>
      </c>
      <c r="B492" s="247" t="s">
        <v>218</v>
      </c>
      <c r="C492" s="245" t="s">
        <v>20</v>
      </c>
      <c r="D492" s="245" t="str">
        <f>LOOKUP($G492,'BASE DE DATOS'!$B:$B,'BASE DE DATOS'!$C:$C)</f>
        <v>MARIANA</v>
      </c>
      <c r="E492" s="245" t="str">
        <f>LOOKUP($G492,'BASE DE DATOS'!$B:$B,'BASE DE DATOS'!$D:$D)</f>
        <v>AGUDELO MEDINA</v>
      </c>
      <c r="F492" s="245" t="str">
        <f>LOOKUP($G492,'BASE DE DATOS'!$B:$B,'BASE DE DATOS'!$J:$J)</f>
        <v>15 años y mas Elite Damas</v>
      </c>
      <c r="G492" s="245">
        <v>740</v>
      </c>
      <c r="H492" s="245">
        <v>1</v>
      </c>
      <c r="I492" s="245">
        <f>LOOKUP($H492,'TABLA DE PUNTOS'!$A$1:$B$10)</f>
        <v>20</v>
      </c>
      <c r="J492" s="245">
        <v>1</v>
      </c>
      <c r="K492" s="245">
        <f>LOOKUP($J492,'TABLA DE PUNTOS'!$A$1:$B$10)</f>
        <v>20</v>
      </c>
      <c r="L492" s="245">
        <v>2</v>
      </c>
      <c r="M492" s="245">
        <f>LOOKUP($L492,'TABLA DE PUNTOS'!$A$1:$B$10)</f>
        <v>18</v>
      </c>
      <c r="N492" s="245">
        <v>1</v>
      </c>
      <c r="O492" s="245">
        <f>LOOKUP($N492,'TABLA DE PUNTOS'!$C$1:$D$10)</f>
        <v>40</v>
      </c>
      <c r="P492" s="245">
        <f t="shared" si="17"/>
        <v>98</v>
      </c>
      <c r="Q492" s="249">
        <f>SUM(P492:P496)</f>
        <v>454</v>
      </c>
      <c r="R492" s="246"/>
    </row>
    <row r="493" spans="1:18" s="243" customFormat="1" hidden="1" x14ac:dyDescent="0.25">
      <c r="A493" s="245" t="s">
        <v>5529</v>
      </c>
      <c r="B493" s="247" t="s">
        <v>218</v>
      </c>
      <c r="C493" s="245" t="s">
        <v>16</v>
      </c>
      <c r="D493" s="245" t="str">
        <f>LOOKUP($G493,'BASE DE DATOS'!$B:$B,'BASE DE DATOS'!$C:$C)</f>
        <v>MATHIAS</v>
      </c>
      <c r="E493" s="245" t="str">
        <f>LOOKUP($G493,'BASE DE DATOS'!$B:$B,'BASE DE DATOS'!$D:$D)</f>
        <v>SERNA RESTREPO</v>
      </c>
      <c r="F493" s="245" t="str">
        <f>LOOKUP($G493,'BASE DE DATOS'!$B:$B,'BASE DE DATOS'!$J:$J)</f>
        <v>Expertos 13 años</v>
      </c>
      <c r="G493" s="245">
        <v>1026</v>
      </c>
      <c r="H493" s="245">
        <v>1</v>
      </c>
      <c r="I493" s="245">
        <f>LOOKUP($H493,'TABLA DE PUNTOS'!$A$1:$B$10)</f>
        <v>20</v>
      </c>
      <c r="J493" s="245">
        <v>1</v>
      </c>
      <c r="K493" s="245">
        <f>LOOKUP($J493,'TABLA DE PUNTOS'!$A$1:$B$10)</f>
        <v>20</v>
      </c>
      <c r="L493" s="245">
        <v>2</v>
      </c>
      <c r="M493" s="245">
        <f>LOOKUP($L493,'TABLA DE PUNTOS'!$A$1:$B$10)</f>
        <v>18</v>
      </c>
      <c r="N493" s="245">
        <v>1</v>
      </c>
      <c r="O493" s="245">
        <f>LOOKUP($N493,'TABLA DE PUNTOS'!$C$1:$D$10)</f>
        <v>40</v>
      </c>
      <c r="P493" s="245">
        <f t="shared" si="17"/>
        <v>98</v>
      </c>
      <c r="Q493" s="249"/>
      <c r="R493" s="246"/>
    </row>
    <row r="494" spans="1:18" s="243" customFormat="1" hidden="1" x14ac:dyDescent="0.25">
      <c r="A494" s="245" t="s">
        <v>5529</v>
      </c>
      <c r="B494" s="247" t="s">
        <v>218</v>
      </c>
      <c r="C494" s="245" t="s">
        <v>53</v>
      </c>
      <c r="D494" s="245" t="str">
        <f>LOOKUP($G494,'BASE DE DATOS'!$B:$B,'BASE DE DATOS'!$C:$C)</f>
        <v>THOMAS</v>
      </c>
      <c r="E494" s="245" t="str">
        <f>LOOKUP($G494,'BASE DE DATOS'!$B:$B,'BASE DE DATOS'!$D:$D)</f>
        <v>MARTINEZ RESTREPO</v>
      </c>
      <c r="F494" s="245" t="str">
        <f>LOOKUP($G494,'BASE DE DATOS'!$B:$B,'BASE DE DATOS'!$J:$J)</f>
        <v>Championship 17 y mas</v>
      </c>
      <c r="G494" s="245">
        <v>705</v>
      </c>
      <c r="H494" s="245">
        <v>4</v>
      </c>
      <c r="I494" s="245">
        <f>LOOKUP($H494,'TABLA DE PUNTOS'!$A$1:$B$10)</f>
        <v>14</v>
      </c>
      <c r="J494" s="245">
        <v>2</v>
      </c>
      <c r="K494" s="245">
        <f>LOOKUP($J494,'TABLA DE PUNTOS'!$A$1:$B$10)</f>
        <v>18</v>
      </c>
      <c r="L494" s="245">
        <v>4</v>
      </c>
      <c r="M494" s="245">
        <f>LOOKUP($L494,'TABLA DE PUNTOS'!$A$1:$B$10)</f>
        <v>14</v>
      </c>
      <c r="N494" s="245">
        <v>3</v>
      </c>
      <c r="O494" s="245">
        <f>LOOKUP($N494,'TABLA DE PUNTOS'!$C$1:$D$10)</f>
        <v>32</v>
      </c>
      <c r="P494" s="245">
        <f t="shared" si="17"/>
        <v>78</v>
      </c>
      <c r="Q494" s="249"/>
      <c r="R494" s="246"/>
    </row>
    <row r="495" spans="1:18" s="243" customFormat="1" hidden="1" x14ac:dyDescent="0.25">
      <c r="A495" s="245" t="s">
        <v>5529</v>
      </c>
      <c r="B495" s="247" t="s">
        <v>218</v>
      </c>
      <c r="C495" s="245" t="s">
        <v>12</v>
      </c>
      <c r="D495" s="245" t="str">
        <f>LOOKUP($G495,'BASE DE DATOS'!$B:$B,'BASE DE DATOS'!$C:$C)</f>
        <v>MATEO</v>
      </c>
      <c r="E495" s="245" t="str">
        <f>LOOKUP($G495,'BASE DE DATOS'!$B:$B,'BASE DE DATOS'!$D:$D)</f>
        <v>GIRALDO LOPEZ</v>
      </c>
      <c r="F495" s="245" t="str">
        <f>LOOKUP($G495,'BASE DE DATOS'!$B:$B,'BASE DE DATOS'!$J:$J)</f>
        <v>Novatos 9 - 10 años</v>
      </c>
      <c r="G495" s="245">
        <v>1172</v>
      </c>
      <c r="H495" s="245">
        <v>1</v>
      </c>
      <c r="I495" s="245">
        <f>LOOKUP($H495,'TABLA DE PUNTOS'!$A$1:$B$10)</f>
        <v>20</v>
      </c>
      <c r="J495" s="245">
        <v>1</v>
      </c>
      <c r="K495" s="245">
        <f>LOOKUP($J495,'TABLA DE PUNTOS'!$A$1:$B$10)</f>
        <v>20</v>
      </c>
      <c r="L495" s="245">
        <v>1</v>
      </c>
      <c r="M495" s="245">
        <f>LOOKUP($L495,'TABLA DE PUNTOS'!$A$1:$B$10)</f>
        <v>20</v>
      </c>
      <c r="N495" s="245">
        <v>1</v>
      </c>
      <c r="O495" s="245">
        <f>LOOKUP($N495,'TABLA DE PUNTOS'!$C$1:$D$10)</f>
        <v>40</v>
      </c>
      <c r="P495" s="245">
        <f t="shared" si="17"/>
        <v>100</v>
      </c>
      <c r="Q495" s="249"/>
      <c r="R495" s="246"/>
    </row>
    <row r="496" spans="1:18" s="243" customFormat="1" hidden="1" x14ac:dyDescent="0.25">
      <c r="A496" s="245" t="s">
        <v>5529</v>
      </c>
      <c r="B496" s="247" t="s">
        <v>218</v>
      </c>
      <c r="C496" s="245" t="s">
        <v>8</v>
      </c>
      <c r="D496" s="245" t="str">
        <f>LOOKUP($G496,'BASE DE DATOS'!$B:$B,'BASE DE DATOS'!$C:$C)</f>
        <v xml:space="preserve">DYLAN  </v>
      </c>
      <c r="E496" s="245" t="str">
        <f>LOOKUP($G496,'BASE DE DATOS'!$B:$B,'BASE DE DATOS'!$D:$D)</f>
        <v>ALZATE HERNANDEZ</v>
      </c>
      <c r="F496" s="245" t="str">
        <f>LOOKUP($G496,'BASE DE DATOS'!$B:$B,'BASE DE DATOS'!$J:$J)</f>
        <v>Principiantes 11 - 12 años</v>
      </c>
      <c r="G496" s="245">
        <v>1486</v>
      </c>
      <c r="H496" s="245">
        <v>1</v>
      </c>
      <c r="I496" s="245">
        <f>LOOKUP($H496,'TABLA DE PUNTOS'!$A$1:$B$10)</f>
        <v>20</v>
      </c>
      <c r="J496" s="245">
        <v>1</v>
      </c>
      <c r="K496" s="245">
        <f>LOOKUP($J496,'TABLA DE PUNTOS'!$A$1:$B$10)</f>
        <v>20</v>
      </c>
      <c r="L496" s="245">
        <v>1</v>
      </c>
      <c r="M496" s="245">
        <f>LOOKUP($L496,'TABLA DE PUNTOS'!$A$1:$B$10)</f>
        <v>20</v>
      </c>
      <c r="N496" s="245">
        <v>6</v>
      </c>
      <c r="O496" s="245">
        <f>LOOKUP($N496,'TABLA DE PUNTOS'!$C$1:$D$10)</f>
        <v>20</v>
      </c>
      <c r="P496" s="245">
        <f t="shared" si="17"/>
        <v>80</v>
      </c>
      <c r="Q496" s="249"/>
      <c r="R496" s="246"/>
    </row>
    <row r="497" spans="1:18" s="243" customFormat="1" ht="14.45" hidden="1" customHeight="1" x14ac:dyDescent="0.25">
      <c r="A497" s="243" t="s">
        <v>5530</v>
      </c>
      <c r="B497" s="248" t="s">
        <v>218</v>
      </c>
      <c r="C497" s="251" t="s">
        <v>8</v>
      </c>
      <c r="D497" s="251" t="str">
        <f>LOOKUP($G497,'BASE DE DATOS'!$B:$B,'BASE DE DATOS'!$C:$C)</f>
        <v xml:space="preserve">DYLAN  </v>
      </c>
      <c r="E497" s="251" t="str">
        <f>LOOKUP($G497,'BASE DE DATOS'!$B:$B,'BASE DE DATOS'!$D:$D)</f>
        <v>ALZATE HERNANDEZ</v>
      </c>
      <c r="F497" s="245" t="str">
        <f>LOOKUP($G497,'BASE DE DATOS'!$B:$B,'BASE DE DATOS'!$J:$J)</f>
        <v>Principiantes 11 - 12 años</v>
      </c>
      <c r="G497" s="251">
        <v>1486</v>
      </c>
      <c r="H497" s="251">
        <v>2</v>
      </c>
      <c r="I497" s="251">
        <f>LOOKUP($H497,'TABLA DE PUNTOS'!$A$1:$B$10)</f>
        <v>18</v>
      </c>
      <c r="J497" s="251">
        <v>2</v>
      </c>
      <c r="K497" s="251">
        <f>LOOKUP($J497,'TABLA DE PUNTOS'!$A$1:$B$10)</f>
        <v>18</v>
      </c>
      <c r="L497" s="251">
        <v>1</v>
      </c>
      <c r="M497" s="251">
        <f>LOOKUP($L497,'TABLA DE PUNTOS'!$A$1:$B$10)</f>
        <v>20</v>
      </c>
      <c r="N497" s="251">
        <v>0</v>
      </c>
      <c r="O497" s="251">
        <f>LOOKUP($N497,'TABLA DE PUNTOS'!$C$1:$D$10)</f>
        <v>0</v>
      </c>
      <c r="P497" s="251">
        <f t="shared" si="17"/>
        <v>56</v>
      </c>
      <c r="Q497" s="252">
        <f>SUM(P497:P501)</f>
        <v>416</v>
      </c>
      <c r="R497" s="246"/>
    </row>
    <row r="498" spans="1:18" s="243" customFormat="1" ht="14.45" hidden="1" customHeight="1" x14ac:dyDescent="0.25">
      <c r="A498" s="243" t="s">
        <v>5530</v>
      </c>
      <c r="B498" s="257" t="s">
        <v>218</v>
      </c>
      <c r="C498" s="245" t="s">
        <v>12</v>
      </c>
      <c r="D498" s="245" t="str">
        <f>LOOKUP($G498,'BASE DE DATOS'!$B:$B,'BASE DE DATOS'!$C:$C)</f>
        <v>MIGUEL ANGEL</v>
      </c>
      <c r="E498" s="245" t="str">
        <f>LOOKUP($G498,'BASE DE DATOS'!$B:$B,'BASE DE DATOS'!$D:$D)</f>
        <v>ECHEVERRY CASTRILLON</v>
      </c>
      <c r="F498" s="245" t="str">
        <f>LOOKUP($G498,'BASE DE DATOS'!$B:$B,'BASE DE DATOS'!$J:$J)</f>
        <v>Novatos 13 - 14 años pre juvenil</v>
      </c>
      <c r="G498" s="245">
        <v>1812</v>
      </c>
      <c r="H498" s="245">
        <v>1</v>
      </c>
      <c r="I498" s="245">
        <f>LOOKUP($H498,'TABLA DE PUNTOS'!$A$1:$B$10)</f>
        <v>20</v>
      </c>
      <c r="J498" s="245">
        <v>3</v>
      </c>
      <c r="K498" s="245">
        <f>LOOKUP($J498,'TABLA DE PUNTOS'!$A$1:$B$10)</f>
        <v>16</v>
      </c>
      <c r="L498" s="245">
        <v>1</v>
      </c>
      <c r="M498" s="245">
        <f>LOOKUP($L498,'TABLA DE PUNTOS'!$A$1:$B$10)</f>
        <v>20</v>
      </c>
      <c r="N498" s="245">
        <v>4</v>
      </c>
      <c r="O498" s="245">
        <f>LOOKUP($N498,'TABLA DE PUNTOS'!$C$1:$D$10)</f>
        <v>28</v>
      </c>
      <c r="P498" s="245">
        <f t="shared" si="17"/>
        <v>84</v>
      </c>
      <c r="Q498" s="249"/>
      <c r="R498" s="246"/>
    </row>
    <row r="499" spans="1:18" s="243" customFormat="1" ht="14.45" hidden="1" customHeight="1" x14ac:dyDescent="0.25">
      <c r="A499" s="243" t="s">
        <v>5530</v>
      </c>
      <c r="B499" s="257" t="s">
        <v>218</v>
      </c>
      <c r="C499" s="245" t="s">
        <v>16</v>
      </c>
      <c r="D499" s="245" t="str">
        <f>LOOKUP($G499,'BASE DE DATOS'!$B:$B,'BASE DE DATOS'!$C:$C)</f>
        <v>JERONIMO</v>
      </c>
      <c r="E499" s="245" t="str">
        <f>LOOKUP($G499,'BASE DE DATOS'!$B:$B,'BASE DE DATOS'!$D:$D)</f>
        <v>SERNA RESTREPO</v>
      </c>
      <c r="F499" s="245" t="str">
        <f>LOOKUP($G499,'BASE DE DATOS'!$B:$B,'BASE DE DATOS'!$J:$J)</f>
        <v>Expertos 17 - 24 años</v>
      </c>
      <c r="G499" s="245">
        <v>1029</v>
      </c>
      <c r="H499" s="245">
        <v>1</v>
      </c>
      <c r="I499" s="245">
        <f>LOOKUP($H499,'TABLA DE PUNTOS'!$A$1:$B$10)</f>
        <v>20</v>
      </c>
      <c r="J499" s="245">
        <v>5</v>
      </c>
      <c r="K499" s="245">
        <f>LOOKUP($J499,'TABLA DE PUNTOS'!$A$1:$B$10)</f>
        <v>12</v>
      </c>
      <c r="L499" s="245">
        <v>3</v>
      </c>
      <c r="M499" s="245">
        <f>LOOKUP($L499,'TABLA DE PUNTOS'!$A$1:$B$10)</f>
        <v>16</v>
      </c>
      <c r="N499" s="245">
        <v>2</v>
      </c>
      <c r="O499" s="245">
        <f>LOOKUP($N499,'TABLA DE PUNTOS'!$C$1:$D$10)</f>
        <v>36</v>
      </c>
      <c r="P499" s="245">
        <f t="shared" si="17"/>
        <v>84</v>
      </c>
      <c r="Q499" s="249"/>
      <c r="R499" s="246"/>
    </row>
    <row r="500" spans="1:18" s="243" customFormat="1" ht="14.45" hidden="1" customHeight="1" x14ac:dyDescent="0.25">
      <c r="A500" s="243" t="s">
        <v>5530</v>
      </c>
      <c r="B500" s="257" t="s">
        <v>218</v>
      </c>
      <c r="C500" s="245" t="s">
        <v>20</v>
      </c>
      <c r="D500" s="245" t="str">
        <f>LOOKUP($G500,'BASE DE DATOS'!$B:$B,'BASE DE DATOS'!$C:$C)</f>
        <v>DANA LINDSEY</v>
      </c>
      <c r="E500" s="245" t="str">
        <f>LOOKUP($G500,'BASE DE DATOS'!$B:$B,'BASE DE DATOS'!$D:$D)</f>
        <v>SANCHEZ GOMEZ</v>
      </c>
      <c r="F500" s="245" t="str">
        <f>LOOKUP($G500,'BASE DE DATOS'!$B:$B,'BASE DE DATOS'!$J:$J)</f>
        <v>Damas 13 - 14 años</v>
      </c>
      <c r="G500" s="245">
        <v>1198</v>
      </c>
      <c r="H500" s="245">
        <v>1</v>
      </c>
      <c r="I500" s="245">
        <f>LOOKUP($H500,'TABLA DE PUNTOS'!$A$1:$B$10)</f>
        <v>20</v>
      </c>
      <c r="J500" s="245">
        <v>2</v>
      </c>
      <c r="K500" s="245">
        <f>LOOKUP($J500,'TABLA DE PUNTOS'!$A$1:$B$10)</f>
        <v>18</v>
      </c>
      <c r="L500" s="245">
        <v>1</v>
      </c>
      <c r="M500" s="245">
        <f>LOOKUP($L500,'TABLA DE PUNTOS'!$A$1:$B$10)</f>
        <v>20</v>
      </c>
      <c r="N500" s="245">
        <v>1</v>
      </c>
      <c r="O500" s="245">
        <f>LOOKUP($N500,'TABLA DE PUNTOS'!$C$1:$D$10)</f>
        <v>40</v>
      </c>
      <c r="P500" s="245">
        <f t="shared" si="17"/>
        <v>98</v>
      </c>
      <c r="Q500" s="249"/>
      <c r="R500" s="246"/>
    </row>
    <row r="501" spans="1:18" s="243" customFormat="1" ht="14.45" hidden="1" customHeight="1" x14ac:dyDescent="0.25">
      <c r="A501" s="243" t="s">
        <v>5530</v>
      </c>
      <c r="B501" s="258" t="s">
        <v>218</v>
      </c>
      <c r="C501" s="255" t="s">
        <v>53</v>
      </c>
      <c r="D501" s="255" t="str">
        <f>LOOKUP($G501,'BASE DE DATOS'!$B:$B,'BASE DE DATOS'!$C:$C)</f>
        <v>TOMAS</v>
      </c>
      <c r="E501" s="255" t="str">
        <f>LOOKUP($G501,'BASE DE DATOS'!$B:$B,'BASE DE DATOS'!$D:$D)</f>
        <v>PEREZ RAIGOZA</v>
      </c>
      <c r="F501" s="245" t="str">
        <f>LOOKUP($G501,'BASE DE DATOS'!$B:$B,'BASE DE DATOS'!$J:$J)</f>
        <v>Expertos 16 años</v>
      </c>
      <c r="G501" s="255">
        <v>920</v>
      </c>
      <c r="H501" s="255">
        <v>1</v>
      </c>
      <c r="I501" s="255">
        <f>LOOKUP($H501,'TABLA DE PUNTOS'!$A$1:$B$10)</f>
        <v>20</v>
      </c>
      <c r="J501" s="255">
        <v>1</v>
      </c>
      <c r="K501" s="255">
        <f>LOOKUP($J501,'TABLA DE PUNTOS'!$A$1:$B$10)</f>
        <v>20</v>
      </c>
      <c r="L501" s="255">
        <v>4</v>
      </c>
      <c r="M501" s="255">
        <f>LOOKUP($L501,'TABLA DE PUNTOS'!$A$1:$B$10)</f>
        <v>14</v>
      </c>
      <c r="N501" s="255">
        <v>1</v>
      </c>
      <c r="O501" s="255">
        <f>LOOKUP($N501,'TABLA DE PUNTOS'!$C$1:$D$10)</f>
        <v>40</v>
      </c>
      <c r="P501" s="255">
        <f t="shared" si="17"/>
        <v>94</v>
      </c>
      <c r="Q501" s="256"/>
      <c r="R501" s="246"/>
    </row>
    <row r="502" spans="1:18" s="243" customFormat="1" ht="14.45" hidden="1" customHeight="1" x14ac:dyDescent="0.25">
      <c r="A502" s="245" t="s">
        <v>5527</v>
      </c>
      <c r="B502" s="247" t="s">
        <v>104</v>
      </c>
      <c r="C502" s="245" t="s">
        <v>20</v>
      </c>
      <c r="D502" s="245" t="e">
        <f t="array" ref="D502:E502">[1]!'!Base de Datos!F604C3:F604C4'</f>
        <v>#REF!</v>
      </c>
      <c r="E502" s="245" t="e">
        <v>#REF!</v>
      </c>
      <c r="F502" s="245" t="str">
        <f>LOOKUP($G502,'BASE DE DATOS'!$B:$B,'BASE DE DATOS'!$J:$J)</f>
        <v>Damas 17 años y mas</v>
      </c>
      <c r="G502" s="245">
        <v>613</v>
      </c>
      <c r="H502" s="245" t="s">
        <v>299</v>
      </c>
      <c r="I502" s="245">
        <v>8</v>
      </c>
      <c r="J502" s="245" t="s">
        <v>296</v>
      </c>
      <c r="K502" s="245">
        <v>12</v>
      </c>
      <c r="L502" s="245" t="s">
        <v>298</v>
      </c>
      <c r="M502" s="245">
        <v>8</v>
      </c>
      <c r="N502" s="245" t="s">
        <v>298</v>
      </c>
      <c r="O502" s="245">
        <v>16</v>
      </c>
      <c r="P502" s="245">
        <f t="shared" si="17"/>
        <v>44</v>
      </c>
      <c r="Q502" s="249">
        <f>SUM(P502:P506)</f>
        <v>284</v>
      </c>
      <c r="R502" s="246"/>
    </row>
    <row r="503" spans="1:18" s="243" customFormat="1" ht="14.45" hidden="1" customHeight="1" x14ac:dyDescent="0.25">
      <c r="A503" s="245" t="s">
        <v>5527</v>
      </c>
      <c r="B503" s="247" t="s">
        <v>104</v>
      </c>
      <c r="C503" s="245" t="s">
        <v>16</v>
      </c>
      <c r="D503" s="245" t="s">
        <v>109</v>
      </c>
      <c r="E503" s="245" t="s">
        <v>110</v>
      </c>
      <c r="F503" s="245" t="str">
        <f>LOOKUP($G503,'BASE DE DATOS'!$B:$B,'BASE DE DATOS'!$J:$J)</f>
        <v>Expertos 17 - 24 años</v>
      </c>
      <c r="G503" s="245">
        <v>565</v>
      </c>
      <c r="H503" s="245" t="s">
        <v>292</v>
      </c>
      <c r="I503" s="245">
        <v>20</v>
      </c>
      <c r="J503" s="245" t="s">
        <v>294</v>
      </c>
      <c r="K503" s="245">
        <v>16</v>
      </c>
      <c r="L503" s="245" t="s">
        <v>294</v>
      </c>
      <c r="M503" s="245">
        <v>16</v>
      </c>
      <c r="N503" s="245" t="s">
        <v>295</v>
      </c>
      <c r="O503" s="245">
        <v>28</v>
      </c>
      <c r="P503" s="245">
        <f t="shared" si="17"/>
        <v>80</v>
      </c>
      <c r="Q503" s="249"/>
      <c r="R503" s="246"/>
    </row>
    <row r="504" spans="1:18" s="243" customFormat="1" ht="14.45" hidden="1" customHeight="1" x14ac:dyDescent="0.25">
      <c r="A504" s="245" t="s">
        <v>5527</v>
      </c>
      <c r="B504" s="247" t="s">
        <v>104</v>
      </c>
      <c r="C504" s="245" t="s">
        <v>53</v>
      </c>
      <c r="D504" s="245" t="s">
        <v>112</v>
      </c>
      <c r="E504" s="245" t="s">
        <v>113</v>
      </c>
      <c r="F504" s="245" t="e">
        <f>LOOKUP($G504,'BASE DE DATOS'!$B:$B,'BASE DE DATOS'!$J:$J)</f>
        <v>#N/A</v>
      </c>
      <c r="G504" s="245">
        <v>444</v>
      </c>
      <c r="H504" s="245" t="s">
        <v>293</v>
      </c>
      <c r="I504" s="245">
        <v>18</v>
      </c>
      <c r="J504" s="245" t="s">
        <v>293</v>
      </c>
      <c r="K504" s="245">
        <v>18</v>
      </c>
      <c r="L504" s="245" t="s">
        <v>293</v>
      </c>
      <c r="M504" s="245">
        <v>18</v>
      </c>
      <c r="N504" s="245" t="s">
        <v>299</v>
      </c>
      <c r="O504" s="245">
        <v>12</v>
      </c>
      <c r="P504" s="245">
        <f t="shared" ref="P504:P535" si="18">SUM(I504,K504,M504,O504)</f>
        <v>66</v>
      </c>
      <c r="Q504" s="249"/>
      <c r="R504" s="246"/>
    </row>
    <row r="505" spans="1:18" s="243" customFormat="1" ht="14.45" hidden="1" customHeight="1" x14ac:dyDescent="0.25">
      <c r="A505" s="245" t="s">
        <v>5527</v>
      </c>
      <c r="B505" s="247" t="s">
        <v>104</v>
      </c>
      <c r="C505" s="245" t="s">
        <v>12</v>
      </c>
      <c r="D505" s="245" t="s">
        <v>107</v>
      </c>
      <c r="E505" s="245" t="s">
        <v>108</v>
      </c>
      <c r="F505" s="245" t="str">
        <f>LOOKUP($G505,'BASE DE DATOS'!$B:$B,'BASE DE DATOS'!$J:$J)</f>
        <v>Novatos 17 años y mas mayores</v>
      </c>
      <c r="G505" s="245">
        <v>607</v>
      </c>
      <c r="H505" s="245" t="s">
        <v>293</v>
      </c>
      <c r="I505" s="245">
        <v>18</v>
      </c>
      <c r="J505" s="245" t="s">
        <v>292</v>
      </c>
      <c r="K505" s="245">
        <v>20</v>
      </c>
      <c r="L505" s="245" t="s">
        <v>293</v>
      </c>
      <c r="M505" s="245">
        <v>18</v>
      </c>
      <c r="N505" s="245"/>
      <c r="O505" s="245"/>
      <c r="P505" s="245">
        <f t="shared" si="18"/>
        <v>56</v>
      </c>
      <c r="Q505" s="249"/>
      <c r="R505" s="246"/>
    </row>
    <row r="506" spans="1:18" s="243" customFormat="1" ht="14.45" hidden="1" customHeight="1" x14ac:dyDescent="0.25">
      <c r="A506" s="245" t="s">
        <v>5527</v>
      </c>
      <c r="B506" s="247" t="s">
        <v>104</v>
      </c>
      <c r="C506" s="245" t="s">
        <v>8</v>
      </c>
      <c r="D506" s="245" t="s">
        <v>31</v>
      </c>
      <c r="E506" s="245" t="s">
        <v>105</v>
      </c>
      <c r="F506" s="245" t="str">
        <f>LOOKUP($G506,'BASE DE DATOS'!$B:$B,'BASE DE DATOS'!$J:$J)</f>
        <v>Principiantes 9 - 10 años</v>
      </c>
      <c r="G506" s="245">
        <v>933</v>
      </c>
      <c r="H506" s="245" t="s">
        <v>299</v>
      </c>
      <c r="I506" s="245">
        <v>6</v>
      </c>
      <c r="J506" s="245" t="s">
        <v>294</v>
      </c>
      <c r="K506" s="245">
        <v>16</v>
      </c>
      <c r="L506" s="245" t="s">
        <v>294</v>
      </c>
      <c r="M506" s="245">
        <v>16</v>
      </c>
      <c r="N506" s="245"/>
      <c r="O506" s="245"/>
      <c r="P506" s="245">
        <f t="shared" si="18"/>
        <v>38</v>
      </c>
      <c r="Q506" s="249"/>
      <c r="R506" s="246"/>
    </row>
    <row r="507" spans="1:18" s="243" customFormat="1" ht="14.45" hidden="1" customHeight="1" x14ac:dyDescent="0.25">
      <c r="A507" s="245" t="s">
        <v>5528</v>
      </c>
      <c r="B507" s="247" t="s">
        <v>104</v>
      </c>
      <c r="C507" s="245" t="s">
        <v>20</v>
      </c>
      <c r="D507" s="245" t="str">
        <f>LOOKUP($G507,'BASE DE DATOS'!$B:$B,'BASE DE DATOS'!$C:$C)</f>
        <v>SALOME</v>
      </c>
      <c r="E507" s="245" t="str">
        <f>LOOKUP($G507,'BASE DE DATOS'!$B:$B,'BASE DE DATOS'!$D:$D)</f>
        <v>QUINTERO ARANGO</v>
      </c>
      <c r="F507" s="245" t="str">
        <f>LOOKUP($G507,'BASE DE DATOS'!$B:$B,'BASE DE DATOS'!$J:$J)</f>
        <v>Damas 13 - 14 años</v>
      </c>
      <c r="G507" s="245">
        <v>1665</v>
      </c>
      <c r="H507" s="245">
        <v>5</v>
      </c>
      <c r="I507" s="245">
        <f>LOOKUP($H507,'TABLA DE PUNTOS'!$A$1:$B$10)</f>
        <v>12</v>
      </c>
      <c r="J507" s="245">
        <v>3</v>
      </c>
      <c r="K507" s="245">
        <f>LOOKUP($J507,'TABLA DE PUNTOS'!$A$1:$B$10)</f>
        <v>16</v>
      </c>
      <c r="L507" s="245">
        <v>3</v>
      </c>
      <c r="M507" s="245">
        <f>LOOKUP($L507,'TABLA DE PUNTOS'!$A$1:$B$10)</f>
        <v>16</v>
      </c>
      <c r="N507" s="245">
        <v>8</v>
      </c>
      <c r="O507" s="245">
        <f>LOOKUP($N507,'TABLA DE PUNTOS'!$C$1:$D$10)</f>
        <v>12</v>
      </c>
      <c r="P507" s="245">
        <f t="shared" si="18"/>
        <v>56</v>
      </c>
      <c r="Q507" s="249">
        <f>SUM(P507:P511)</f>
        <v>266</v>
      </c>
      <c r="R507" s="246"/>
    </row>
    <row r="508" spans="1:18" s="243" customFormat="1" ht="14.45" hidden="1" customHeight="1" x14ac:dyDescent="0.25">
      <c r="A508" s="245" t="s">
        <v>5528</v>
      </c>
      <c r="B508" s="247" t="s">
        <v>104</v>
      </c>
      <c r="C508" s="245" t="s">
        <v>16</v>
      </c>
      <c r="D508" s="245" t="str">
        <f>LOOKUP($G508,'BASE DE DATOS'!$B:$B,'BASE DE DATOS'!$C:$C)</f>
        <v>JUAN JOSE</v>
      </c>
      <c r="E508" s="245" t="str">
        <f>LOOKUP($G508,'BASE DE DATOS'!$B:$B,'BASE DE DATOS'!$D:$D)</f>
        <v>ECHAVARRIA SOTO</v>
      </c>
      <c r="F508" s="245" t="str">
        <f>LOOKUP($G508,'BASE DE DATOS'!$B:$B,'BASE DE DATOS'!$J:$J)</f>
        <v>Expertos 17 - 24 años</v>
      </c>
      <c r="G508" s="245">
        <v>565</v>
      </c>
      <c r="H508" s="245">
        <v>3</v>
      </c>
      <c r="I508" s="245">
        <f>LOOKUP($H508,'TABLA DE PUNTOS'!$A$1:$B$10)</f>
        <v>16</v>
      </c>
      <c r="J508" s="245">
        <v>4</v>
      </c>
      <c r="K508" s="245">
        <f>LOOKUP($J508,'TABLA DE PUNTOS'!$A$1:$B$10)</f>
        <v>14</v>
      </c>
      <c r="L508" s="245">
        <v>4</v>
      </c>
      <c r="M508" s="245">
        <f>LOOKUP($L508,'TABLA DE PUNTOS'!$A$1:$B$10)</f>
        <v>14</v>
      </c>
      <c r="N508" s="245">
        <v>8</v>
      </c>
      <c r="O508" s="245">
        <f>LOOKUP($N508,'TABLA DE PUNTOS'!$C$1:$D$10)</f>
        <v>12</v>
      </c>
      <c r="P508" s="245">
        <f t="shared" si="18"/>
        <v>56</v>
      </c>
      <c r="Q508" s="249"/>
      <c r="R508" s="246"/>
    </row>
    <row r="509" spans="1:18" s="243" customFormat="1" ht="14.45" hidden="1" customHeight="1" x14ac:dyDescent="0.25">
      <c r="A509" s="245" t="s">
        <v>5528</v>
      </c>
      <c r="B509" s="247" t="s">
        <v>104</v>
      </c>
      <c r="C509" s="245" t="s">
        <v>53</v>
      </c>
      <c r="D509" s="245" t="str">
        <f>LOOKUP($G509,'BASE DE DATOS'!$B:$B,'BASE DE DATOS'!$C:$C)</f>
        <v xml:space="preserve">CRISTIAN  </v>
      </c>
      <c r="E509" s="245" t="str">
        <f>LOOKUP($G509,'BASE DE DATOS'!$B:$B,'BASE DE DATOS'!$D:$D)</f>
        <v>MACEAS RESTREPO</v>
      </c>
      <c r="F509" s="245" t="str">
        <f>LOOKUP($G509,'BASE DE DATOS'!$B:$B,'BASE DE DATOS'!$J:$J)</f>
        <v>Principiantes 15 - 16 años</v>
      </c>
      <c r="G509" s="245">
        <v>1444</v>
      </c>
      <c r="H509" s="245">
        <v>2</v>
      </c>
      <c r="I509" s="245">
        <f>LOOKUP($H509,'TABLA DE PUNTOS'!$A$1:$B$10)</f>
        <v>18</v>
      </c>
      <c r="J509" s="245">
        <v>5</v>
      </c>
      <c r="K509" s="245">
        <f>LOOKUP($J509,'TABLA DE PUNTOS'!$A$1:$B$10)</f>
        <v>12</v>
      </c>
      <c r="L509" s="245">
        <v>5</v>
      </c>
      <c r="M509" s="245">
        <f>LOOKUP($L509,'TABLA DE PUNTOS'!$A$1:$B$10)</f>
        <v>12</v>
      </c>
      <c r="N509" s="245">
        <v>0</v>
      </c>
      <c r="O509" s="245">
        <f>LOOKUP($N509,'TABLA DE PUNTOS'!$C$1:$D$10)</f>
        <v>0</v>
      </c>
      <c r="P509" s="245">
        <f t="shared" si="18"/>
        <v>42</v>
      </c>
      <c r="Q509" s="249"/>
      <c r="R509" s="246"/>
    </row>
    <row r="510" spans="1:18" s="243" customFormat="1" ht="14.45" hidden="1" customHeight="1" x14ac:dyDescent="0.25">
      <c r="A510" s="245" t="s">
        <v>5528</v>
      </c>
      <c r="B510" s="247" t="s">
        <v>104</v>
      </c>
      <c r="C510" s="245" t="s">
        <v>12</v>
      </c>
      <c r="D510" s="245" t="str">
        <f>LOOKUP($G510,'BASE DE DATOS'!$B:$B,'BASE DE DATOS'!$C:$C)</f>
        <v>JERONIMO</v>
      </c>
      <c r="E510" s="245" t="str">
        <f>LOOKUP($G510,'BASE DE DATOS'!$B:$B,'BASE DE DATOS'!$D:$D)</f>
        <v>MARIN BOHORQUEZ</v>
      </c>
      <c r="F510" s="245" t="str">
        <f>LOOKUP($G510,'BASE DE DATOS'!$B:$B,'BASE DE DATOS'!$J:$J)</f>
        <v>Novatos 17 años y mas mayores</v>
      </c>
      <c r="G510" s="245">
        <v>924</v>
      </c>
      <c r="H510" s="245">
        <v>3</v>
      </c>
      <c r="I510" s="245">
        <f>LOOKUP($H510,'TABLA DE PUNTOS'!$A$1:$B$10)</f>
        <v>16</v>
      </c>
      <c r="J510" s="245">
        <v>7</v>
      </c>
      <c r="K510" s="245">
        <f>LOOKUP($J510,'TABLA DE PUNTOS'!$A$1:$B$10)</f>
        <v>8</v>
      </c>
      <c r="L510" s="245">
        <v>0</v>
      </c>
      <c r="M510" s="245">
        <f>LOOKUP($L510,'TABLA DE PUNTOS'!$A$1:$B$10)</f>
        <v>0</v>
      </c>
      <c r="N510" s="245">
        <v>0</v>
      </c>
      <c r="O510" s="245">
        <f>LOOKUP($N510,'TABLA DE PUNTOS'!$C$1:$D$10)</f>
        <v>0</v>
      </c>
      <c r="P510" s="245">
        <f t="shared" si="18"/>
        <v>24</v>
      </c>
      <c r="Q510" s="249"/>
      <c r="R510" s="246"/>
    </row>
    <row r="511" spans="1:18" s="243" customFormat="1" ht="14.45" hidden="1" customHeight="1" x14ac:dyDescent="0.25">
      <c r="A511" s="245" t="s">
        <v>5528</v>
      </c>
      <c r="B511" s="247" t="s">
        <v>104</v>
      </c>
      <c r="C511" s="245" t="s">
        <v>8</v>
      </c>
      <c r="D511" s="245" t="str">
        <f>LOOKUP($G511,'BASE DE DATOS'!$B:$B,'BASE DE DATOS'!$C:$C)</f>
        <v>JERONIMO</v>
      </c>
      <c r="E511" s="245" t="str">
        <f>LOOKUP($G511,'BASE DE DATOS'!$B:$B,'BASE DE DATOS'!$D:$D)</f>
        <v>RUEDA QUINTERO</v>
      </c>
      <c r="F511" s="245" t="str">
        <f>LOOKUP($G511,'BASE DE DATOS'!$B:$B,'BASE DE DATOS'!$J:$J)</f>
        <v>Principiantes 9 - 10 años</v>
      </c>
      <c r="G511" s="245">
        <v>933</v>
      </c>
      <c r="H511" s="245">
        <v>1</v>
      </c>
      <c r="I511" s="245">
        <f>LOOKUP($H511,'TABLA DE PUNTOS'!$A$1:$B$10)</f>
        <v>20</v>
      </c>
      <c r="J511" s="245">
        <v>1</v>
      </c>
      <c r="K511" s="245">
        <f>LOOKUP($J511,'TABLA DE PUNTOS'!$A$1:$B$10)</f>
        <v>20</v>
      </c>
      <c r="L511" s="245">
        <v>1</v>
      </c>
      <c r="M511" s="245">
        <f>LOOKUP($L511,'TABLA DE PUNTOS'!$A$1:$B$10)</f>
        <v>20</v>
      </c>
      <c r="N511" s="245">
        <v>4</v>
      </c>
      <c r="O511" s="245">
        <f>LOOKUP($N511,'TABLA DE PUNTOS'!$C$1:$D$10)</f>
        <v>28</v>
      </c>
      <c r="P511" s="245">
        <f t="shared" si="18"/>
        <v>88</v>
      </c>
      <c r="Q511" s="249"/>
      <c r="R511" s="246"/>
    </row>
    <row r="512" spans="1:18" s="243" customFormat="1" hidden="1" x14ac:dyDescent="0.25">
      <c r="A512" s="245" t="s">
        <v>5529</v>
      </c>
      <c r="B512" s="247" t="s">
        <v>104</v>
      </c>
      <c r="C512" s="245" t="s">
        <v>20</v>
      </c>
      <c r="D512" s="245" t="e">
        <f>LOOKUP($G512,'BASE DE DATOS'!$B:$B,'BASE DE DATOS'!$C:$C)</f>
        <v>#N/A</v>
      </c>
      <c r="E512" s="245" t="e">
        <f>LOOKUP($G512,'BASE DE DATOS'!$B:$B,'BASE DE DATOS'!$D:$D)</f>
        <v>#N/A</v>
      </c>
      <c r="F512" s="245" t="e">
        <f>LOOKUP($G512,'BASE DE DATOS'!$B:$B,'BASE DE DATOS'!$J:$J)</f>
        <v>#N/A</v>
      </c>
      <c r="G512" s="245"/>
      <c r="H512" s="245"/>
      <c r="I512" s="245">
        <f>LOOKUP($H512,'TABLA DE PUNTOS'!$A$1:$B$10)</f>
        <v>0</v>
      </c>
      <c r="J512" s="245"/>
      <c r="K512" s="245">
        <f>LOOKUP($J512,'TABLA DE PUNTOS'!$A$1:$B$10)</f>
        <v>0</v>
      </c>
      <c r="L512" s="245"/>
      <c r="M512" s="245">
        <f>LOOKUP($L512,'TABLA DE PUNTOS'!$A$1:$B$10)</f>
        <v>0</v>
      </c>
      <c r="N512" s="245"/>
      <c r="O512" s="245">
        <f>LOOKUP($N512,'TABLA DE PUNTOS'!$C$1:$D$10)</f>
        <v>0</v>
      </c>
      <c r="P512" s="245">
        <f t="shared" si="18"/>
        <v>0</v>
      </c>
      <c r="Q512" s="249">
        <f>SUM(P512:P516)</f>
        <v>72</v>
      </c>
      <c r="R512" s="246"/>
    </row>
    <row r="513" spans="1:18" s="243" customFormat="1" ht="14.45" hidden="1" customHeight="1" x14ac:dyDescent="0.25">
      <c r="A513" s="245" t="s">
        <v>5529</v>
      </c>
      <c r="B513" s="247" t="s">
        <v>104</v>
      </c>
      <c r="C513" s="245" t="s">
        <v>16</v>
      </c>
      <c r="D513" s="245" t="e">
        <f>LOOKUP($G513,'BASE DE DATOS'!$B:$B,'BASE DE DATOS'!$C:$C)</f>
        <v>#N/A</v>
      </c>
      <c r="E513" s="245" t="e">
        <f>LOOKUP($G513,'BASE DE DATOS'!$B:$B,'BASE DE DATOS'!$D:$D)</f>
        <v>#N/A</v>
      </c>
      <c r="F513" s="245" t="e">
        <f>LOOKUP($G513,'BASE DE DATOS'!$B:$B,'BASE DE DATOS'!$J:$J)</f>
        <v>#N/A</v>
      </c>
      <c r="G513" s="245"/>
      <c r="H513" s="245"/>
      <c r="I513" s="245">
        <f>LOOKUP($H513,'TABLA DE PUNTOS'!$A$1:$B$10)</f>
        <v>0</v>
      </c>
      <c r="J513" s="245"/>
      <c r="K513" s="245">
        <f>LOOKUP($J513,'TABLA DE PUNTOS'!$A$1:$B$10)</f>
        <v>0</v>
      </c>
      <c r="L513" s="245"/>
      <c r="M513" s="245">
        <f>LOOKUP($L513,'TABLA DE PUNTOS'!$A$1:$B$10)</f>
        <v>0</v>
      </c>
      <c r="N513" s="245"/>
      <c r="O513" s="245">
        <f>LOOKUP($N513,'TABLA DE PUNTOS'!$C$1:$D$10)</f>
        <v>0</v>
      </c>
      <c r="P513" s="245">
        <f t="shared" si="18"/>
        <v>0</v>
      </c>
      <c r="Q513" s="249"/>
      <c r="R513" s="246"/>
    </row>
    <row r="514" spans="1:18" s="243" customFormat="1" ht="14.45" hidden="1" customHeight="1" x14ac:dyDescent="0.25">
      <c r="A514" s="245" t="s">
        <v>5529</v>
      </c>
      <c r="B514" s="247" t="s">
        <v>104</v>
      </c>
      <c r="C514" s="245" t="s">
        <v>53</v>
      </c>
      <c r="D514" s="245" t="str">
        <f>LOOKUP($G514,'BASE DE DATOS'!$B:$B,'BASE DE DATOS'!$C:$C)</f>
        <v>MIGUEL ANGEL</v>
      </c>
      <c r="E514" s="245" t="str">
        <f>LOOKUP($G514,'BASE DE DATOS'!$B:$B,'BASE DE DATOS'!$D:$D)</f>
        <v>GARCIA SOTO</v>
      </c>
      <c r="F514" s="245" t="str">
        <f>LOOKUP($G514,'BASE DE DATOS'!$B:$B,'BASE DE DATOS'!$J:$J)</f>
        <v>Principiantes 11 - 12 años</v>
      </c>
      <c r="G514" s="245">
        <v>588</v>
      </c>
      <c r="H514" s="245">
        <v>0</v>
      </c>
      <c r="I514" s="245">
        <f>LOOKUP($H514,'TABLA DE PUNTOS'!$A$1:$B$10)</f>
        <v>0</v>
      </c>
      <c r="J514" s="245">
        <v>6</v>
      </c>
      <c r="K514" s="245">
        <f>LOOKUP($J514,'TABLA DE PUNTOS'!$A$1:$B$10)</f>
        <v>10</v>
      </c>
      <c r="L514" s="245">
        <v>6</v>
      </c>
      <c r="M514" s="245">
        <f>LOOKUP($L514,'TABLA DE PUNTOS'!$A$1:$B$10)</f>
        <v>10</v>
      </c>
      <c r="N514" s="245"/>
      <c r="O514" s="245">
        <f>LOOKUP($N514,'TABLA DE PUNTOS'!$C$1:$D$10)</f>
        <v>0</v>
      </c>
      <c r="P514" s="245">
        <f t="shared" si="18"/>
        <v>20</v>
      </c>
      <c r="Q514" s="249"/>
      <c r="R514" s="246"/>
    </row>
    <row r="515" spans="1:18" s="243" customFormat="1" ht="14.45" hidden="1" customHeight="1" x14ac:dyDescent="0.25">
      <c r="A515" s="245" t="s">
        <v>5529</v>
      </c>
      <c r="B515" s="247" t="s">
        <v>104</v>
      </c>
      <c r="C515" s="245" t="s">
        <v>12</v>
      </c>
      <c r="D515" s="245" t="e">
        <f>LOOKUP($G515,'BASE DE DATOS'!$B:$B,'BASE DE DATOS'!$C:$C)</f>
        <v>#N/A</v>
      </c>
      <c r="E515" s="245" t="e">
        <f>LOOKUP($G515,'BASE DE DATOS'!$B:$B,'BASE DE DATOS'!$D:$D)</f>
        <v>#N/A</v>
      </c>
      <c r="F515" s="245" t="e">
        <f>LOOKUP($G515,'BASE DE DATOS'!$B:$B,'BASE DE DATOS'!$J:$J)</f>
        <v>#N/A</v>
      </c>
      <c r="G515" s="245"/>
      <c r="H515" s="245"/>
      <c r="I515" s="245">
        <f>LOOKUP($H515,'TABLA DE PUNTOS'!$A$1:$B$10)</f>
        <v>0</v>
      </c>
      <c r="J515" s="245"/>
      <c r="K515" s="245">
        <f>LOOKUP($J515,'TABLA DE PUNTOS'!$A$1:$B$10)</f>
        <v>0</v>
      </c>
      <c r="L515" s="245"/>
      <c r="M515" s="245">
        <f>LOOKUP($L515,'TABLA DE PUNTOS'!$A$1:$B$10)</f>
        <v>0</v>
      </c>
      <c r="N515" s="245"/>
      <c r="O515" s="245">
        <f>LOOKUP($N515,'TABLA DE PUNTOS'!$C$1:$D$10)</f>
        <v>0</v>
      </c>
      <c r="P515" s="245">
        <f t="shared" si="18"/>
        <v>0</v>
      </c>
      <c r="Q515" s="249"/>
      <c r="R515" s="246"/>
    </row>
    <row r="516" spans="1:18" s="243" customFormat="1" hidden="1" x14ac:dyDescent="0.25">
      <c r="A516" s="245" t="s">
        <v>5529</v>
      </c>
      <c r="B516" s="247" t="s">
        <v>104</v>
      </c>
      <c r="C516" s="245" t="s">
        <v>8</v>
      </c>
      <c r="D516" s="245" t="str">
        <f>LOOKUP($G516,'BASE DE DATOS'!$B:$B,'BASE DE DATOS'!$C:$C)</f>
        <v>JUAN JOSE</v>
      </c>
      <c r="E516" s="245" t="str">
        <f>LOOKUP($G516,'BASE DE DATOS'!$B:$B,'BASE DE DATOS'!$D:$D)</f>
        <v>GARCIA SOTO</v>
      </c>
      <c r="F516" s="245" t="str">
        <f>LOOKUP($G516,'BASE DE DATOS'!$B:$B,'BASE DE DATOS'!$J:$J)</f>
        <v>Principiantes 11 - 12 años</v>
      </c>
      <c r="G516" s="245">
        <v>582</v>
      </c>
      <c r="H516" s="245">
        <v>3</v>
      </c>
      <c r="I516" s="245">
        <f>LOOKUP($H516,'TABLA DE PUNTOS'!$A$1:$B$10)</f>
        <v>16</v>
      </c>
      <c r="J516" s="245">
        <v>2</v>
      </c>
      <c r="K516" s="245">
        <f>LOOKUP($J516,'TABLA DE PUNTOS'!$A$1:$B$10)</f>
        <v>18</v>
      </c>
      <c r="L516" s="245">
        <v>2</v>
      </c>
      <c r="M516" s="245">
        <f>LOOKUP($L516,'TABLA DE PUNTOS'!$A$1:$B$10)</f>
        <v>18</v>
      </c>
      <c r="N516" s="245"/>
      <c r="O516" s="245">
        <f>LOOKUP($N516,'TABLA DE PUNTOS'!$C$1:$D$10)</f>
        <v>0</v>
      </c>
      <c r="P516" s="245">
        <f t="shared" si="18"/>
        <v>52</v>
      </c>
      <c r="Q516" s="249"/>
      <c r="R516" s="246"/>
    </row>
    <row r="517" spans="1:18" s="243" customFormat="1" ht="14.45" hidden="1" customHeight="1" x14ac:dyDescent="0.25">
      <c r="A517" s="243" t="s">
        <v>5530</v>
      </c>
      <c r="B517" s="248" t="s">
        <v>104</v>
      </c>
      <c r="C517" s="251" t="s">
        <v>8</v>
      </c>
      <c r="D517" s="251" t="str">
        <f>LOOKUP($G517,'BASE DE DATOS'!$B:$B,'BASE DE DATOS'!$C:$C)</f>
        <v xml:space="preserve">CRISTIAN  </v>
      </c>
      <c r="E517" s="251" t="str">
        <f>LOOKUP($G517,'BASE DE DATOS'!$B:$B,'BASE DE DATOS'!$D:$D)</f>
        <v>MACEAS RESTREPO</v>
      </c>
      <c r="F517" s="245" t="str">
        <f>LOOKUP($G517,'BASE DE DATOS'!$B:$B,'BASE DE DATOS'!$J:$J)</f>
        <v>Principiantes 15 - 16 años</v>
      </c>
      <c r="G517" s="251">
        <v>1444</v>
      </c>
      <c r="H517" s="251">
        <v>3</v>
      </c>
      <c r="I517" s="251">
        <f>LOOKUP($H517,'TABLA DE PUNTOS'!$A$1:$B$10)</f>
        <v>16</v>
      </c>
      <c r="J517" s="251">
        <v>4</v>
      </c>
      <c r="K517" s="251">
        <f>LOOKUP($J517,'TABLA DE PUNTOS'!$A$1:$B$10)</f>
        <v>14</v>
      </c>
      <c r="L517" s="251">
        <v>5</v>
      </c>
      <c r="M517" s="251">
        <f>LOOKUP($L517,'TABLA DE PUNTOS'!$A$1:$B$10)</f>
        <v>12</v>
      </c>
      <c r="N517" s="251">
        <v>8</v>
      </c>
      <c r="O517" s="251">
        <f>LOOKUP($N517,'TABLA DE PUNTOS'!$C$1:$D$10)</f>
        <v>12</v>
      </c>
      <c r="P517" s="251">
        <f t="shared" si="18"/>
        <v>54</v>
      </c>
      <c r="Q517" s="252">
        <f>SUM(P517:P521)</f>
        <v>54</v>
      </c>
      <c r="R517" s="246"/>
    </row>
    <row r="518" spans="1:18" s="243" customFormat="1" ht="14.45" hidden="1" customHeight="1" x14ac:dyDescent="0.25">
      <c r="A518" s="243" t="s">
        <v>5530</v>
      </c>
      <c r="B518" s="257" t="s">
        <v>104</v>
      </c>
      <c r="C518" s="245" t="s">
        <v>12</v>
      </c>
      <c r="D518" s="245" t="e">
        <f>LOOKUP($G518,'BASE DE DATOS'!$B:$B,'BASE DE DATOS'!$C:$C)</f>
        <v>#N/A</v>
      </c>
      <c r="E518" s="245" t="e">
        <f>LOOKUP($G518,'BASE DE DATOS'!$B:$B,'BASE DE DATOS'!$D:$D)</f>
        <v>#N/A</v>
      </c>
      <c r="F518" s="245" t="e">
        <f>LOOKUP($G518,'BASE DE DATOS'!$B:$B,'BASE DE DATOS'!$J:$J)</f>
        <v>#N/A</v>
      </c>
      <c r="G518" s="245"/>
      <c r="H518" s="245"/>
      <c r="I518" s="245">
        <f>LOOKUP($H518,'TABLA DE PUNTOS'!$A$1:$B$10)</f>
        <v>0</v>
      </c>
      <c r="J518" s="245"/>
      <c r="K518" s="245">
        <f>LOOKUP($J518,'TABLA DE PUNTOS'!$A$1:$B$10)</f>
        <v>0</v>
      </c>
      <c r="L518" s="245"/>
      <c r="M518" s="245">
        <f>LOOKUP($L518,'TABLA DE PUNTOS'!$A$1:$B$10)</f>
        <v>0</v>
      </c>
      <c r="N518" s="245"/>
      <c r="O518" s="245">
        <f>LOOKUP($N518,'TABLA DE PUNTOS'!$C$1:$D$10)</f>
        <v>0</v>
      </c>
      <c r="P518" s="245">
        <f t="shared" si="18"/>
        <v>0</v>
      </c>
      <c r="Q518" s="249"/>
      <c r="R518" s="246"/>
    </row>
    <row r="519" spans="1:18" s="243" customFormat="1" ht="14.45" hidden="1" customHeight="1" x14ac:dyDescent="0.25">
      <c r="A519" s="243" t="s">
        <v>5530</v>
      </c>
      <c r="B519" s="257" t="s">
        <v>104</v>
      </c>
      <c r="C519" s="245" t="s">
        <v>16</v>
      </c>
      <c r="D519" s="245" t="e">
        <f>LOOKUP($G519,'BASE DE DATOS'!$B:$B,'BASE DE DATOS'!$C:$C)</f>
        <v>#N/A</v>
      </c>
      <c r="E519" s="245" t="e">
        <f>LOOKUP($G519,'BASE DE DATOS'!$B:$B,'BASE DE DATOS'!$D:$D)</f>
        <v>#N/A</v>
      </c>
      <c r="F519" s="245" t="e">
        <f>LOOKUP($G519,'BASE DE DATOS'!$B:$B,'BASE DE DATOS'!$J:$J)</f>
        <v>#N/A</v>
      </c>
      <c r="G519" s="245"/>
      <c r="H519" s="245"/>
      <c r="I519" s="245">
        <f>LOOKUP($H519,'TABLA DE PUNTOS'!$A$1:$B$10)</f>
        <v>0</v>
      </c>
      <c r="J519" s="245"/>
      <c r="K519" s="245">
        <f>LOOKUP($J519,'TABLA DE PUNTOS'!$A$1:$B$10)</f>
        <v>0</v>
      </c>
      <c r="L519" s="245"/>
      <c r="M519" s="245">
        <f>LOOKUP($L519,'TABLA DE PUNTOS'!$A$1:$B$10)</f>
        <v>0</v>
      </c>
      <c r="N519" s="245"/>
      <c r="O519" s="245">
        <f>LOOKUP($N519,'TABLA DE PUNTOS'!$C$1:$D$10)</f>
        <v>0</v>
      </c>
      <c r="P519" s="245">
        <f t="shared" si="18"/>
        <v>0</v>
      </c>
      <c r="Q519" s="249"/>
      <c r="R519" s="246"/>
    </row>
    <row r="520" spans="1:18" s="243" customFormat="1" ht="14.45" hidden="1" customHeight="1" x14ac:dyDescent="0.25">
      <c r="A520" s="243" t="s">
        <v>5530</v>
      </c>
      <c r="B520" s="257" t="s">
        <v>104</v>
      </c>
      <c r="C520" s="245" t="s">
        <v>20</v>
      </c>
      <c r="D520" s="245" t="e">
        <f>LOOKUP($G520,'BASE DE DATOS'!$B:$B,'BASE DE DATOS'!$C:$C)</f>
        <v>#N/A</v>
      </c>
      <c r="E520" s="245" t="e">
        <f>LOOKUP($G520,'BASE DE DATOS'!$B:$B,'BASE DE DATOS'!$D:$D)</f>
        <v>#N/A</v>
      </c>
      <c r="F520" s="245" t="e">
        <f>LOOKUP($G520,'BASE DE DATOS'!$B:$B,'BASE DE DATOS'!$J:$J)</f>
        <v>#N/A</v>
      </c>
      <c r="G520" s="245"/>
      <c r="H520" s="245"/>
      <c r="I520" s="245">
        <f>LOOKUP($H520,'TABLA DE PUNTOS'!$A$1:$B$10)</f>
        <v>0</v>
      </c>
      <c r="J520" s="245"/>
      <c r="K520" s="245">
        <f>LOOKUP($J520,'TABLA DE PUNTOS'!$A$1:$B$10)</f>
        <v>0</v>
      </c>
      <c r="L520" s="245"/>
      <c r="M520" s="245">
        <f>LOOKUP($L520,'TABLA DE PUNTOS'!$A$1:$B$10)</f>
        <v>0</v>
      </c>
      <c r="N520" s="245"/>
      <c r="O520" s="245">
        <f>LOOKUP($N520,'TABLA DE PUNTOS'!$C$1:$D$10)</f>
        <v>0</v>
      </c>
      <c r="P520" s="245">
        <f t="shared" si="18"/>
        <v>0</v>
      </c>
      <c r="Q520" s="249"/>
      <c r="R520" s="246"/>
    </row>
    <row r="521" spans="1:18" s="243" customFormat="1" ht="14.45" hidden="1" customHeight="1" x14ac:dyDescent="0.25">
      <c r="A521" s="243" t="s">
        <v>5530</v>
      </c>
      <c r="B521" s="258" t="s">
        <v>104</v>
      </c>
      <c r="C521" s="255" t="s">
        <v>53</v>
      </c>
      <c r="D521" s="255" t="e">
        <f>LOOKUP($G521,'BASE DE DATOS'!$B:$B,'BASE DE DATOS'!$C:$C)</f>
        <v>#N/A</v>
      </c>
      <c r="E521" s="255" t="e">
        <f>LOOKUP($G521,'BASE DE DATOS'!$B:$B,'BASE DE DATOS'!$D:$D)</f>
        <v>#N/A</v>
      </c>
      <c r="F521" s="245" t="e">
        <f>LOOKUP($G521,'BASE DE DATOS'!$B:$B,'BASE DE DATOS'!$J:$J)</f>
        <v>#N/A</v>
      </c>
      <c r="G521" s="255"/>
      <c r="H521" s="255"/>
      <c r="I521" s="255">
        <f>LOOKUP($H521,'TABLA DE PUNTOS'!$A$1:$B$10)</f>
        <v>0</v>
      </c>
      <c r="J521" s="255"/>
      <c r="K521" s="255">
        <f>LOOKUP($J521,'TABLA DE PUNTOS'!$A$1:$B$10)</f>
        <v>0</v>
      </c>
      <c r="L521" s="255"/>
      <c r="M521" s="255">
        <f>LOOKUP($L521,'TABLA DE PUNTOS'!$A$1:$B$10)</f>
        <v>0</v>
      </c>
      <c r="N521" s="255"/>
      <c r="O521" s="255">
        <f>LOOKUP($N521,'TABLA DE PUNTOS'!$C$1:$D$10)</f>
        <v>0</v>
      </c>
      <c r="P521" s="255">
        <f t="shared" si="18"/>
        <v>0</v>
      </c>
      <c r="Q521" s="256"/>
      <c r="R521" s="246"/>
    </row>
    <row r="522" spans="1:18" s="243" customFormat="1" ht="14.45" hidden="1" customHeight="1" x14ac:dyDescent="0.25">
      <c r="A522" s="245" t="s">
        <v>5527</v>
      </c>
      <c r="B522" s="247" t="s">
        <v>141</v>
      </c>
      <c r="C522" s="245" t="s">
        <v>20</v>
      </c>
      <c r="D522" s="245" t="s">
        <v>148</v>
      </c>
      <c r="E522" s="245" t="s">
        <v>149</v>
      </c>
      <c r="F522" s="245" t="str">
        <f>LOOKUP($G522,'BASE DE DATOS'!$B:$B,'BASE DE DATOS'!$J:$J)</f>
        <v>Damas 17 años y mas</v>
      </c>
      <c r="G522" s="245">
        <v>775</v>
      </c>
      <c r="H522" s="245" t="s">
        <v>296</v>
      </c>
      <c r="I522" s="245">
        <v>12</v>
      </c>
      <c r="J522" s="245" t="s">
        <v>293</v>
      </c>
      <c r="K522" s="245">
        <v>12</v>
      </c>
      <c r="L522" s="245" t="s">
        <v>297</v>
      </c>
      <c r="M522" s="245">
        <v>10</v>
      </c>
      <c r="N522" s="245" t="s">
        <v>295</v>
      </c>
      <c r="O522" s="245"/>
      <c r="P522" s="245">
        <f t="shared" si="18"/>
        <v>34</v>
      </c>
      <c r="Q522" s="249">
        <f>SUM(P522:P526)</f>
        <v>210</v>
      </c>
      <c r="R522" s="246"/>
    </row>
    <row r="523" spans="1:18" s="243" customFormat="1" ht="14.45" hidden="1" customHeight="1" x14ac:dyDescent="0.25">
      <c r="A523" s="245" t="s">
        <v>5527</v>
      </c>
      <c r="B523" s="247" t="s">
        <v>141</v>
      </c>
      <c r="C523" s="245" t="s">
        <v>16</v>
      </c>
      <c r="D523" s="245" t="s">
        <v>109</v>
      </c>
      <c r="E523" s="245" t="s">
        <v>146</v>
      </c>
      <c r="F523" s="245" t="str">
        <f>LOOKUP($G523,'BASE DE DATOS'!$B:$B,'BASE DE DATOS'!$J:$J)</f>
        <v>Expertos 15 años</v>
      </c>
      <c r="G523" s="245">
        <v>632</v>
      </c>
      <c r="H523" s="245" t="s">
        <v>295</v>
      </c>
      <c r="I523" s="245">
        <v>14</v>
      </c>
      <c r="J523" s="245" t="s">
        <v>295</v>
      </c>
      <c r="K523" s="245">
        <v>14</v>
      </c>
      <c r="L523" s="245" t="s">
        <v>296</v>
      </c>
      <c r="M523" s="245">
        <v>12</v>
      </c>
      <c r="N523" s="245"/>
      <c r="O523" s="245"/>
      <c r="P523" s="245">
        <f t="shared" si="18"/>
        <v>40</v>
      </c>
      <c r="Q523" s="249"/>
      <c r="R523" s="246"/>
    </row>
    <row r="524" spans="1:18" s="243" customFormat="1" ht="14.45" hidden="1" customHeight="1" x14ac:dyDescent="0.25">
      <c r="A524" s="245" t="s">
        <v>5527</v>
      </c>
      <c r="B524" s="247" t="s">
        <v>141</v>
      </c>
      <c r="C524" s="245" t="s">
        <v>53</v>
      </c>
      <c r="D524" s="245" t="s">
        <v>150</v>
      </c>
      <c r="E524" s="245" t="s">
        <v>151</v>
      </c>
      <c r="F524" s="245" t="str">
        <f>LOOKUP($G524,'BASE DE DATOS'!$B:$B,'BASE DE DATOS'!$J:$J)</f>
        <v>Principiantes 9 - 10 años</v>
      </c>
      <c r="G524" s="245">
        <v>779</v>
      </c>
      <c r="H524" s="245" t="s">
        <v>294</v>
      </c>
      <c r="I524" s="245">
        <v>16</v>
      </c>
      <c r="J524" s="245" t="s">
        <v>293</v>
      </c>
      <c r="K524" s="245">
        <v>18</v>
      </c>
      <c r="L524" s="245" t="s">
        <v>295</v>
      </c>
      <c r="M524" s="245">
        <v>14</v>
      </c>
      <c r="N524" s="245"/>
      <c r="O524" s="245"/>
      <c r="P524" s="245">
        <f t="shared" si="18"/>
        <v>48</v>
      </c>
      <c r="Q524" s="249"/>
      <c r="R524" s="246"/>
    </row>
    <row r="525" spans="1:18" s="243" customFormat="1" ht="14.45" hidden="1" customHeight="1" x14ac:dyDescent="0.25">
      <c r="A525" s="245" t="s">
        <v>5527</v>
      </c>
      <c r="B525" s="247" t="s">
        <v>141</v>
      </c>
      <c r="C525" s="245" t="s">
        <v>12</v>
      </c>
      <c r="D525" s="245" t="s">
        <v>144</v>
      </c>
      <c r="E525" s="245" t="s">
        <v>145</v>
      </c>
      <c r="F525" s="245" t="e">
        <f>LOOKUP($G525,'BASE DE DATOS'!$B:$B,'BASE DE DATOS'!$J:$J)</f>
        <v>#N/A</v>
      </c>
      <c r="G525" s="245">
        <v>151</v>
      </c>
      <c r="H525" s="245" t="s">
        <v>296</v>
      </c>
      <c r="I525" s="245">
        <v>12</v>
      </c>
      <c r="J525" s="245" t="s">
        <v>295</v>
      </c>
      <c r="K525" s="245">
        <v>14</v>
      </c>
      <c r="L525" s="245" t="s">
        <v>295</v>
      </c>
      <c r="M525" s="245">
        <v>14</v>
      </c>
      <c r="N525" s="245"/>
      <c r="O525" s="245"/>
      <c r="P525" s="245">
        <f t="shared" si="18"/>
        <v>40</v>
      </c>
      <c r="Q525" s="249"/>
      <c r="R525" s="246"/>
    </row>
    <row r="526" spans="1:18" s="243" customFormat="1" ht="14.45" hidden="1" customHeight="1" x14ac:dyDescent="0.25">
      <c r="A526" s="245" t="s">
        <v>5527</v>
      </c>
      <c r="B526" s="247" t="s">
        <v>141</v>
      </c>
      <c r="C526" s="245" t="s">
        <v>8</v>
      </c>
      <c r="D526" s="245" t="s">
        <v>142</v>
      </c>
      <c r="E526" s="245" t="s">
        <v>143</v>
      </c>
      <c r="F526" s="245" t="str">
        <f>LOOKUP($G526,'BASE DE DATOS'!$B:$B,'BASE DE DATOS'!$J:$J)</f>
        <v>Novatos 9 - 10 años</v>
      </c>
      <c r="G526" s="245">
        <v>554</v>
      </c>
      <c r="H526" s="245" t="s">
        <v>294</v>
      </c>
      <c r="I526" s="245">
        <v>16</v>
      </c>
      <c r="J526" s="245" t="s">
        <v>294</v>
      </c>
      <c r="K526" s="245">
        <v>16</v>
      </c>
      <c r="L526" s="245" t="s">
        <v>294</v>
      </c>
      <c r="M526" s="245">
        <v>16</v>
      </c>
      <c r="N526" s="245"/>
      <c r="O526" s="245"/>
      <c r="P526" s="245">
        <f t="shared" si="18"/>
        <v>48</v>
      </c>
      <c r="Q526" s="249"/>
      <c r="R526" s="246"/>
    </row>
    <row r="527" spans="1:18" s="243" customFormat="1" ht="14.45" hidden="1" customHeight="1" x14ac:dyDescent="0.25">
      <c r="A527" s="245" t="s">
        <v>5528</v>
      </c>
      <c r="B527" s="247" t="s">
        <v>141</v>
      </c>
      <c r="C527" s="245" t="s">
        <v>20</v>
      </c>
      <c r="D527" s="245" t="str">
        <f>LOOKUP($G527,'BASE DE DATOS'!$B:$B,'BASE DE DATOS'!$C:$C)</f>
        <v>NICOLE</v>
      </c>
      <c r="E527" s="245" t="str">
        <f>LOOKUP($G527,'BASE DE DATOS'!$B:$B,'BASE DE DATOS'!$D:$D)</f>
        <v>FORONDA CASTRO</v>
      </c>
      <c r="F527" s="245" t="str">
        <f>LOOKUP($G527,'BASE DE DATOS'!$B:$B,'BASE DE DATOS'!$J:$J)</f>
        <v>15 años y mas Elite Damas</v>
      </c>
      <c r="G527" s="245">
        <v>1032</v>
      </c>
      <c r="H527" s="245">
        <v>1</v>
      </c>
      <c r="I527" s="245">
        <f>LOOKUP($H527,'TABLA DE PUNTOS'!$A$1:$B$10)</f>
        <v>20</v>
      </c>
      <c r="J527" s="245">
        <v>1</v>
      </c>
      <c r="K527" s="245">
        <f>LOOKUP($J527,'TABLA DE PUNTOS'!$A$1:$B$10)</f>
        <v>20</v>
      </c>
      <c r="L527" s="245">
        <v>2</v>
      </c>
      <c r="M527" s="245">
        <f>LOOKUP($L527,'TABLA DE PUNTOS'!$A$1:$B$10)</f>
        <v>18</v>
      </c>
      <c r="N527" s="245">
        <v>2</v>
      </c>
      <c r="O527" s="245">
        <f>LOOKUP($N527,'TABLA DE PUNTOS'!$C$1:$D$10)</f>
        <v>36</v>
      </c>
      <c r="P527" s="245">
        <f t="shared" si="18"/>
        <v>94</v>
      </c>
      <c r="Q527" s="249">
        <f>SUM(P527:P531)</f>
        <v>372</v>
      </c>
      <c r="R527" s="246"/>
    </row>
    <row r="528" spans="1:18" s="243" customFormat="1" ht="14.45" hidden="1" customHeight="1" x14ac:dyDescent="0.25">
      <c r="A528" s="245" t="s">
        <v>5528</v>
      </c>
      <c r="B528" s="247" t="s">
        <v>141</v>
      </c>
      <c r="C528" s="245" t="s">
        <v>16</v>
      </c>
      <c r="D528" s="245" t="str">
        <f>LOOKUP($G528,'BASE DE DATOS'!$B:$B,'BASE DE DATOS'!$C:$C)</f>
        <v>ISAAC</v>
      </c>
      <c r="E528" s="245" t="str">
        <f>LOOKUP($G528,'BASE DE DATOS'!$B:$B,'BASE DE DATOS'!$D:$D)</f>
        <v>GRANADA SANCHEZ</v>
      </c>
      <c r="F528" s="245" t="str">
        <f>LOOKUP($G528,'BASE DE DATOS'!$B:$B,'BASE DE DATOS'!$J:$J)</f>
        <v>Expertos 15 años</v>
      </c>
      <c r="G528" s="245">
        <v>1016</v>
      </c>
      <c r="H528" s="245">
        <v>1</v>
      </c>
      <c r="I528" s="245">
        <f>LOOKUP($H528,'TABLA DE PUNTOS'!$A$1:$B$10)</f>
        <v>20</v>
      </c>
      <c r="J528" s="245">
        <v>1</v>
      </c>
      <c r="K528" s="245">
        <f>LOOKUP($J528,'TABLA DE PUNTOS'!$A$1:$B$10)</f>
        <v>20</v>
      </c>
      <c r="L528" s="245">
        <v>1</v>
      </c>
      <c r="M528" s="245">
        <f>LOOKUP($L528,'TABLA DE PUNTOS'!$A$1:$B$10)</f>
        <v>20</v>
      </c>
      <c r="N528" s="245">
        <v>1</v>
      </c>
      <c r="O528" s="245">
        <f>LOOKUP($N528,'TABLA DE PUNTOS'!$C$1:$D$10)</f>
        <v>40</v>
      </c>
      <c r="P528" s="245">
        <f t="shared" si="18"/>
        <v>100</v>
      </c>
      <c r="Q528" s="249"/>
      <c r="R528" s="246"/>
    </row>
    <row r="529" spans="1:18" s="243" customFormat="1" ht="14.45" hidden="1" customHeight="1" x14ac:dyDescent="0.25">
      <c r="A529" s="245" t="s">
        <v>5528</v>
      </c>
      <c r="B529" s="247" t="s">
        <v>141</v>
      </c>
      <c r="C529" s="245" t="s">
        <v>53</v>
      </c>
      <c r="D529" s="245" t="str">
        <f>LOOKUP($G529,'BASE DE DATOS'!$B:$B,'BASE DE DATOS'!$C:$C)</f>
        <v>MICHAEL</v>
      </c>
      <c r="E529" s="245" t="str">
        <f>LOOKUP($G529,'BASE DE DATOS'!$B:$B,'BASE DE DATOS'!$D:$D)</f>
        <v>OCHOA LOPEZ</v>
      </c>
      <c r="F529" s="245" t="str">
        <f>LOOKUP($G529,'BASE DE DATOS'!$B:$B,'BASE DE DATOS'!$J:$J)</f>
        <v>Championship 17 y mas</v>
      </c>
      <c r="G529" s="245">
        <v>783</v>
      </c>
      <c r="H529" s="245">
        <v>3</v>
      </c>
      <c r="I529" s="245">
        <f>LOOKUP($H529,'TABLA DE PUNTOS'!$A$1:$B$10)</f>
        <v>16</v>
      </c>
      <c r="J529" s="245">
        <v>4</v>
      </c>
      <c r="K529" s="245">
        <f>LOOKUP($J529,'TABLA DE PUNTOS'!$A$1:$B$10)</f>
        <v>14</v>
      </c>
      <c r="L529" s="245">
        <v>1</v>
      </c>
      <c r="M529" s="245">
        <f>LOOKUP($L529,'TABLA DE PUNTOS'!$A$1:$B$10)</f>
        <v>20</v>
      </c>
      <c r="N529" s="245">
        <v>5</v>
      </c>
      <c r="O529" s="245">
        <f>LOOKUP($N529,'TABLA DE PUNTOS'!$C$1:$D$10)</f>
        <v>24</v>
      </c>
      <c r="P529" s="245">
        <f t="shared" si="18"/>
        <v>74</v>
      </c>
      <c r="Q529" s="249"/>
      <c r="R529" s="246"/>
    </row>
    <row r="530" spans="1:18" s="243" customFormat="1" ht="14.45" hidden="1" customHeight="1" x14ac:dyDescent="0.25">
      <c r="A530" s="245" t="s">
        <v>5528</v>
      </c>
      <c r="B530" s="247" t="s">
        <v>141</v>
      </c>
      <c r="C530" s="245" t="s">
        <v>12</v>
      </c>
      <c r="D530" s="245" t="str">
        <f>LOOKUP($G530,'BASE DE DATOS'!$B:$B,'BASE DE DATOS'!$C:$C)</f>
        <v>TOMAS</v>
      </c>
      <c r="E530" s="245" t="str">
        <f>LOOKUP($G530,'BASE DE DATOS'!$B:$B,'BASE DE DATOS'!$D:$D)</f>
        <v>PANTOJA GUARIN</v>
      </c>
      <c r="F530" s="245" t="str">
        <f>LOOKUP($G530,'BASE DE DATOS'!$B:$B,'BASE DE DATOS'!$J:$J)</f>
        <v>Novatos 7 - 8 años</v>
      </c>
      <c r="G530" s="245">
        <v>482</v>
      </c>
      <c r="H530" s="245">
        <v>6</v>
      </c>
      <c r="I530" s="245">
        <f>LOOKUP($H530,'TABLA DE PUNTOS'!$A$1:$B$10)</f>
        <v>10</v>
      </c>
      <c r="J530" s="245">
        <v>5</v>
      </c>
      <c r="K530" s="245">
        <f>LOOKUP($J530,'TABLA DE PUNTOS'!$A$1:$B$10)</f>
        <v>12</v>
      </c>
      <c r="L530" s="245">
        <v>7</v>
      </c>
      <c r="M530" s="245">
        <f>LOOKUP($L530,'TABLA DE PUNTOS'!$A$1:$B$10)</f>
        <v>8</v>
      </c>
      <c r="N530" s="245">
        <v>6</v>
      </c>
      <c r="O530" s="245">
        <f>LOOKUP($N530,'TABLA DE PUNTOS'!$C$1:$D$10)</f>
        <v>20</v>
      </c>
      <c r="P530" s="245">
        <f t="shared" si="18"/>
        <v>50</v>
      </c>
      <c r="Q530" s="249"/>
      <c r="R530" s="246"/>
    </row>
    <row r="531" spans="1:18" s="243" customFormat="1" ht="14.45" hidden="1" customHeight="1" x14ac:dyDescent="0.25">
      <c r="A531" s="245" t="s">
        <v>5528</v>
      </c>
      <c r="B531" s="247" t="s">
        <v>141</v>
      </c>
      <c r="C531" s="245" t="s">
        <v>8</v>
      </c>
      <c r="D531" s="245" t="str">
        <f>LOOKUP($G531,'BASE DE DATOS'!$B:$B,'BASE DE DATOS'!$C:$C)</f>
        <v xml:space="preserve">VALENTIN </v>
      </c>
      <c r="E531" s="245" t="str">
        <f>LOOKUP($G531,'BASE DE DATOS'!$B:$B,'BASE DE DATOS'!$D:$D)</f>
        <v>HERNANDEZ CADAVID</v>
      </c>
      <c r="F531" s="245" t="str">
        <f>LOOKUP($G531,'BASE DE DATOS'!$B:$B,'BASE DE DATOS'!$J:$J)</f>
        <v>Principiantes 7 - 8 años</v>
      </c>
      <c r="G531" s="245">
        <v>625</v>
      </c>
      <c r="H531" s="245">
        <v>2</v>
      </c>
      <c r="I531" s="245">
        <f>LOOKUP($H531,'TABLA DE PUNTOS'!$A$1:$B$10)</f>
        <v>18</v>
      </c>
      <c r="J531" s="245">
        <v>2</v>
      </c>
      <c r="K531" s="245">
        <f>LOOKUP($J531,'TABLA DE PUNTOS'!$A$1:$B$10)</f>
        <v>18</v>
      </c>
      <c r="L531" s="245">
        <v>2</v>
      </c>
      <c r="M531" s="245">
        <f>LOOKUP($L531,'TABLA DE PUNTOS'!$A$1:$B$10)</f>
        <v>18</v>
      </c>
      <c r="N531" s="245">
        <v>0</v>
      </c>
      <c r="O531" s="245">
        <f>LOOKUP($N531,'TABLA DE PUNTOS'!$C$1:$D$10)</f>
        <v>0</v>
      </c>
      <c r="P531" s="245">
        <f t="shared" si="18"/>
        <v>54</v>
      </c>
      <c r="Q531" s="249"/>
      <c r="R531" s="246"/>
    </row>
    <row r="532" spans="1:18" s="243" customFormat="1" hidden="1" x14ac:dyDescent="0.25">
      <c r="A532" s="245" t="s">
        <v>5529</v>
      </c>
      <c r="B532" s="247" t="s">
        <v>141</v>
      </c>
      <c r="C532" s="245" t="s">
        <v>20</v>
      </c>
      <c r="D532" s="245" t="str">
        <f>LOOKUP($G532,'BASE DE DATOS'!$B:$B,'BASE DE DATOS'!$C:$C)</f>
        <v>ANA MARIA</v>
      </c>
      <c r="E532" s="245" t="str">
        <f>LOOKUP($G532,'BASE DE DATOS'!$B:$B,'BASE DE DATOS'!$D:$D)</f>
        <v>GIRALDO VILLA</v>
      </c>
      <c r="F532" s="245" t="str">
        <f>LOOKUP($G532,'BASE DE DATOS'!$B:$B,'BASE DE DATOS'!$J:$J)</f>
        <v>Damas 17 años y mas</v>
      </c>
      <c r="G532" s="245">
        <v>775</v>
      </c>
      <c r="H532" s="245">
        <v>3</v>
      </c>
      <c r="I532" s="245">
        <f>LOOKUP($H532,'TABLA DE PUNTOS'!$A$1:$B$10)</f>
        <v>16</v>
      </c>
      <c r="J532" s="245">
        <v>2</v>
      </c>
      <c r="K532" s="245">
        <f>LOOKUP($J532,'TABLA DE PUNTOS'!$A$1:$B$10)</f>
        <v>18</v>
      </c>
      <c r="L532" s="245">
        <v>2</v>
      </c>
      <c r="M532" s="245">
        <f>LOOKUP($L532,'TABLA DE PUNTOS'!$A$1:$B$10)</f>
        <v>18</v>
      </c>
      <c r="N532" s="245">
        <v>2</v>
      </c>
      <c r="O532" s="245">
        <f>LOOKUP($N532,'TABLA DE PUNTOS'!$C$1:$D$10)</f>
        <v>36</v>
      </c>
      <c r="P532" s="245">
        <f t="shared" si="18"/>
        <v>88</v>
      </c>
      <c r="Q532" s="249">
        <f>SUM(P532:P536)</f>
        <v>338</v>
      </c>
      <c r="R532" s="246"/>
    </row>
    <row r="533" spans="1:18" s="243" customFormat="1" hidden="1" x14ac:dyDescent="0.25">
      <c r="A533" s="245" t="s">
        <v>5529</v>
      </c>
      <c r="B533" s="247" t="s">
        <v>141</v>
      </c>
      <c r="C533" s="245" t="s">
        <v>16</v>
      </c>
      <c r="D533" s="245" t="str">
        <f>LOOKUP($G533,'BASE DE DATOS'!$B:$B,'BASE DE DATOS'!$C:$C)</f>
        <v>SEBASTIAN</v>
      </c>
      <c r="E533" s="245" t="str">
        <f>LOOKUP($G533,'BASE DE DATOS'!$B:$B,'BASE DE DATOS'!$D:$D)</f>
        <v>ANTOLINES AMAYA</v>
      </c>
      <c r="F533" s="245" t="str">
        <f>LOOKUP($G533,'BASE DE DATOS'!$B:$B,'BASE DE DATOS'!$J:$J)</f>
        <v>Expertos 15 años</v>
      </c>
      <c r="G533" s="245">
        <v>814</v>
      </c>
      <c r="H533" s="245">
        <v>4</v>
      </c>
      <c r="I533" s="245">
        <f>LOOKUP($H533,'TABLA DE PUNTOS'!$A$1:$B$10)</f>
        <v>14</v>
      </c>
      <c r="J533" s="245">
        <v>4</v>
      </c>
      <c r="K533" s="245">
        <f>LOOKUP($J533,'TABLA DE PUNTOS'!$A$1:$B$10)</f>
        <v>14</v>
      </c>
      <c r="L533" s="245">
        <v>4</v>
      </c>
      <c r="M533" s="245">
        <f>LOOKUP($L533,'TABLA DE PUNTOS'!$A$1:$B$10)</f>
        <v>14</v>
      </c>
      <c r="N533" s="245"/>
      <c r="O533" s="245">
        <f>LOOKUP($N533,'TABLA DE PUNTOS'!$C$1:$D$10)</f>
        <v>0</v>
      </c>
      <c r="P533" s="245">
        <f t="shared" si="18"/>
        <v>42</v>
      </c>
      <c r="Q533" s="249"/>
      <c r="R533" s="246"/>
    </row>
    <row r="534" spans="1:18" s="243" customFormat="1" hidden="1" x14ac:dyDescent="0.25">
      <c r="A534" s="245" t="s">
        <v>5529</v>
      </c>
      <c r="B534" s="247" t="s">
        <v>141</v>
      </c>
      <c r="C534" s="245" t="s">
        <v>53</v>
      </c>
      <c r="D534" s="245" t="str">
        <f>LOOKUP($G534,'BASE DE DATOS'!$B:$B,'BASE DE DATOS'!$C:$C)</f>
        <v>MAXIMILIANO</v>
      </c>
      <c r="E534" s="245" t="str">
        <f>LOOKUP($G534,'BASE DE DATOS'!$B:$B,'BASE DE DATOS'!$D:$D)</f>
        <v>TAFUR GIRALDO</v>
      </c>
      <c r="F534" s="245" t="str">
        <f>LOOKUP($G534,'BASE DE DATOS'!$B:$B,'BASE DE DATOS'!$J:$J)</f>
        <v>Principiantes 9 - 10 años</v>
      </c>
      <c r="G534" s="245">
        <v>1311</v>
      </c>
      <c r="H534" s="245">
        <v>6</v>
      </c>
      <c r="I534" s="245">
        <f>LOOKUP($H534,'TABLA DE PUNTOS'!$A$1:$B$10)</f>
        <v>10</v>
      </c>
      <c r="J534" s="245">
        <v>1</v>
      </c>
      <c r="K534" s="245">
        <f>LOOKUP($J534,'TABLA DE PUNTOS'!$A$1:$B$10)</f>
        <v>20</v>
      </c>
      <c r="L534" s="245">
        <v>3</v>
      </c>
      <c r="M534" s="245">
        <f>LOOKUP($L534,'TABLA DE PUNTOS'!$A$1:$B$10)</f>
        <v>16</v>
      </c>
      <c r="N534" s="245"/>
      <c r="O534" s="245">
        <f>LOOKUP($N534,'TABLA DE PUNTOS'!$C$1:$D$10)</f>
        <v>0</v>
      </c>
      <c r="P534" s="245">
        <f t="shared" si="18"/>
        <v>46</v>
      </c>
      <c r="Q534" s="249"/>
      <c r="R534" s="246"/>
    </row>
    <row r="535" spans="1:18" s="243" customFormat="1" hidden="1" x14ac:dyDescent="0.25">
      <c r="A535" s="245" t="s">
        <v>5529</v>
      </c>
      <c r="B535" s="247" t="s">
        <v>141</v>
      </c>
      <c r="C535" s="245" t="s">
        <v>12</v>
      </c>
      <c r="D535" s="245" t="str">
        <f>LOOKUP($G535,'BASE DE DATOS'!$B:$B,'BASE DE DATOS'!$C:$C)</f>
        <v>CRISTOBAL</v>
      </c>
      <c r="E535" s="245" t="str">
        <f>LOOKUP($G535,'BASE DE DATOS'!$B:$B,'BASE DE DATOS'!$D:$D)</f>
        <v>PAREJA ZULUAGA</v>
      </c>
      <c r="F535" s="245" t="str">
        <f>LOOKUP($G535,'BASE DE DATOS'!$B:$B,'BASE DE DATOS'!$J:$J)</f>
        <v>Novatos 11 - 12 años infantil</v>
      </c>
      <c r="G535" s="245">
        <v>1151</v>
      </c>
      <c r="H535" s="245">
        <v>5</v>
      </c>
      <c r="I535" s="245">
        <f>LOOKUP($H535,'TABLA DE PUNTOS'!$A$1:$B$10)</f>
        <v>12</v>
      </c>
      <c r="J535" s="245">
        <v>1</v>
      </c>
      <c r="K535" s="245">
        <f>LOOKUP($J535,'TABLA DE PUNTOS'!$A$1:$B$10)</f>
        <v>20</v>
      </c>
      <c r="L535" s="245">
        <v>2</v>
      </c>
      <c r="M535" s="245">
        <f>LOOKUP($L535,'TABLA DE PUNTOS'!$A$1:$B$10)</f>
        <v>18</v>
      </c>
      <c r="N535" s="245">
        <v>3</v>
      </c>
      <c r="O535" s="245">
        <f>LOOKUP($N535,'TABLA DE PUNTOS'!$C$1:$D$10)</f>
        <v>32</v>
      </c>
      <c r="P535" s="245">
        <f t="shared" si="18"/>
        <v>82</v>
      </c>
      <c r="Q535" s="249"/>
      <c r="R535" s="246"/>
    </row>
    <row r="536" spans="1:18" s="243" customFormat="1" hidden="1" x14ac:dyDescent="0.25">
      <c r="A536" s="245" t="s">
        <v>5529</v>
      </c>
      <c r="B536" s="247" t="s">
        <v>141</v>
      </c>
      <c r="C536" s="245" t="s">
        <v>8</v>
      </c>
      <c r="D536" s="245" t="str">
        <f>LOOKUP($G536,'BASE DE DATOS'!$B:$B,'BASE DE DATOS'!$C:$C)</f>
        <v xml:space="preserve">MARTIN </v>
      </c>
      <c r="E536" s="245" t="str">
        <f>LOOKUP($G536,'BASE DE DATOS'!$B:$B,'BASE DE DATOS'!$D:$D)</f>
        <v>PAREJA ZULUAGA</v>
      </c>
      <c r="F536" s="245" t="str">
        <f>LOOKUP($G536,'BASE DE DATOS'!$B:$B,'BASE DE DATOS'!$J:$J)</f>
        <v>Principiantes 7 - 8 años</v>
      </c>
      <c r="G536" s="245">
        <v>1334</v>
      </c>
      <c r="H536" s="245">
        <v>3</v>
      </c>
      <c r="I536" s="245">
        <f>LOOKUP($H536,'TABLA DE PUNTOS'!$A$1:$B$10)</f>
        <v>16</v>
      </c>
      <c r="J536" s="245">
        <v>1</v>
      </c>
      <c r="K536" s="245">
        <f>LOOKUP($J536,'TABLA DE PUNTOS'!$A$1:$B$10)</f>
        <v>20</v>
      </c>
      <c r="L536" s="245">
        <v>1</v>
      </c>
      <c r="M536" s="245">
        <f>LOOKUP($L536,'TABLA DE PUNTOS'!$A$1:$B$10)</f>
        <v>20</v>
      </c>
      <c r="N536" s="245">
        <v>5</v>
      </c>
      <c r="O536" s="245">
        <f>LOOKUP($N536,'TABLA DE PUNTOS'!$C$1:$D$10)</f>
        <v>24</v>
      </c>
      <c r="P536" s="245">
        <f t="shared" ref="P536:P566" si="19">SUM(I536,K536,M536,O536)</f>
        <v>80</v>
      </c>
      <c r="Q536" s="249"/>
      <c r="R536" s="246"/>
    </row>
    <row r="537" spans="1:18" s="243" customFormat="1" ht="14.45" hidden="1" customHeight="1" x14ac:dyDescent="0.25">
      <c r="A537" s="243" t="s">
        <v>5530</v>
      </c>
      <c r="B537" s="248" t="s">
        <v>141</v>
      </c>
      <c r="C537" s="251" t="s">
        <v>8</v>
      </c>
      <c r="D537" s="251" t="str">
        <f>LOOKUP($G537,'BASE DE DATOS'!$B:$B,'BASE DE DATOS'!$C:$C)</f>
        <v xml:space="preserve">MARTIN </v>
      </c>
      <c r="E537" s="251" t="str">
        <f>LOOKUP($G537,'BASE DE DATOS'!$B:$B,'BASE DE DATOS'!$D:$D)</f>
        <v>PAREJA ZULUAGA</v>
      </c>
      <c r="F537" s="245" t="str">
        <f>LOOKUP($G537,'BASE DE DATOS'!$B:$B,'BASE DE DATOS'!$J:$J)</f>
        <v>Principiantes 7 - 8 años</v>
      </c>
      <c r="G537" s="251">
        <v>1334</v>
      </c>
      <c r="H537" s="251">
        <v>1</v>
      </c>
      <c r="I537" s="251">
        <f>LOOKUP($H537,'TABLA DE PUNTOS'!$A$1:$B$10)</f>
        <v>20</v>
      </c>
      <c r="J537" s="251">
        <v>1</v>
      </c>
      <c r="K537" s="251">
        <f>LOOKUP($J537,'TABLA DE PUNTOS'!$A$1:$B$10)</f>
        <v>20</v>
      </c>
      <c r="L537" s="251">
        <v>1</v>
      </c>
      <c r="M537" s="251">
        <f>LOOKUP($L537,'TABLA DE PUNTOS'!$A$1:$B$10)</f>
        <v>20</v>
      </c>
      <c r="N537" s="251">
        <v>2</v>
      </c>
      <c r="O537" s="251">
        <f>LOOKUP($N537,'TABLA DE PUNTOS'!$C$1:$D$10)</f>
        <v>36</v>
      </c>
      <c r="P537" s="251">
        <f t="shared" si="19"/>
        <v>96</v>
      </c>
      <c r="Q537" s="252">
        <f>SUM(P537:P541)</f>
        <v>418</v>
      </c>
      <c r="R537" s="246"/>
    </row>
    <row r="538" spans="1:18" s="243" customFormat="1" ht="14.45" hidden="1" customHeight="1" x14ac:dyDescent="0.25">
      <c r="A538" s="243" t="s">
        <v>5530</v>
      </c>
      <c r="B538" s="257" t="s">
        <v>141</v>
      </c>
      <c r="C538" s="245" t="s">
        <v>12</v>
      </c>
      <c r="D538" s="245" t="str">
        <f>LOOKUP($G538,'BASE DE DATOS'!$B:$B,'BASE DE DATOS'!$C:$C)</f>
        <v>CRISTOBAL</v>
      </c>
      <c r="E538" s="245" t="str">
        <f>LOOKUP($G538,'BASE DE DATOS'!$B:$B,'BASE DE DATOS'!$D:$D)</f>
        <v>PAREJA ZULUAGA</v>
      </c>
      <c r="F538" s="245" t="str">
        <f>LOOKUP($G538,'BASE DE DATOS'!$B:$B,'BASE DE DATOS'!$J:$J)</f>
        <v>Novatos 11 - 12 años infantil</v>
      </c>
      <c r="G538" s="245">
        <v>1151</v>
      </c>
      <c r="H538" s="245">
        <v>3</v>
      </c>
      <c r="I538" s="245">
        <f>LOOKUP($H538,'TABLA DE PUNTOS'!$A$1:$B$10)</f>
        <v>16</v>
      </c>
      <c r="J538" s="245">
        <v>4</v>
      </c>
      <c r="K538" s="245">
        <f>LOOKUP($J538,'TABLA DE PUNTOS'!$A$1:$B$10)</f>
        <v>14</v>
      </c>
      <c r="L538" s="245">
        <v>4</v>
      </c>
      <c r="M538" s="245">
        <f>LOOKUP($L538,'TABLA DE PUNTOS'!$A$1:$B$10)</f>
        <v>14</v>
      </c>
      <c r="N538" s="245">
        <v>5</v>
      </c>
      <c r="O538" s="245">
        <f>LOOKUP($N538,'TABLA DE PUNTOS'!$C$1:$D$10)</f>
        <v>24</v>
      </c>
      <c r="P538" s="245">
        <f t="shared" si="19"/>
        <v>68</v>
      </c>
      <c r="Q538" s="249"/>
      <c r="R538" s="246"/>
    </row>
    <row r="539" spans="1:18" s="243" customFormat="1" ht="14.45" hidden="1" customHeight="1" x14ac:dyDescent="0.25">
      <c r="A539" s="243" t="s">
        <v>5530</v>
      </c>
      <c r="B539" s="257" t="s">
        <v>141</v>
      </c>
      <c r="C539" s="245" t="s">
        <v>16</v>
      </c>
      <c r="D539" s="245" t="str">
        <f>LOOKUP($G539,'BASE DE DATOS'!$B:$B,'BASE DE DATOS'!$C:$C)</f>
        <v xml:space="preserve">CRISTIAN ANDRES </v>
      </c>
      <c r="E539" s="245" t="str">
        <f>LOOKUP($G539,'BASE DE DATOS'!$B:$B,'BASE DE DATOS'!$D:$D)</f>
        <v>RENDON SANCHEZ</v>
      </c>
      <c r="F539" s="245" t="str">
        <f>LOOKUP($G539,'BASE DE DATOS'!$B:$B,'BASE DE DATOS'!$J:$J)</f>
        <v>Expertos 16 años</v>
      </c>
      <c r="G539" s="245">
        <v>1779</v>
      </c>
      <c r="H539" s="245">
        <v>4</v>
      </c>
      <c r="I539" s="245">
        <f>LOOKUP($H539,'TABLA DE PUNTOS'!$A$1:$B$10)</f>
        <v>14</v>
      </c>
      <c r="J539" s="245">
        <v>2</v>
      </c>
      <c r="K539" s="245">
        <f>LOOKUP($J539,'TABLA DE PUNTOS'!$A$1:$B$10)</f>
        <v>18</v>
      </c>
      <c r="L539" s="245">
        <v>1</v>
      </c>
      <c r="M539" s="245">
        <f>LOOKUP($L539,'TABLA DE PUNTOS'!$A$1:$B$10)</f>
        <v>20</v>
      </c>
      <c r="N539" s="245">
        <v>3</v>
      </c>
      <c r="O539" s="245">
        <f>LOOKUP($N539,'TABLA DE PUNTOS'!$C$1:$D$10)</f>
        <v>32</v>
      </c>
      <c r="P539" s="245">
        <f t="shared" si="19"/>
        <v>84</v>
      </c>
      <c r="Q539" s="249"/>
      <c r="R539" s="246"/>
    </row>
    <row r="540" spans="1:18" s="243" customFormat="1" ht="14.45" hidden="1" customHeight="1" x14ac:dyDescent="0.25">
      <c r="A540" s="243" t="s">
        <v>5530</v>
      </c>
      <c r="B540" s="257" t="s">
        <v>141</v>
      </c>
      <c r="C540" s="245" t="s">
        <v>20</v>
      </c>
      <c r="D540" s="245" t="str">
        <f>LOOKUP($G540,'BASE DE DATOS'!$B:$B,'BASE DE DATOS'!$C:$C)</f>
        <v>MANUELA</v>
      </c>
      <c r="E540" s="245" t="str">
        <f>LOOKUP($G540,'BASE DE DATOS'!$B:$B,'BASE DE DATOS'!$D:$D)</f>
        <v>MONTOYA MARTINEZ</v>
      </c>
      <c r="F540" s="245" t="str">
        <f>LOOKUP($G540,'BASE DE DATOS'!$B:$B,'BASE DE DATOS'!$J:$J)</f>
        <v>Damas 17 años y mas</v>
      </c>
      <c r="G540" s="245">
        <v>1268</v>
      </c>
      <c r="H540" s="245">
        <v>1</v>
      </c>
      <c r="I540" s="245">
        <f>LOOKUP($H540,'TABLA DE PUNTOS'!$A$1:$B$10)</f>
        <v>20</v>
      </c>
      <c r="J540" s="245">
        <v>3</v>
      </c>
      <c r="K540" s="245">
        <f>LOOKUP($J540,'TABLA DE PUNTOS'!$A$1:$B$10)</f>
        <v>16</v>
      </c>
      <c r="L540" s="245">
        <v>2</v>
      </c>
      <c r="M540" s="245">
        <f>LOOKUP($L540,'TABLA DE PUNTOS'!$A$1:$B$10)</f>
        <v>18</v>
      </c>
      <c r="N540" s="245">
        <v>2</v>
      </c>
      <c r="O540" s="245">
        <f>LOOKUP($N540,'TABLA DE PUNTOS'!$C$1:$D$10)</f>
        <v>36</v>
      </c>
      <c r="P540" s="245">
        <f t="shared" si="19"/>
        <v>90</v>
      </c>
      <c r="Q540" s="249"/>
      <c r="R540" s="246"/>
    </row>
    <row r="541" spans="1:18" s="243" customFormat="1" ht="14.45" hidden="1" customHeight="1" x14ac:dyDescent="0.25">
      <c r="A541" s="243" t="s">
        <v>5530</v>
      </c>
      <c r="B541" s="258" t="s">
        <v>141</v>
      </c>
      <c r="C541" s="255" t="s">
        <v>53</v>
      </c>
      <c r="D541" s="255" t="str">
        <f>LOOKUP($G541,'BASE DE DATOS'!$B:$B,'BASE DE DATOS'!$C:$C)</f>
        <v>JUAN JOSE</v>
      </c>
      <c r="E541" s="255" t="str">
        <f>LOOKUP($G541,'BASE DE DATOS'!$B:$B,'BASE DE DATOS'!$D:$D)</f>
        <v>RESTREPO CORREA</v>
      </c>
      <c r="F541" s="245" t="str">
        <f>LOOKUP($G541,'BASE DE DATOS'!$B:$B,'BASE DE DATOS'!$J:$J)</f>
        <v>Expertos 15 años</v>
      </c>
      <c r="G541" s="255">
        <v>632</v>
      </c>
      <c r="H541" s="255">
        <v>2</v>
      </c>
      <c r="I541" s="255">
        <f>LOOKUP($H541,'TABLA DE PUNTOS'!$A$1:$B$10)</f>
        <v>18</v>
      </c>
      <c r="J541" s="255">
        <v>3</v>
      </c>
      <c r="K541" s="255">
        <f>LOOKUP($J541,'TABLA DE PUNTOS'!$A$1:$B$10)</f>
        <v>16</v>
      </c>
      <c r="L541" s="255">
        <v>4</v>
      </c>
      <c r="M541" s="255">
        <f>LOOKUP($L541,'TABLA DE PUNTOS'!$A$1:$B$10)</f>
        <v>14</v>
      </c>
      <c r="N541" s="255">
        <v>3</v>
      </c>
      <c r="O541" s="255">
        <f>LOOKUP($N541,'TABLA DE PUNTOS'!$C$1:$D$10)</f>
        <v>32</v>
      </c>
      <c r="P541" s="255">
        <f t="shared" si="19"/>
        <v>80</v>
      </c>
      <c r="Q541" s="256"/>
      <c r="R541" s="246"/>
    </row>
    <row r="542" spans="1:18" s="243" customFormat="1" ht="14.45" hidden="1" customHeight="1" x14ac:dyDescent="0.25">
      <c r="A542" s="245" t="s">
        <v>5527</v>
      </c>
      <c r="B542" s="247" t="s">
        <v>162</v>
      </c>
      <c r="C542" s="245" t="s">
        <v>20</v>
      </c>
      <c r="D542" s="245" t="s">
        <v>170</v>
      </c>
      <c r="E542" s="245" t="s">
        <v>171</v>
      </c>
      <c r="F542" s="245" t="str">
        <f>LOOKUP($G542,'BASE DE DATOS'!$B:$B,'BASE DE DATOS'!$J:$J)</f>
        <v>Damas 17 años y mas</v>
      </c>
      <c r="G542" s="245">
        <v>543</v>
      </c>
      <c r="H542" s="245" t="s">
        <v>300</v>
      </c>
      <c r="I542" s="245"/>
      <c r="J542" s="245" t="s">
        <v>294</v>
      </c>
      <c r="K542" s="245">
        <v>16</v>
      </c>
      <c r="L542" s="245" t="s">
        <v>295</v>
      </c>
      <c r="M542" s="245">
        <v>14</v>
      </c>
      <c r="N542" s="245" t="s">
        <v>295</v>
      </c>
      <c r="O542" s="245">
        <v>28</v>
      </c>
      <c r="P542" s="245">
        <f t="shared" si="19"/>
        <v>58</v>
      </c>
      <c r="Q542" s="249">
        <f>SUM(P542:P546)</f>
        <v>210</v>
      </c>
      <c r="R542" s="246"/>
    </row>
    <row r="543" spans="1:18" s="243" customFormat="1" ht="14.45" hidden="1" customHeight="1" x14ac:dyDescent="0.25">
      <c r="A543" s="245" t="s">
        <v>5527</v>
      </c>
      <c r="B543" s="247" t="s">
        <v>162</v>
      </c>
      <c r="C543" s="245" t="s">
        <v>16</v>
      </c>
      <c r="D543" s="245" t="s">
        <v>167</v>
      </c>
      <c r="E543" s="245" t="s">
        <v>168</v>
      </c>
      <c r="F543" s="245" t="e">
        <f>LOOKUP($G543,'BASE DE DATOS'!$B:$B,'BASE DE DATOS'!$J:$J)</f>
        <v>#N/A</v>
      </c>
      <c r="G543" s="245">
        <v>192</v>
      </c>
      <c r="H543" s="245" t="s">
        <v>294</v>
      </c>
      <c r="I543" s="245">
        <v>16</v>
      </c>
      <c r="J543" s="245" t="s">
        <v>295</v>
      </c>
      <c r="K543" s="245">
        <v>14</v>
      </c>
      <c r="L543" s="245" t="s">
        <v>295</v>
      </c>
      <c r="M543" s="245">
        <v>14</v>
      </c>
      <c r="N543" s="245" t="s">
        <v>295</v>
      </c>
      <c r="O543" s="245">
        <v>28</v>
      </c>
      <c r="P543" s="245">
        <f t="shared" si="19"/>
        <v>72</v>
      </c>
      <c r="Q543" s="249"/>
      <c r="R543" s="246"/>
    </row>
    <row r="544" spans="1:18" s="243" customFormat="1" ht="14.45" hidden="1" customHeight="1" x14ac:dyDescent="0.25">
      <c r="A544" s="245" t="s">
        <v>5527</v>
      </c>
      <c r="B544" s="247" t="s">
        <v>162</v>
      </c>
      <c r="C544" s="245" t="s">
        <v>53</v>
      </c>
      <c r="D544" s="245" t="s">
        <v>172</v>
      </c>
      <c r="E544" s="245" t="s">
        <v>173</v>
      </c>
      <c r="F544" s="245" t="e">
        <f>LOOKUP($G544,'BASE DE DATOS'!$B:$B,'BASE DE DATOS'!$J:$J)</f>
        <v>#N/A</v>
      </c>
      <c r="G544" s="245">
        <v>229</v>
      </c>
      <c r="H544" s="245" t="s">
        <v>297</v>
      </c>
      <c r="I544" s="245">
        <v>10</v>
      </c>
      <c r="J544" s="245" t="s">
        <v>295</v>
      </c>
      <c r="K544" s="245">
        <v>14</v>
      </c>
      <c r="L544" s="245" t="s">
        <v>298</v>
      </c>
      <c r="M544" s="245">
        <v>8</v>
      </c>
      <c r="N544" s="245"/>
      <c r="O544" s="245"/>
      <c r="P544" s="245">
        <f t="shared" si="19"/>
        <v>32</v>
      </c>
      <c r="Q544" s="249"/>
      <c r="R544" s="246"/>
    </row>
    <row r="545" spans="1:18" s="243" customFormat="1" ht="14.45" hidden="1" customHeight="1" x14ac:dyDescent="0.25">
      <c r="A545" s="245" t="s">
        <v>5527</v>
      </c>
      <c r="B545" s="247" t="s">
        <v>162</v>
      </c>
      <c r="C545" s="245" t="s">
        <v>12</v>
      </c>
      <c r="D545" s="245" t="s">
        <v>165</v>
      </c>
      <c r="E545" s="245" t="s">
        <v>166</v>
      </c>
      <c r="F545" s="245" t="str">
        <f>LOOKUP($G545,'BASE DE DATOS'!$B:$B,'BASE DE DATOS'!$J:$J)</f>
        <v>Principiantes 15 - 16 años</v>
      </c>
      <c r="G545" s="245">
        <v>768</v>
      </c>
      <c r="H545" s="245" t="s">
        <v>297</v>
      </c>
      <c r="I545" s="245">
        <v>10</v>
      </c>
      <c r="J545" s="245" t="s">
        <v>299</v>
      </c>
      <c r="K545" s="245">
        <v>6</v>
      </c>
      <c r="L545" s="245" t="s">
        <v>298</v>
      </c>
      <c r="M545" s="245">
        <v>8</v>
      </c>
      <c r="N545" s="245"/>
      <c r="O545" s="245"/>
      <c r="P545" s="245">
        <f t="shared" si="19"/>
        <v>24</v>
      </c>
      <c r="Q545" s="249"/>
      <c r="R545" s="246"/>
    </row>
    <row r="546" spans="1:18" s="243" customFormat="1" ht="14.45" hidden="1" customHeight="1" x14ac:dyDescent="0.25">
      <c r="A546" s="245" t="s">
        <v>5527</v>
      </c>
      <c r="B546" s="247" t="s">
        <v>162</v>
      </c>
      <c r="C546" s="245" t="s">
        <v>8</v>
      </c>
      <c r="D546" s="245" t="s">
        <v>163</v>
      </c>
      <c r="E546" s="245" t="s">
        <v>164</v>
      </c>
      <c r="F546" s="245" t="str">
        <f>LOOKUP($G546,'BASE DE DATOS'!$B:$B,'BASE DE DATOS'!$J:$J)</f>
        <v>Expertos 14 años</v>
      </c>
      <c r="G546" s="245">
        <v>609</v>
      </c>
      <c r="H546" s="245" t="s">
        <v>296</v>
      </c>
      <c r="I546" s="245">
        <v>12</v>
      </c>
      <c r="J546" s="245"/>
      <c r="K546" s="245"/>
      <c r="L546" s="245" t="s">
        <v>296</v>
      </c>
      <c r="M546" s="245">
        <v>12</v>
      </c>
      <c r="N546" s="245"/>
      <c r="O546" s="245"/>
      <c r="P546" s="245">
        <f t="shared" si="19"/>
        <v>24</v>
      </c>
      <c r="Q546" s="249"/>
      <c r="R546" s="246"/>
    </row>
    <row r="547" spans="1:18" s="243" customFormat="1" ht="14.45" hidden="1" customHeight="1" x14ac:dyDescent="0.25">
      <c r="A547" s="245" t="s">
        <v>5528</v>
      </c>
      <c r="B547" s="247" t="s">
        <v>162</v>
      </c>
      <c r="C547" s="245" t="s">
        <v>20</v>
      </c>
      <c r="D547" s="245" t="str">
        <f>LOOKUP($G547,'BASE DE DATOS'!$B:$B,'BASE DE DATOS'!$C:$C)</f>
        <v>SUSANA</v>
      </c>
      <c r="E547" s="245" t="str">
        <f>LOOKUP($G547,'BASE DE DATOS'!$B:$B,'BASE DE DATOS'!$D:$D)</f>
        <v>TAMAYO CARDONA</v>
      </c>
      <c r="F547" s="245" t="str">
        <f>LOOKUP($G547,'BASE DE DATOS'!$B:$B,'BASE DE DATOS'!$J:$J)</f>
        <v>Damas 11 - 12 años</v>
      </c>
      <c r="G547" s="245">
        <v>1427</v>
      </c>
      <c r="H547" s="245">
        <v>2</v>
      </c>
      <c r="I547" s="245">
        <f>LOOKUP($H547,'TABLA DE PUNTOS'!$A$1:$B$10)</f>
        <v>18</v>
      </c>
      <c r="J547" s="245">
        <v>8</v>
      </c>
      <c r="K547" s="245">
        <f>LOOKUP($J547,'TABLA DE PUNTOS'!$A$1:$B$10)</f>
        <v>6</v>
      </c>
      <c r="L547" s="245">
        <v>2</v>
      </c>
      <c r="M547" s="245">
        <f>LOOKUP($L547,'TABLA DE PUNTOS'!$A$1:$B$10)</f>
        <v>18</v>
      </c>
      <c r="N547" s="245">
        <v>4</v>
      </c>
      <c r="O547" s="245">
        <f>LOOKUP($N547,'TABLA DE PUNTOS'!$C$1:$D$10)</f>
        <v>28</v>
      </c>
      <c r="P547" s="245">
        <f t="shared" si="19"/>
        <v>70</v>
      </c>
      <c r="Q547" s="249">
        <f>SUM(P547:P551)</f>
        <v>236</v>
      </c>
      <c r="R547" s="246"/>
    </row>
    <row r="548" spans="1:18" s="243" customFormat="1" ht="14.45" hidden="1" customHeight="1" x14ac:dyDescent="0.25">
      <c r="A548" s="245" t="s">
        <v>5528</v>
      </c>
      <c r="B548" s="247" t="s">
        <v>162</v>
      </c>
      <c r="C548" s="245" t="s">
        <v>16</v>
      </c>
      <c r="D548" s="245" t="str">
        <f>LOOKUP($G548,'BASE DE DATOS'!$B:$B,'BASE DE DATOS'!$C:$C)</f>
        <v>YEREMY</v>
      </c>
      <c r="E548" s="245" t="str">
        <f>LOOKUP($G548,'BASE DE DATOS'!$B:$B,'BASE DE DATOS'!$D:$D)</f>
        <v>URIBE GUERRA</v>
      </c>
      <c r="F548" s="245" t="str">
        <f>LOOKUP($G548,'BASE DE DATOS'!$B:$B,'BASE DE DATOS'!$J:$J)</f>
        <v>Expertos 12 años</v>
      </c>
      <c r="G548" s="245">
        <v>1192</v>
      </c>
      <c r="H548" s="245">
        <v>2</v>
      </c>
      <c r="I548" s="245">
        <f>LOOKUP($H548,'TABLA DE PUNTOS'!$A$1:$B$10)</f>
        <v>18</v>
      </c>
      <c r="J548" s="245">
        <v>2</v>
      </c>
      <c r="K548" s="245">
        <f>LOOKUP($J548,'TABLA DE PUNTOS'!$A$1:$B$10)</f>
        <v>18</v>
      </c>
      <c r="L548" s="245">
        <v>1</v>
      </c>
      <c r="M548" s="245">
        <f>LOOKUP($L548,'TABLA DE PUNTOS'!$A$1:$B$10)</f>
        <v>20</v>
      </c>
      <c r="N548" s="245">
        <v>2</v>
      </c>
      <c r="O548" s="245">
        <f>LOOKUP($N548,'TABLA DE PUNTOS'!$C$1:$D$10)</f>
        <v>36</v>
      </c>
      <c r="P548" s="245">
        <f t="shared" si="19"/>
        <v>92</v>
      </c>
      <c r="Q548" s="249"/>
      <c r="R548" s="246"/>
    </row>
    <row r="549" spans="1:18" s="243" customFormat="1" ht="14.45" hidden="1" customHeight="1" x14ac:dyDescent="0.25">
      <c r="A549" s="245" t="s">
        <v>5528</v>
      </c>
      <c r="B549" s="247" t="s">
        <v>162</v>
      </c>
      <c r="C549" s="245" t="s">
        <v>53</v>
      </c>
      <c r="D549" s="245" t="str">
        <f>LOOKUP($G549,'BASE DE DATOS'!$B:$B,'BASE DE DATOS'!$C:$C)</f>
        <v>YEISSON STIVEN</v>
      </c>
      <c r="E549" s="245" t="str">
        <f>LOOKUP($G549,'BASE DE DATOS'!$B:$B,'BASE DE DATOS'!$D:$D)</f>
        <v>DUQUE URIBE</v>
      </c>
      <c r="F549" s="245" t="str">
        <f>LOOKUP($G549,'BASE DE DATOS'!$B:$B,'BASE DE DATOS'!$J:$J)</f>
        <v>Novatos 15 - 16 años juvenil</v>
      </c>
      <c r="G549" s="245">
        <v>1229</v>
      </c>
      <c r="H549" s="245">
        <v>7</v>
      </c>
      <c r="I549" s="245">
        <f>LOOKUP($H549,'TABLA DE PUNTOS'!$A$1:$B$10)</f>
        <v>8</v>
      </c>
      <c r="J549" s="245">
        <v>0</v>
      </c>
      <c r="K549" s="245">
        <f>LOOKUP($J549,'TABLA DE PUNTOS'!$A$1:$B$10)</f>
        <v>0</v>
      </c>
      <c r="L549" s="245">
        <v>0</v>
      </c>
      <c r="M549" s="245">
        <f>LOOKUP($L549,'TABLA DE PUNTOS'!$A$1:$B$10)</f>
        <v>0</v>
      </c>
      <c r="N549" s="245">
        <v>0</v>
      </c>
      <c r="O549" s="245">
        <f>LOOKUP($N549,'TABLA DE PUNTOS'!$C$1:$D$10)</f>
        <v>0</v>
      </c>
      <c r="P549" s="245">
        <f t="shared" si="19"/>
        <v>8</v>
      </c>
      <c r="Q549" s="249"/>
      <c r="R549" s="246"/>
    </row>
    <row r="550" spans="1:18" s="243" customFormat="1" ht="14.45" hidden="1" customHeight="1" x14ac:dyDescent="0.25">
      <c r="A550" s="245" t="s">
        <v>5528</v>
      </c>
      <c r="B550" s="247" t="s">
        <v>162</v>
      </c>
      <c r="C550" s="245" t="s">
        <v>12</v>
      </c>
      <c r="D550" s="245" t="str">
        <f>LOOKUP($G550,'BASE DE DATOS'!$B:$B,'BASE DE DATOS'!$C:$C)</f>
        <v>EMANUEL</v>
      </c>
      <c r="E550" s="245" t="str">
        <f>LOOKUP($G550,'BASE DE DATOS'!$B:$B,'BASE DE DATOS'!$D:$D)</f>
        <v>AGUDELO RODAS</v>
      </c>
      <c r="F550" s="245" t="str">
        <f>LOOKUP($G550,'BASE DE DATOS'!$B:$B,'BASE DE DATOS'!$J:$J)</f>
        <v>Novatos 13 - 14 años pre juvenil</v>
      </c>
      <c r="G550" s="245">
        <v>1768</v>
      </c>
      <c r="H550" s="245">
        <v>1</v>
      </c>
      <c r="I550" s="245">
        <f>LOOKUP($H550,'TABLA DE PUNTOS'!$A$1:$B$10)</f>
        <v>20</v>
      </c>
      <c r="J550" s="245">
        <v>6</v>
      </c>
      <c r="K550" s="245">
        <f>LOOKUP($J550,'TABLA DE PUNTOS'!$A$1:$B$10)</f>
        <v>10</v>
      </c>
      <c r="L550" s="245">
        <v>6</v>
      </c>
      <c r="M550" s="245">
        <f>LOOKUP($L550,'TABLA DE PUNTOS'!$A$1:$B$10)</f>
        <v>10</v>
      </c>
      <c r="N550" s="245">
        <v>0</v>
      </c>
      <c r="O550" s="245">
        <f>LOOKUP($N550,'TABLA DE PUNTOS'!$C$1:$D$10)</f>
        <v>0</v>
      </c>
      <c r="P550" s="245">
        <f t="shared" si="19"/>
        <v>40</v>
      </c>
      <c r="Q550" s="249"/>
      <c r="R550" s="246"/>
    </row>
    <row r="551" spans="1:18" s="243" customFormat="1" ht="14.45" hidden="1" customHeight="1" x14ac:dyDescent="0.25">
      <c r="A551" s="245" t="s">
        <v>5528</v>
      </c>
      <c r="B551" s="247" t="s">
        <v>162</v>
      </c>
      <c r="C551" s="245" t="s">
        <v>8</v>
      </c>
      <c r="D551" s="245" t="str">
        <f>LOOKUP($G551,'BASE DE DATOS'!$B:$B,'BASE DE DATOS'!$C:$C)</f>
        <v>SANTIAGO</v>
      </c>
      <c r="E551" s="245" t="str">
        <f>LOOKUP($G551,'BASE DE DATOS'!$B:$B,'BASE DE DATOS'!$D:$D)</f>
        <v>GARCIA ARIAS</v>
      </c>
      <c r="F551" s="245" t="str">
        <f>LOOKUP($G551,'BASE DE DATOS'!$B:$B,'BASE DE DATOS'!$J:$J)</f>
        <v>Principiantes 11 - 12 años</v>
      </c>
      <c r="G551" s="245">
        <v>1615</v>
      </c>
      <c r="H551" s="245">
        <v>6</v>
      </c>
      <c r="I551" s="245">
        <f>LOOKUP($H551,'TABLA DE PUNTOS'!$A$1:$B$10)</f>
        <v>10</v>
      </c>
      <c r="J551" s="245">
        <v>7</v>
      </c>
      <c r="K551" s="245">
        <f>LOOKUP($J551,'TABLA DE PUNTOS'!$A$1:$B$10)</f>
        <v>8</v>
      </c>
      <c r="L551" s="245">
        <v>7</v>
      </c>
      <c r="M551" s="245">
        <f>LOOKUP($L551,'TABLA DE PUNTOS'!$A$1:$B$10)</f>
        <v>8</v>
      </c>
      <c r="N551" s="245">
        <v>0</v>
      </c>
      <c r="O551" s="245">
        <f>LOOKUP($N551,'TABLA DE PUNTOS'!$C$1:$D$10)</f>
        <v>0</v>
      </c>
      <c r="P551" s="245">
        <f t="shared" si="19"/>
        <v>26</v>
      </c>
      <c r="Q551" s="249"/>
      <c r="R551" s="246"/>
    </row>
    <row r="552" spans="1:18" s="243" customFormat="1" hidden="1" x14ac:dyDescent="0.25">
      <c r="A552" s="245" t="s">
        <v>5529</v>
      </c>
      <c r="B552" s="247" t="s">
        <v>162</v>
      </c>
      <c r="C552" s="245" t="s">
        <v>20</v>
      </c>
      <c r="D552" s="245" t="str">
        <f>LOOKUP($G552,'BASE DE DATOS'!$B:$B,'BASE DE DATOS'!$C:$C)</f>
        <v>KATHERINE</v>
      </c>
      <c r="E552" s="245" t="str">
        <f>LOOKUP($G552,'BASE DE DATOS'!$B:$B,'BASE DE DATOS'!$D:$D)</f>
        <v>LOPEZ ARANGO</v>
      </c>
      <c r="F552" s="245" t="str">
        <f>LOOKUP($G552,'BASE DE DATOS'!$B:$B,'BASE DE DATOS'!$J:$J)</f>
        <v>Damas 9 - 10 años</v>
      </c>
      <c r="G552" s="245">
        <v>1543</v>
      </c>
      <c r="H552" s="245">
        <v>5</v>
      </c>
      <c r="I552" s="245">
        <f>LOOKUP($H552,'TABLA DE PUNTOS'!$A$1:$B$10)</f>
        <v>12</v>
      </c>
      <c r="J552" s="245">
        <v>1</v>
      </c>
      <c r="K552" s="245">
        <f>LOOKUP($J552,'TABLA DE PUNTOS'!$A$1:$B$10)</f>
        <v>20</v>
      </c>
      <c r="L552" s="245">
        <v>1</v>
      </c>
      <c r="M552" s="245">
        <f>LOOKUP($L552,'TABLA DE PUNTOS'!$A$1:$B$10)</f>
        <v>20</v>
      </c>
      <c r="N552" s="245">
        <v>2</v>
      </c>
      <c r="O552" s="245">
        <f>LOOKUP($N552,'TABLA DE PUNTOS'!$C$1:$D$10)</f>
        <v>36</v>
      </c>
      <c r="P552" s="245">
        <f t="shared" si="19"/>
        <v>88</v>
      </c>
      <c r="Q552" s="249">
        <f>SUM(P552:P556)</f>
        <v>328</v>
      </c>
      <c r="R552" s="246"/>
    </row>
    <row r="553" spans="1:18" s="243" customFormat="1" hidden="1" x14ac:dyDescent="0.25">
      <c r="A553" s="245" t="s">
        <v>5529</v>
      </c>
      <c r="B553" s="247" t="s">
        <v>162</v>
      </c>
      <c r="C553" s="245" t="s">
        <v>16</v>
      </c>
      <c r="D553" s="245" t="str">
        <f>LOOKUP($G553,'BASE DE DATOS'!$B:$B,'BASE DE DATOS'!$C:$C)</f>
        <v>YEREMY</v>
      </c>
      <c r="E553" s="245" t="str">
        <f>LOOKUP($G553,'BASE DE DATOS'!$B:$B,'BASE DE DATOS'!$D:$D)</f>
        <v>URIBE GUERRA</v>
      </c>
      <c r="F553" s="245" t="str">
        <f>LOOKUP($G553,'BASE DE DATOS'!$B:$B,'BASE DE DATOS'!$J:$J)</f>
        <v>Expertos 12 años</v>
      </c>
      <c r="G553" s="245">
        <v>1192</v>
      </c>
      <c r="H553" s="245">
        <v>2</v>
      </c>
      <c r="I553" s="245">
        <f>LOOKUP($H553,'TABLA DE PUNTOS'!$A$1:$B$10)</f>
        <v>18</v>
      </c>
      <c r="J553" s="245">
        <v>4</v>
      </c>
      <c r="K553" s="245">
        <f>LOOKUP($J553,'TABLA DE PUNTOS'!$A$1:$B$10)</f>
        <v>14</v>
      </c>
      <c r="L553" s="245">
        <v>6</v>
      </c>
      <c r="M553" s="245">
        <f>LOOKUP($L553,'TABLA DE PUNTOS'!$A$1:$B$10)</f>
        <v>10</v>
      </c>
      <c r="N553" s="245"/>
      <c r="O553" s="245">
        <f>LOOKUP($N553,'TABLA DE PUNTOS'!$C$1:$D$10)</f>
        <v>0</v>
      </c>
      <c r="P553" s="245">
        <f t="shared" si="19"/>
        <v>42</v>
      </c>
      <c r="Q553" s="249"/>
      <c r="R553" s="246"/>
    </row>
    <row r="554" spans="1:18" s="243" customFormat="1" hidden="1" x14ac:dyDescent="0.25">
      <c r="A554" s="245" t="s">
        <v>5529</v>
      </c>
      <c r="B554" s="247" t="s">
        <v>162</v>
      </c>
      <c r="C554" s="245" t="s">
        <v>53</v>
      </c>
      <c r="D554" s="245" t="str">
        <f>LOOKUP($G554,'BASE DE DATOS'!$B:$B,'BASE DE DATOS'!$C:$C)</f>
        <v>SUSANA</v>
      </c>
      <c r="E554" s="245" t="str">
        <f>LOOKUP($G554,'BASE DE DATOS'!$B:$B,'BASE DE DATOS'!$D:$D)</f>
        <v>TAMAYO CARDONA</v>
      </c>
      <c r="F554" s="245" t="str">
        <f>LOOKUP($G554,'BASE DE DATOS'!$B:$B,'BASE DE DATOS'!$J:$J)</f>
        <v>Damas 11 - 12 años</v>
      </c>
      <c r="G554" s="245">
        <v>1427</v>
      </c>
      <c r="H554" s="245">
        <v>5</v>
      </c>
      <c r="I554" s="245">
        <f>LOOKUP($H554,'TABLA DE PUNTOS'!$A$1:$B$10)</f>
        <v>12</v>
      </c>
      <c r="J554" s="245">
        <v>3</v>
      </c>
      <c r="K554" s="245">
        <f>LOOKUP($J554,'TABLA DE PUNTOS'!$A$1:$B$10)</f>
        <v>16</v>
      </c>
      <c r="L554" s="245">
        <v>2</v>
      </c>
      <c r="M554" s="245">
        <f>LOOKUP($L554,'TABLA DE PUNTOS'!$A$1:$B$10)</f>
        <v>18</v>
      </c>
      <c r="N554" s="245">
        <v>2</v>
      </c>
      <c r="O554" s="245">
        <f>LOOKUP($N554,'TABLA DE PUNTOS'!$C$1:$D$10)</f>
        <v>36</v>
      </c>
      <c r="P554" s="245">
        <f t="shared" si="19"/>
        <v>82</v>
      </c>
      <c r="Q554" s="249"/>
      <c r="R554" s="246"/>
    </row>
    <row r="555" spans="1:18" s="243" customFormat="1" hidden="1" x14ac:dyDescent="0.25">
      <c r="A555" s="245" t="s">
        <v>5529</v>
      </c>
      <c r="B555" s="247" t="s">
        <v>162</v>
      </c>
      <c r="C555" s="245" t="s">
        <v>12</v>
      </c>
      <c r="D555" s="245" t="str">
        <f>LOOKUP($G555,'BASE DE DATOS'!$B:$B,'BASE DE DATOS'!$C:$C)</f>
        <v>YEISSON STIVEN</v>
      </c>
      <c r="E555" s="245" t="str">
        <f>LOOKUP($G555,'BASE DE DATOS'!$B:$B,'BASE DE DATOS'!$D:$D)</f>
        <v>DUQUE URIBE</v>
      </c>
      <c r="F555" s="245" t="str">
        <f>LOOKUP($G555,'BASE DE DATOS'!$B:$B,'BASE DE DATOS'!$J:$J)</f>
        <v>Novatos 15 - 16 años juvenil</v>
      </c>
      <c r="G555" s="245">
        <v>1229</v>
      </c>
      <c r="H555" s="245">
        <v>1</v>
      </c>
      <c r="I555" s="245">
        <f>LOOKUP($H555,'TABLA DE PUNTOS'!$A$1:$B$10)</f>
        <v>20</v>
      </c>
      <c r="J555" s="245">
        <v>1</v>
      </c>
      <c r="K555" s="245">
        <f>LOOKUP($J555,'TABLA DE PUNTOS'!$A$1:$B$10)</f>
        <v>20</v>
      </c>
      <c r="L555" s="245">
        <v>3</v>
      </c>
      <c r="M555" s="245">
        <f>LOOKUP($L555,'TABLA DE PUNTOS'!$A$1:$B$10)</f>
        <v>16</v>
      </c>
      <c r="N555" s="245">
        <v>7</v>
      </c>
      <c r="O555" s="245">
        <f>LOOKUP($N555,'TABLA DE PUNTOS'!$C$1:$D$10)</f>
        <v>16</v>
      </c>
      <c r="P555" s="245">
        <f t="shared" si="19"/>
        <v>72</v>
      </c>
      <c r="Q555" s="249"/>
      <c r="R555" s="246"/>
    </row>
    <row r="556" spans="1:18" s="243" customFormat="1" hidden="1" x14ac:dyDescent="0.25">
      <c r="A556" s="245" t="s">
        <v>5529</v>
      </c>
      <c r="B556" s="247" t="s">
        <v>162</v>
      </c>
      <c r="C556" s="245" t="s">
        <v>8</v>
      </c>
      <c r="D556" s="245" t="str">
        <f>LOOKUP($G556,'BASE DE DATOS'!$B:$B,'BASE DE DATOS'!$C:$C)</f>
        <v>SANTIAGO</v>
      </c>
      <c r="E556" s="245" t="str">
        <f>LOOKUP($G556,'BASE DE DATOS'!$B:$B,'BASE DE DATOS'!$D:$D)</f>
        <v>LOPEZ ARANGO</v>
      </c>
      <c r="F556" s="245" t="str">
        <f>LOOKUP($G556,'BASE DE DATOS'!$B:$B,'BASE DE DATOS'!$J:$J)</f>
        <v>Principiantes 11 - 12 años</v>
      </c>
      <c r="G556" s="245">
        <v>1722</v>
      </c>
      <c r="H556" s="245">
        <v>2</v>
      </c>
      <c r="I556" s="245">
        <f>LOOKUP($H556,'TABLA DE PUNTOS'!$A$1:$B$10)</f>
        <v>18</v>
      </c>
      <c r="J556" s="245">
        <v>7</v>
      </c>
      <c r="K556" s="245">
        <f>LOOKUP($J556,'TABLA DE PUNTOS'!$A$1:$B$10)</f>
        <v>8</v>
      </c>
      <c r="L556" s="245">
        <v>2</v>
      </c>
      <c r="M556" s="245">
        <f>LOOKUP($L556,'TABLA DE PUNTOS'!$A$1:$B$10)</f>
        <v>18</v>
      </c>
      <c r="N556" s="245"/>
      <c r="O556" s="245">
        <f>LOOKUP($N556,'TABLA DE PUNTOS'!$C$1:$D$10)</f>
        <v>0</v>
      </c>
      <c r="P556" s="245">
        <f t="shared" si="19"/>
        <v>44</v>
      </c>
      <c r="Q556" s="249"/>
      <c r="R556" s="246"/>
    </row>
    <row r="557" spans="1:18" s="243" customFormat="1" ht="14.45" hidden="1" customHeight="1" x14ac:dyDescent="0.25">
      <c r="A557" s="243" t="s">
        <v>5530</v>
      </c>
      <c r="B557" s="248" t="s">
        <v>162</v>
      </c>
      <c r="C557" s="251" t="s">
        <v>8</v>
      </c>
      <c r="D557" s="251" t="str">
        <f>LOOKUP($G557,'BASE DE DATOS'!$B:$B,'BASE DE DATOS'!$C:$C)</f>
        <v>SANTIAGO</v>
      </c>
      <c r="E557" s="251" t="str">
        <f>LOOKUP($G557,'BASE DE DATOS'!$B:$B,'BASE DE DATOS'!$D:$D)</f>
        <v>LOPEZ ARANGO</v>
      </c>
      <c r="F557" s="245" t="str">
        <f>LOOKUP($G557,'BASE DE DATOS'!$B:$B,'BASE DE DATOS'!$J:$J)</f>
        <v>Principiantes 11 - 12 años</v>
      </c>
      <c r="G557" s="251">
        <v>1722</v>
      </c>
      <c r="H557" s="251">
        <v>5</v>
      </c>
      <c r="I557" s="251">
        <f>LOOKUP($H557,'TABLA DE PUNTOS'!$A$1:$B$10)</f>
        <v>12</v>
      </c>
      <c r="J557" s="251">
        <v>7</v>
      </c>
      <c r="K557" s="251">
        <f>LOOKUP($J557,'TABLA DE PUNTOS'!$A$1:$B$10)</f>
        <v>8</v>
      </c>
      <c r="L557" s="251">
        <v>6</v>
      </c>
      <c r="M557" s="251">
        <f>LOOKUP($L557,'TABLA DE PUNTOS'!$A$1:$B$10)</f>
        <v>10</v>
      </c>
      <c r="N557" s="251">
        <v>0</v>
      </c>
      <c r="O557" s="251">
        <f>LOOKUP($N557,'TABLA DE PUNTOS'!$C$1:$D$10)</f>
        <v>0</v>
      </c>
      <c r="P557" s="251">
        <f t="shared" si="19"/>
        <v>30</v>
      </c>
      <c r="Q557" s="252">
        <f>SUM(P557:P561)</f>
        <v>196</v>
      </c>
      <c r="R557" s="246"/>
    </row>
    <row r="558" spans="1:18" s="243" customFormat="1" ht="14.45" hidden="1" customHeight="1" x14ac:dyDescent="0.25">
      <c r="A558" s="243" t="s">
        <v>5530</v>
      </c>
      <c r="B558" s="257" t="s">
        <v>162</v>
      </c>
      <c r="C558" s="245" t="s">
        <v>12</v>
      </c>
      <c r="D558" s="245" t="str">
        <f>LOOKUP($G558,'BASE DE DATOS'!$B:$B,'BASE DE DATOS'!$C:$C)</f>
        <v>KEINER ANDRES</v>
      </c>
      <c r="E558" s="245" t="str">
        <f>LOOKUP($G558,'BASE DE DATOS'!$B:$B,'BASE DE DATOS'!$D:$D)</f>
        <v>CORTES VARGAS</v>
      </c>
      <c r="F558" s="245" t="str">
        <f>LOOKUP($G558,'BASE DE DATOS'!$B:$B,'BASE DE DATOS'!$J:$J)</f>
        <v>Novatos 9 - 10 años</v>
      </c>
      <c r="G558" s="245">
        <v>1542</v>
      </c>
      <c r="H558" s="245">
        <v>6</v>
      </c>
      <c r="I558" s="245">
        <f>LOOKUP($H558,'TABLA DE PUNTOS'!$A$1:$B$10)</f>
        <v>10</v>
      </c>
      <c r="J558" s="245">
        <v>5</v>
      </c>
      <c r="K558" s="245">
        <f>LOOKUP($J558,'TABLA DE PUNTOS'!$A$1:$B$10)</f>
        <v>12</v>
      </c>
      <c r="L558" s="245">
        <v>3</v>
      </c>
      <c r="M558" s="245">
        <f>LOOKUP($L558,'TABLA DE PUNTOS'!$A$1:$B$10)</f>
        <v>16</v>
      </c>
      <c r="N558" s="245">
        <v>0</v>
      </c>
      <c r="O558" s="245">
        <f>LOOKUP($N558,'TABLA DE PUNTOS'!$C$1:$D$10)</f>
        <v>0</v>
      </c>
      <c r="P558" s="245">
        <f t="shared" si="19"/>
        <v>38</v>
      </c>
      <c r="Q558" s="249"/>
      <c r="R558" s="246"/>
    </row>
    <row r="559" spans="1:18" s="243" customFormat="1" ht="14.45" hidden="1" customHeight="1" x14ac:dyDescent="0.25">
      <c r="A559" s="243" t="s">
        <v>5530</v>
      </c>
      <c r="B559" s="257" t="s">
        <v>162</v>
      </c>
      <c r="C559" s="245" t="s">
        <v>16</v>
      </c>
      <c r="D559" s="245" t="e">
        <f>LOOKUP($G559,'BASE DE DATOS'!$B:$B,'BASE DE DATOS'!$C:$C)</f>
        <v>#N/A</v>
      </c>
      <c r="E559" s="245" t="e">
        <f>LOOKUP($G559,'BASE DE DATOS'!$B:$B,'BASE DE DATOS'!$D:$D)</f>
        <v>#N/A</v>
      </c>
      <c r="F559" s="245" t="e">
        <f>LOOKUP($G559,'BASE DE DATOS'!$B:$B,'BASE DE DATOS'!$J:$J)</f>
        <v>#N/A</v>
      </c>
      <c r="G559" s="245">
        <v>0</v>
      </c>
      <c r="H559" s="245"/>
      <c r="I559" s="245">
        <f>LOOKUP($H559,'TABLA DE PUNTOS'!$A$1:$B$10)</f>
        <v>0</v>
      </c>
      <c r="J559" s="245"/>
      <c r="K559" s="245">
        <f>LOOKUP($J559,'TABLA DE PUNTOS'!$A$1:$B$10)</f>
        <v>0</v>
      </c>
      <c r="L559" s="245"/>
      <c r="M559" s="245">
        <f>LOOKUP($L559,'TABLA DE PUNTOS'!$A$1:$B$10)</f>
        <v>0</v>
      </c>
      <c r="N559" s="245"/>
      <c r="O559" s="245">
        <f>LOOKUP($N559,'TABLA DE PUNTOS'!$C$1:$D$10)</f>
        <v>0</v>
      </c>
      <c r="P559" s="245">
        <f t="shared" si="19"/>
        <v>0</v>
      </c>
      <c r="Q559" s="249"/>
      <c r="R559" s="246"/>
    </row>
    <row r="560" spans="1:18" s="243" customFormat="1" ht="14.45" hidden="1" customHeight="1" x14ac:dyDescent="0.25">
      <c r="A560" s="243" t="s">
        <v>5530</v>
      </c>
      <c r="B560" s="257" t="s">
        <v>162</v>
      </c>
      <c r="C560" s="245" t="s">
        <v>20</v>
      </c>
      <c r="D560" s="245" t="str">
        <f>LOOKUP($G560,'BASE DE DATOS'!$B:$B,'BASE DE DATOS'!$C:$C)</f>
        <v>KATHERINE</v>
      </c>
      <c r="E560" s="245" t="str">
        <f>LOOKUP($G560,'BASE DE DATOS'!$B:$B,'BASE DE DATOS'!$D:$D)</f>
        <v>LOPEZ ARANGO</v>
      </c>
      <c r="F560" s="245" t="str">
        <f>LOOKUP($G560,'BASE DE DATOS'!$B:$B,'BASE DE DATOS'!$J:$J)</f>
        <v>Damas 9 - 10 años</v>
      </c>
      <c r="G560" s="245">
        <v>1543</v>
      </c>
      <c r="H560" s="245">
        <v>3</v>
      </c>
      <c r="I560" s="245">
        <f>LOOKUP($H560,'TABLA DE PUNTOS'!$A$1:$B$10)</f>
        <v>16</v>
      </c>
      <c r="J560" s="245">
        <v>3</v>
      </c>
      <c r="K560" s="245">
        <f>LOOKUP($J560,'TABLA DE PUNTOS'!$A$1:$B$10)</f>
        <v>16</v>
      </c>
      <c r="L560" s="245">
        <v>3</v>
      </c>
      <c r="M560" s="245">
        <f>LOOKUP($L560,'TABLA DE PUNTOS'!$A$1:$B$10)</f>
        <v>16</v>
      </c>
      <c r="N560" s="245">
        <v>3</v>
      </c>
      <c r="O560" s="245">
        <f>LOOKUP($N560,'TABLA DE PUNTOS'!$C$1:$D$10)</f>
        <v>32</v>
      </c>
      <c r="P560" s="245">
        <f t="shared" si="19"/>
        <v>80</v>
      </c>
      <c r="Q560" s="249"/>
      <c r="R560" s="246"/>
    </row>
    <row r="561" spans="1:18" s="243" customFormat="1" ht="14.45" hidden="1" customHeight="1" x14ac:dyDescent="0.25">
      <c r="A561" s="243" t="s">
        <v>5530</v>
      </c>
      <c r="B561" s="257" t="s">
        <v>162</v>
      </c>
      <c r="C561" s="245" t="s">
        <v>53</v>
      </c>
      <c r="D561" s="245" t="str">
        <f>LOOKUP($G561,'BASE DE DATOS'!$B:$B,'BASE DE DATOS'!$C:$C)</f>
        <v>RODRIGO ANDRES</v>
      </c>
      <c r="E561" s="245" t="str">
        <f>LOOKUP($G561,'BASE DE DATOS'!$B:$B,'BASE DE DATOS'!$D:$D)</f>
        <v>GUARDIA ZAPATA</v>
      </c>
      <c r="F561" s="245" t="str">
        <f>LOOKUP($G561,'BASE DE DATOS'!$B:$B,'BASE DE DATOS'!$J:$J)</f>
        <v>Principiantes 7 - 8 años</v>
      </c>
      <c r="G561" s="245">
        <v>1243</v>
      </c>
      <c r="H561" s="245">
        <v>3</v>
      </c>
      <c r="I561" s="245">
        <f>LOOKUP($H561,'TABLA DE PUNTOS'!$A$1:$B$10)</f>
        <v>16</v>
      </c>
      <c r="J561" s="245">
        <v>3</v>
      </c>
      <c r="K561" s="245">
        <f>LOOKUP($J561,'TABLA DE PUNTOS'!$A$1:$B$10)</f>
        <v>16</v>
      </c>
      <c r="L561" s="245">
        <v>3</v>
      </c>
      <c r="M561" s="245">
        <f>LOOKUP($L561,'TABLA DE PUNTOS'!$A$1:$B$10)</f>
        <v>16</v>
      </c>
      <c r="N561" s="245">
        <v>0</v>
      </c>
      <c r="O561" s="245">
        <f>LOOKUP($N561,'TABLA DE PUNTOS'!$C$1:$D$10)</f>
        <v>0</v>
      </c>
      <c r="P561" s="245">
        <f t="shared" si="19"/>
        <v>48</v>
      </c>
      <c r="Q561" s="256"/>
      <c r="R561" s="246"/>
    </row>
    <row r="562" spans="1:18" s="243" customFormat="1" hidden="1" x14ac:dyDescent="0.25">
      <c r="A562" s="243" t="s">
        <v>5530</v>
      </c>
      <c r="B562" s="248" t="s">
        <v>5540</v>
      </c>
      <c r="C562" s="251" t="s">
        <v>8</v>
      </c>
      <c r="D562" s="251" t="str">
        <f>LOOKUP($G562,'BASE DE DATOS'!$B:$B,'BASE DE DATOS'!$C:$C)</f>
        <v>SAMUEL</v>
      </c>
      <c r="E562" s="251" t="str">
        <f>LOOKUP($G562,'BASE DE DATOS'!$B:$B,'BASE DE DATOS'!$D:$D)</f>
        <v>GUTIERREZ YANES</v>
      </c>
      <c r="F562" s="245" t="str">
        <f>LOOKUP($G562,'BASE DE DATOS'!$B:$B,'BASE DE DATOS'!$J:$J)</f>
        <v>Principiantes 15 - 16 años</v>
      </c>
      <c r="G562" s="251">
        <v>660</v>
      </c>
      <c r="H562" s="251">
        <v>6</v>
      </c>
      <c r="I562" s="251">
        <f>LOOKUP($H562,'TABLA DE PUNTOS'!$A$1:$B$10)</f>
        <v>10</v>
      </c>
      <c r="J562" s="251">
        <v>7</v>
      </c>
      <c r="K562" s="251">
        <f>LOOKUP($J562,'TABLA DE PUNTOS'!$A$1:$B$10)</f>
        <v>8</v>
      </c>
      <c r="L562" s="251">
        <v>4</v>
      </c>
      <c r="M562" s="251">
        <f>LOOKUP($L562,'TABLA DE PUNTOS'!$A$1:$B$10)</f>
        <v>14</v>
      </c>
      <c r="N562" s="251">
        <v>0</v>
      </c>
      <c r="O562" s="251">
        <f>LOOKUP($N562,'TABLA DE PUNTOS'!$C$1:$D$10)</f>
        <v>0</v>
      </c>
      <c r="P562" s="251">
        <f t="shared" si="19"/>
        <v>32</v>
      </c>
      <c r="Q562" s="252">
        <f>SUM(P562:P566)</f>
        <v>234</v>
      </c>
      <c r="R562" s="246"/>
    </row>
    <row r="563" spans="1:18" s="243" customFormat="1" hidden="1" x14ac:dyDescent="0.25">
      <c r="A563" s="243" t="s">
        <v>5530</v>
      </c>
      <c r="B563" s="257" t="s">
        <v>5540</v>
      </c>
      <c r="C563" s="245" t="s">
        <v>12</v>
      </c>
      <c r="D563" s="245" t="str">
        <f>LOOKUP($G563,'BASE DE DATOS'!$B:$B,'BASE DE DATOS'!$C:$C)</f>
        <v>JACOBO</v>
      </c>
      <c r="E563" s="245" t="str">
        <f>LOOKUP($G563,'BASE DE DATOS'!$B:$B,'BASE DE DATOS'!$D:$D)</f>
        <v>GONZALEZ ESCOBAR</v>
      </c>
      <c r="F563" s="245" t="str">
        <f>LOOKUP($G563,'BASE DE DATOS'!$B:$B,'BASE DE DATOS'!$J:$J)</f>
        <v>Principiantes 9 - 10 años</v>
      </c>
      <c r="G563" s="245">
        <v>1693</v>
      </c>
      <c r="H563" s="245">
        <v>4</v>
      </c>
      <c r="I563" s="245">
        <f>LOOKUP($H563,'TABLA DE PUNTOS'!$A$1:$B$10)</f>
        <v>14</v>
      </c>
      <c r="J563" s="245">
        <v>4</v>
      </c>
      <c r="K563" s="245">
        <f>LOOKUP($J563,'TABLA DE PUNTOS'!$A$1:$B$10)</f>
        <v>14</v>
      </c>
      <c r="L563" s="245">
        <v>4</v>
      </c>
      <c r="M563" s="245">
        <f>LOOKUP($L563,'TABLA DE PUNTOS'!$A$1:$B$10)</f>
        <v>14</v>
      </c>
      <c r="N563" s="245">
        <v>0</v>
      </c>
      <c r="O563" s="245">
        <f>LOOKUP($N563,'TABLA DE PUNTOS'!$C$1:$D$10)</f>
        <v>0</v>
      </c>
      <c r="P563" s="245">
        <f t="shared" si="19"/>
        <v>42</v>
      </c>
      <c r="Q563" s="249"/>
      <c r="R563" s="246"/>
    </row>
    <row r="564" spans="1:18" s="243" customFormat="1" hidden="1" x14ac:dyDescent="0.25">
      <c r="A564" s="243" t="s">
        <v>5530</v>
      </c>
      <c r="B564" s="257" t="s">
        <v>5540</v>
      </c>
      <c r="C564" s="245" t="s">
        <v>16</v>
      </c>
      <c r="D564" s="245" t="str">
        <f>LOOKUP($G564,'BASE DE DATOS'!$B:$B,'BASE DE DATOS'!$C:$C)</f>
        <v>MATEO</v>
      </c>
      <c r="E564" s="245" t="str">
        <f>LOOKUP($G564,'BASE DE DATOS'!$B:$B,'BASE DE DATOS'!$D:$D)</f>
        <v>BUSTAMANTE HOYOS</v>
      </c>
      <c r="F564" s="245" t="str">
        <f>LOOKUP($G564,'BASE DE DATOS'!$B:$B,'BASE DE DATOS'!$J:$J)</f>
        <v>Expertos 14 años</v>
      </c>
      <c r="G564" s="245">
        <v>734</v>
      </c>
      <c r="H564" s="245">
        <v>4</v>
      </c>
      <c r="I564" s="245">
        <f>LOOKUP($H564,'TABLA DE PUNTOS'!$A$1:$B$10)</f>
        <v>14</v>
      </c>
      <c r="J564" s="245">
        <v>5</v>
      </c>
      <c r="K564" s="245">
        <f>LOOKUP($J564,'TABLA DE PUNTOS'!$A$1:$B$10)</f>
        <v>12</v>
      </c>
      <c r="L564" s="245">
        <v>6</v>
      </c>
      <c r="M564" s="245">
        <f>LOOKUP($L564,'TABLA DE PUNTOS'!$A$1:$B$10)</f>
        <v>10</v>
      </c>
      <c r="N564" s="245">
        <v>5</v>
      </c>
      <c r="O564" s="245">
        <f>LOOKUP($N564,'TABLA DE PUNTOS'!$C$1:$D$10)</f>
        <v>24</v>
      </c>
      <c r="P564" s="245">
        <f t="shared" si="19"/>
        <v>60</v>
      </c>
      <c r="Q564" s="249"/>
      <c r="R564" s="246"/>
    </row>
    <row r="565" spans="1:18" s="243" customFormat="1" hidden="1" x14ac:dyDescent="0.25">
      <c r="A565" s="243" t="s">
        <v>5530</v>
      </c>
      <c r="B565" s="257" t="s">
        <v>5540</v>
      </c>
      <c r="C565" s="245" t="s">
        <v>20</v>
      </c>
      <c r="D565" s="245" t="e">
        <f>LOOKUP($G565,'BASE DE DATOS'!$B:$B,'BASE DE DATOS'!$C:$C)</f>
        <v>#N/A</v>
      </c>
      <c r="E565" s="245" t="e">
        <f>LOOKUP($G565,'BASE DE DATOS'!$B:$B,'BASE DE DATOS'!$D:$D)</f>
        <v>#N/A</v>
      </c>
      <c r="F565" s="245" t="e">
        <f>LOOKUP($G565,'BASE DE DATOS'!$B:$B,'BASE DE DATOS'!$J:$J)</f>
        <v>#N/A</v>
      </c>
      <c r="G565" s="245">
        <v>0</v>
      </c>
      <c r="H565" s="245"/>
      <c r="I565" s="245">
        <f>LOOKUP($H565,'TABLA DE PUNTOS'!$A$1:$B$10)</f>
        <v>0</v>
      </c>
      <c r="J565" s="245"/>
      <c r="K565" s="245">
        <f>LOOKUP($J565,'TABLA DE PUNTOS'!$A$1:$B$10)</f>
        <v>0</v>
      </c>
      <c r="L565" s="245"/>
      <c r="M565" s="245">
        <f>LOOKUP($L565,'TABLA DE PUNTOS'!$A$1:$B$10)</f>
        <v>0</v>
      </c>
      <c r="N565" s="245"/>
      <c r="O565" s="245">
        <f>LOOKUP($N565,'TABLA DE PUNTOS'!$C$1:$D$10)</f>
        <v>0</v>
      </c>
      <c r="P565" s="245">
        <f t="shared" si="19"/>
        <v>0</v>
      </c>
      <c r="Q565" s="249"/>
      <c r="R565" s="246"/>
    </row>
    <row r="566" spans="1:18" s="243" customFormat="1" hidden="1" x14ac:dyDescent="0.25">
      <c r="A566" s="243" t="s">
        <v>5530</v>
      </c>
      <c r="B566" s="257" t="s">
        <v>5540</v>
      </c>
      <c r="C566" s="245" t="s">
        <v>53</v>
      </c>
      <c r="D566" s="245" t="str">
        <f>LOOKUP($G566,'BASE DE DATOS'!$B:$B,'BASE DE DATOS'!$C:$C)</f>
        <v>JUAN JOSE</v>
      </c>
      <c r="E566" s="245" t="str">
        <f>LOOKUP($G566,'BASE DE DATOS'!$B:$B,'BASE DE DATOS'!$D:$D)</f>
        <v>VELASQUEZ CARMONA</v>
      </c>
      <c r="F566" s="245" t="str">
        <f>LOOKUP($G566,'BASE DE DATOS'!$B:$B,'BASE DE DATOS'!$J:$J)</f>
        <v>Championship 17 y mas</v>
      </c>
      <c r="G566" s="245">
        <v>626</v>
      </c>
      <c r="H566" s="245">
        <v>1</v>
      </c>
      <c r="I566" s="245">
        <f>LOOKUP($H566,'TABLA DE PUNTOS'!$A$1:$B$10)</f>
        <v>20</v>
      </c>
      <c r="J566" s="245">
        <v>1</v>
      </c>
      <c r="K566" s="245">
        <f>LOOKUP($J566,'TABLA DE PUNTOS'!$A$1:$B$10)</f>
        <v>20</v>
      </c>
      <c r="L566" s="245">
        <v>1</v>
      </c>
      <c r="M566" s="245">
        <f>LOOKUP($L566,'TABLA DE PUNTOS'!$A$1:$B$10)</f>
        <v>20</v>
      </c>
      <c r="N566" s="245">
        <v>1</v>
      </c>
      <c r="O566" s="245">
        <f>LOOKUP($N566,'TABLA DE PUNTOS'!$C$1:$D$10)</f>
        <v>40</v>
      </c>
      <c r="P566" s="245">
        <f t="shared" si="19"/>
        <v>100</v>
      </c>
      <c r="Q566" s="256"/>
      <c r="R566" s="246"/>
    </row>
    <row r="567" spans="1:18" s="243" customFormat="1" x14ac:dyDescent="0.25">
      <c r="A567" s="243" t="s">
        <v>5547</v>
      </c>
      <c r="B567" s="183" t="s">
        <v>249</v>
      </c>
      <c r="C567" s="209" t="s">
        <v>8</v>
      </c>
      <c r="D567" s="209" t="str">
        <f>LOOKUP($G567,'BASE DE DATOS'!$B:$B,'BASE DE DATOS'!$C:$C)</f>
        <v>MATIAS</v>
      </c>
      <c r="E567" s="209" t="str">
        <f>LOOKUP($G567,'BASE DE DATOS'!$B:$B,'BASE DE DATOS'!$D:$D)</f>
        <v>ZAPATA OCHOA</v>
      </c>
      <c r="F567" s="209" t="str">
        <f>LOOKUP($G567,'BASE DE DATOS'!$B:$B,'BASE DE DATOS'!$J:$J)</f>
        <v>Principiantes 9 - 10 años</v>
      </c>
      <c r="G567" s="209">
        <v>738</v>
      </c>
      <c r="H567" s="209">
        <v>1</v>
      </c>
      <c r="I567" s="209">
        <f>LOOKUP($H567,'TABLA DE PUNTOS'!$A$1:$B$10)</f>
        <v>20</v>
      </c>
      <c r="J567" s="209">
        <v>1</v>
      </c>
      <c r="K567" s="209">
        <f>LOOKUP($J567,'TABLA DE PUNTOS'!$A$1:$B$10)</f>
        <v>20</v>
      </c>
      <c r="L567" s="209">
        <v>1</v>
      </c>
      <c r="M567" s="209">
        <f>LOOKUP($L567,'TABLA DE PUNTOS'!$A$1:$B$10)</f>
        <v>20</v>
      </c>
      <c r="N567" s="209">
        <v>6</v>
      </c>
      <c r="O567" s="209">
        <f>LOOKUP($N567,'TABLA DE PUNTOS'!$C$1:$D$10)</f>
        <v>20</v>
      </c>
      <c r="P567" s="209">
        <f t="shared" ref="P567" si="20">SUM(I567,K567,M567,O567)</f>
        <v>80</v>
      </c>
      <c r="Q567" s="259">
        <f>SUM(P567:P571)</f>
        <v>406</v>
      </c>
      <c r="R567" s="246"/>
    </row>
    <row r="568" spans="1:18" x14ac:dyDescent="0.25">
      <c r="A568" s="129" t="s">
        <v>5547</v>
      </c>
      <c r="B568" s="183" t="s">
        <v>249</v>
      </c>
      <c r="C568" s="209" t="s">
        <v>12</v>
      </c>
      <c r="D568" s="209" t="str">
        <f>LOOKUP($G568,'BASE DE DATOS'!$B:$B,'BASE DE DATOS'!$C:$C)</f>
        <v>NICOLAS</v>
      </c>
      <c r="E568" s="209" t="str">
        <f>LOOKUP($G568,'BASE DE DATOS'!$B:$B,'BASE DE DATOS'!$D:$D)</f>
        <v>ARTEAGA PEREZ</v>
      </c>
      <c r="F568" s="209" t="str">
        <f>LOOKUP($G568,'BASE DE DATOS'!$B:$B,'BASE DE DATOS'!$J:$J)</f>
        <v>Novatos 11 - 12 años infantil</v>
      </c>
      <c r="G568" s="209">
        <v>578</v>
      </c>
      <c r="H568" s="209">
        <v>1</v>
      </c>
      <c r="I568" s="209">
        <f>LOOKUP($H568,'TABLA DE PUNTOS'!$A$1:$B$10)</f>
        <v>20</v>
      </c>
      <c r="J568" s="209">
        <v>1</v>
      </c>
      <c r="K568" s="209">
        <f>LOOKUP($J568,'TABLA DE PUNTOS'!$A$1:$B$10)</f>
        <v>20</v>
      </c>
      <c r="L568" s="209">
        <v>1</v>
      </c>
      <c r="M568" s="209">
        <f>LOOKUP($L568,'TABLA DE PUNTOS'!$A$1:$B$10)</f>
        <v>20</v>
      </c>
      <c r="N568" s="209">
        <v>2</v>
      </c>
      <c r="O568" s="209">
        <f>LOOKUP($N568,'TABLA DE PUNTOS'!$C$1:$D$10)</f>
        <v>36</v>
      </c>
      <c r="P568" s="209">
        <f t="shared" ref="P568:P581" si="21">SUM(I568,K568,M568,O568)</f>
        <v>96</v>
      </c>
      <c r="Q568" s="259"/>
    </row>
    <row r="569" spans="1:18" x14ac:dyDescent="0.25">
      <c r="A569" s="129" t="s">
        <v>5547</v>
      </c>
      <c r="B569" s="183" t="s">
        <v>249</v>
      </c>
      <c r="C569" s="209" t="s">
        <v>16</v>
      </c>
      <c r="D569" s="209" t="str">
        <f>LOOKUP($G569,'BASE DE DATOS'!$B:$B,'BASE DE DATOS'!$C:$C)</f>
        <v>SANTIAGO</v>
      </c>
      <c r="E569" s="209" t="str">
        <f>LOOKUP($G569,'BASE DE DATOS'!$B:$B,'BASE DE DATOS'!$D:$D)</f>
        <v>CARRANZA LOPEZ</v>
      </c>
      <c r="F569" s="209" t="str">
        <f>LOOKUP($G569,'BASE DE DATOS'!$B:$B,'BASE DE DATOS'!$J:$J)</f>
        <v>Expertos 17 - 24 años</v>
      </c>
      <c r="G569" s="209">
        <v>974</v>
      </c>
      <c r="H569" s="209">
        <v>1</v>
      </c>
      <c r="I569" s="209">
        <f>LOOKUP($H569,'TABLA DE PUNTOS'!$A$1:$B$10)</f>
        <v>20</v>
      </c>
      <c r="J569" s="209">
        <v>3</v>
      </c>
      <c r="K569" s="209">
        <f>LOOKUP($J569,'TABLA DE PUNTOS'!$A$1:$B$10)</f>
        <v>16</v>
      </c>
      <c r="L569" s="209">
        <v>6</v>
      </c>
      <c r="M569" s="209">
        <f>LOOKUP($L569,'TABLA DE PUNTOS'!$A$1:$B$10)</f>
        <v>10</v>
      </c>
      <c r="N569" s="209">
        <v>8</v>
      </c>
      <c r="O569" s="209">
        <f>LOOKUP($N569,'TABLA DE PUNTOS'!$C$1:$D$10)</f>
        <v>12</v>
      </c>
      <c r="P569" s="209">
        <f t="shared" si="21"/>
        <v>58</v>
      </c>
      <c r="Q569" s="259"/>
    </row>
    <row r="570" spans="1:18" x14ac:dyDescent="0.25">
      <c r="A570" s="129" t="s">
        <v>5547</v>
      </c>
      <c r="B570" s="183" t="s">
        <v>249</v>
      </c>
      <c r="C570" s="209" t="s">
        <v>20</v>
      </c>
      <c r="D570" s="209" t="str">
        <f>LOOKUP($G570,'BASE DE DATOS'!$B:$B,'BASE DE DATOS'!$C:$C)</f>
        <v>MARIA JOSE</v>
      </c>
      <c r="E570" s="209" t="str">
        <f>LOOKUP($G570,'BASE DE DATOS'!$B:$B,'BASE DE DATOS'!$D:$D)</f>
        <v>VERANO VELEZ</v>
      </c>
      <c r="F570" s="209" t="str">
        <f>LOOKUP($G570,'BASE DE DATOS'!$B:$B,'BASE DE DATOS'!$J:$J)</f>
        <v>Damas 8 años y menos</v>
      </c>
      <c r="G570" s="209">
        <v>736</v>
      </c>
      <c r="H570" s="209">
        <v>1</v>
      </c>
      <c r="I570" s="209">
        <f>LOOKUP($H570,'TABLA DE PUNTOS'!$A$1:$B$10)</f>
        <v>20</v>
      </c>
      <c r="J570" s="209">
        <v>1</v>
      </c>
      <c r="K570" s="209">
        <f>LOOKUP($J570,'TABLA DE PUNTOS'!$A$1:$B$10)</f>
        <v>20</v>
      </c>
      <c r="L570" s="209">
        <v>1</v>
      </c>
      <c r="M570" s="209">
        <f>LOOKUP($L570,'TABLA DE PUNTOS'!$A$1:$B$10)</f>
        <v>20</v>
      </c>
      <c r="N570" s="209">
        <v>1</v>
      </c>
      <c r="O570" s="209">
        <f>LOOKUP($N570,'TABLA DE PUNTOS'!$C$1:$D$10)</f>
        <v>40</v>
      </c>
      <c r="P570" s="209">
        <f t="shared" si="21"/>
        <v>100</v>
      </c>
      <c r="Q570" s="259"/>
    </row>
    <row r="571" spans="1:18" x14ac:dyDescent="0.25">
      <c r="A571" s="129" t="s">
        <v>5547</v>
      </c>
      <c r="B571" s="183" t="s">
        <v>249</v>
      </c>
      <c r="C571" s="209" t="s">
        <v>53</v>
      </c>
      <c r="D571" s="209" t="str">
        <f>LOOKUP($G571,'BASE DE DATOS'!$B:$B,'BASE DE DATOS'!$C:$C)</f>
        <v>OSTYN DAVID</v>
      </c>
      <c r="E571" s="209" t="str">
        <f>LOOKUP($G571,'BASE DE DATOS'!$B:$B,'BASE DE DATOS'!$D:$D)</f>
        <v>CASTAÑEDA FAJARDO</v>
      </c>
      <c r="F571" s="209" t="str">
        <f>LOOKUP($G571,'BASE DE DATOS'!$B:$B,'BASE DE DATOS'!$J:$J)</f>
        <v>Novatos 15 - 16 años juvenil</v>
      </c>
      <c r="G571" s="209">
        <v>840</v>
      </c>
      <c r="H571" s="209">
        <v>1</v>
      </c>
      <c r="I571" s="209">
        <f>LOOKUP($H571,'TABLA DE PUNTOS'!$A$1:$B$10)</f>
        <v>20</v>
      </c>
      <c r="J571" s="209">
        <v>1</v>
      </c>
      <c r="K571" s="209">
        <f>LOOKUP($J571,'TABLA DE PUNTOS'!$A$1:$B$10)</f>
        <v>20</v>
      </c>
      <c r="L571" s="209">
        <v>1</v>
      </c>
      <c r="M571" s="209">
        <f>LOOKUP($L571,'TABLA DE PUNTOS'!$A$1:$B$10)</f>
        <v>20</v>
      </c>
      <c r="N571" s="209">
        <v>8</v>
      </c>
      <c r="O571" s="209">
        <f>LOOKUP($N571,'TABLA DE PUNTOS'!$C$1:$D$10)</f>
        <v>12</v>
      </c>
      <c r="P571" s="209">
        <f t="shared" si="21"/>
        <v>72</v>
      </c>
      <c r="Q571" s="259"/>
    </row>
    <row r="572" spans="1:18" s="243" customFormat="1" x14ac:dyDescent="0.25">
      <c r="A572" s="243" t="s">
        <v>5547</v>
      </c>
      <c r="B572" s="183" t="s">
        <v>264</v>
      </c>
      <c r="C572" s="209" t="s">
        <v>8</v>
      </c>
      <c r="D572" s="209" t="str">
        <f>LOOKUP($G572,'BASE DE DATOS'!$B:$B,'BASE DE DATOS'!$C:$C)</f>
        <v>JERONIMO</v>
      </c>
      <c r="E572" s="209" t="str">
        <f>LOOKUP($G572,'BASE DE DATOS'!$B:$B,'BASE DE DATOS'!$D:$D)</f>
        <v>RUIZ HENAO</v>
      </c>
      <c r="F572" s="209" t="str">
        <f>LOOKUP($G572,'BASE DE DATOS'!$B:$B,'BASE DE DATOS'!$J:$J)</f>
        <v>Principiantes 13 - 14 años</v>
      </c>
      <c r="G572" s="209">
        <v>1125</v>
      </c>
      <c r="H572" s="209">
        <v>1</v>
      </c>
      <c r="I572" s="209">
        <f>LOOKUP($H572,'TABLA DE PUNTOS'!$A$1:$B$10)</f>
        <v>20</v>
      </c>
      <c r="J572" s="209">
        <v>1</v>
      </c>
      <c r="K572" s="209">
        <f>LOOKUP($J572,'TABLA DE PUNTOS'!$A$1:$B$10)</f>
        <v>20</v>
      </c>
      <c r="L572" s="209">
        <v>1</v>
      </c>
      <c r="M572" s="209">
        <f>LOOKUP($L572,'TABLA DE PUNTOS'!$A$1:$B$10)</f>
        <v>20</v>
      </c>
      <c r="N572" s="209">
        <v>1</v>
      </c>
      <c r="O572" s="209">
        <f>LOOKUP($N572,'TABLA DE PUNTOS'!$C$1:$D$10)</f>
        <v>40</v>
      </c>
      <c r="P572" s="209">
        <f t="shared" si="21"/>
        <v>100</v>
      </c>
      <c r="Q572" s="260">
        <f>SUM(P572:P576)</f>
        <v>496</v>
      </c>
      <c r="R572" s="246"/>
    </row>
    <row r="573" spans="1:18" x14ac:dyDescent="0.25">
      <c r="A573" s="129" t="s">
        <v>5547</v>
      </c>
      <c r="B573" s="183" t="s">
        <v>264</v>
      </c>
      <c r="C573" s="209" t="s">
        <v>12</v>
      </c>
      <c r="D573" s="209" t="str">
        <f>LOOKUP($G573,'BASE DE DATOS'!$B:$B,'BASE DE DATOS'!$C:$C)</f>
        <v>MIGUEL ANGEL</v>
      </c>
      <c r="E573" s="209" t="str">
        <f>LOOKUP($G573,'BASE DE DATOS'!$B:$B,'BASE DE DATOS'!$D:$D)</f>
        <v>VELASQUEZ RESTREPO</v>
      </c>
      <c r="F573" s="209" t="str">
        <f>LOOKUP($G573,'BASE DE DATOS'!$B:$B,'BASE DE DATOS'!$J:$J)</f>
        <v>Novatos 17 años y mas mayores</v>
      </c>
      <c r="G573" s="209">
        <v>1629</v>
      </c>
      <c r="H573" s="209">
        <v>1</v>
      </c>
      <c r="I573" s="209">
        <f>LOOKUP($H573,'TABLA DE PUNTOS'!$A$1:$B$10)</f>
        <v>20</v>
      </c>
      <c r="J573" s="209">
        <v>1</v>
      </c>
      <c r="K573" s="209">
        <f>LOOKUP($J573,'TABLA DE PUNTOS'!$A$1:$B$10)</f>
        <v>20</v>
      </c>
      <c r="L573" s="209">
        <v>1</v>
      </c>
      <c r="M573" s="209">
        <f>LOOKUP($L573,'TABLA DE PUNTOS'!$A$1:$B$10)</f>
        <v>20</v>
      </c>
      <c r="N573" s="209">
        <v>2</v>
      </c>
      <c r="O573" s="209">
        <f>LOOKUP($N573,'TABLA DE PUNTOS'!$C$1:$D$10)</f>
        <v>36</v>
      </c>
      <c r="P573" s="209">
        <f t="shared" si="21"/>
        <v>96</v>
      </c>
      <c r="Q573" s="260"/>
    </row>
    <row r="574" spans="1:18" x14ac:dyDescent="0.25">
      <c r="A574" s="129" t="s">
        <v>5547</v>
      </c>
      <c r="B574" s="183" t="s">
        <v>264</v>
      </c>
      <c r="C574" s="209" t="s">
        <v>16</v>
      </c>
      <c r="D574" s="209" t="str">
        <f>LOOKUP($G574,'BASE DE DATOS'!$B:$B,'BASE DE DATOS'!$C:$C)</f>
        <v>SAMUEL</v>
      </c>
      <c r="E574" s="209" t="str">
        <f>LOOKUP($G574,'BASE DE DATOS'!$B:$B,'BASE DE DATOS'!$D:$D)</f>
        <v>MARULANDA GIL</v>
      </c>
      <c r="F574" s="209" t="str">
        <f>LOOKUP($G574,'BASE DE DATOS'!$B:$B,'BASE DE DATOS'!$J:$J)</f>
        <v>Expertos 14 años</v>
      </c>
      <c r="G574" s="209">
        <v>510</v>
      </c>
      <c r="H574" s="209">
        <v>1</v>
      </c>
      <c r="I574" s="209">
        <f>LOOKUP($H574,'TABLA DE PUNTOS'!$A$1:$B$10)</f>
        <v>20</v>
      </c>
      <c r="J574" s="209">
        <v>1</v>
      </c>
      <c r="K574" s="209">
        <f>LOOKUP($J574,'TABLA DE PUNTOS'!$A$1:$B$10)</f>
        <v>20</v>
      </c>
      <c r="L574" s="209">
        <v>1</v>
      </c>
      <c r="M574" s="209">
        <f>LOOKUP($L574,'TABLA DE PUNTOS'!$A$1:$B$10)</f>
        <v>20</v>
      </c>
      <c r="N574" s="209">
        <v>1</v>
      </c>
      <c r="O574" s="209">
        <f>LOOKUP($N574,'TABLA DE PUNTOS'!$C$1:$D$10)</f>
        <v>40</v>
      </c>
      <c r="P574" s="209">
        <f t="shared" si="21"/>
        <v>100</v>
      </c>
      <c r="Q574" s="260"/>
    </row>
    <row r="575" spans="1:18" x14ac:dyDescent="0.25">
      <c r="A575" s="129" t="s">
        <v>5547</v>
      </c>
      <c r="B575" s="183" t="s">
        <v>264</v>
      </c>
      <c r="C575" s="209" t="s">
        <v>20</v>
      </c>
      <c r="D575" s="209" t="str">
        <f>LOOKUP($G575,'BASE DE DATOS'!$B:$B,'BASE DE DATOS'!$C:$C)</f>
        <v>LAURA CRISTINA</v>
      </c>
      <c r="E575" s="209" t="str">
        <f>LOOKUP($G575,'BASE DE DATOS'!$B:$B,'BASE DE DATOS'!$D:$D)</f>
        <v>RESTREPO VASQUEZ</v>
      </c>
      <c r="F575" s="209" t="str">
        <f>LOOKUP($G575,'BASE DE DATOS'!$B:$B,'BASE DE DATOS'!$J:$J)</f>
        <v>Damas 17 años y mas</v>
      </c>
      <c r="G575" s="209">
        <v>1142</v>
      </c>
      <c r="H575" s="209">
        <v>1</v>
      </c>
      <c r="I575" s="209">
        <f>LOOKUP($H575,'TABLA DE PUNTOS'!$A$1:$B$10)</f>
        <v>20</v>
      </c>
      <c r="J575" s="209">
        <v>1</v>
      </c>
      <c r="K575" s="209">
        <f>LOOKUP($J575,'TABLA DE PUNTOS'!$A$1:$B$10)</f>
        <v>20</v>
      </c>
      <c r="L575" s="209">
        <v>1</v>
      </c>
      <c r="M575" s="209">
        <f>LOOKUP($L575,'TABLA DE PUNTOS'!$A$1:$B$10)</f>
        <v>20</v>
      </c>
      <c r="N575" s="209">
        <v>1</v>
      </c>
      <c r="O575" s="209">
        <f>LOOKUP($N575,'TABLA DE PUNTOS'!$C$1:$D$10)</f>
        <v>40</v>
      </c>
      <c r="P575" s="209">
        <f t="shared" si="21"/>
        <v>100</v>
      </c>
      <c r="Q575" s="260"/>
    </row>
    <row r="576" spans="1:18" x14ac:dyDescent="0.25">
      <c r="A576" s="129" t="s">
        <v>5547</v>
      </c>
      <c r="B576" s="183" t="s">
        <v>264</v>
      </c>
      <c r="C576" s="209" t="s">
        <v>53</v>
      </c>
      <c r="D576" s="209" t="str">
        <f>LOOKUP($G576,'BASE DE DATOS'!$B:$B,'BASE DE DATOS'!$C:$C)</f>
        <v>ALEJANDRO</v>
      </c>
      <c r="E576" s="209" t="str">
        <f>LOOKUP($G576,'BASE DE DATOS'!$B:$B,'BASE DE DATOS'!$D:$D)</f>
        <v>SEPULVEDA MORALES</v>
      </c>
      <c r="F576" s="209" t="str">
        <f>LOOKUP($G576,'BASE DE DATOS'!$B:$B,'BASE DE DATOS'!$J:$J)</f>
        <v>Expertos 12 años</v>
      </c>
      <c r="G576" s="209">
        <v>656</v>
      </c>
      <c r="H576" s="209">
        <v>1</v>
      </c>
      <c r="I576" s="209">
        <f>LOOKUP($H576,'TABLA DE PUNTOS'!$A$1:$B$10)</f>
        <v>20</v>
      </c>
      <c r="J576" s="209">
        <v>1</v>
      </c>
      <c r="K576" s="209">
        <f>LOOKUP($J576,'TABLA DE PUNTOS'!$A$1:$B$10)</f>
        <v>20</v>
      </c>
      <c r="L576" s="209">
        <v>1</v>
      </c>
      <c r="M576" s="209">
        <f>LOOKUP($L576,'TABLA DE PUNTOS'!$A$1:$B$10)</f>
        <v>20</v>
      </c>
      <c r="N576" s="209">
        <v>1</v>
      </c>
      <c r="O576" s="209">
        <f>LOOKUP($N576,'TABLA DE PUNTOS'!$C$1:$D$10)</f>
        <v>40</v>
      </c>
      <c r="P576" s="209">
        <f t="shared" si="21"/>
        <v>100</v>
      </c>
      <c r="Q576" s="260"/>
    </row>
    <row r="577" spans="1:18" s="243" customFormat="1" x14ac:dyDescent="0.25">
      <c r="A577" s="243" t="s">
        <v>5547</v>
      </c>
      <c r="B577" s="183" t="s">
        <v>211</v>
      </c>
      <c r="C577" s="209" t="s">
        <v>8</v>
      </c>
      <c r="D577" s="209" t="str">
        <f>LOOKUP($G577,'BASE DE DATOS'!$B:$B,'BASE DE DATOS'!$C:$C)</f>
        <v xml:space="preserve">MARTIN </v>
      </c>
      <c r="E577" s="209" t="str">
        <f>LOOKUP($G577,'BASE DE DATOS'!$B:$B,'BASE DE DATOS'!$D:$D)</f>
        <v>RESTREPO SALGADO</v>
      </c>
      <c r="F577" s="209" t="str">
        <f>LOOKUP($G577,'BASE DE DATOS'!$B:$B,'BASE DE DATOS'!$J:$J)</f>
        <v>Principiantes 7 - 8 años</v>
      </c>
      <c r="G577" s="209">
        <v>1508</v>
      </c>
      <c r="H577" s="209">
        <v>2</v>
      </c>
      <c r="I577" s="209">
        <f>LOOKUP($H577,'TABLA DE PUNTOS'!$A$1:$B$10)</f>
        <v>18</v>
      </c>
      <c r="J577" s="209">
        <v>2</v>
      </c>
      <c r="K577" s="209">
        <f>LOOKUP($J577,'TABLA DE PUNTOS'!$A$1:$B$10)</f>
        <v>18</v>
      </c>
      <c r="L577" s="209">
        <v>2</v>
      </c>
      <c r="M577" s="209">
        <f>LOOKUP($L577,'TABLA DE PUNTOS'!$A$1:$B$10)</f>
        <v>18</v>
      </c>
      <c r="N577" s="209">
        <v>6</v>
      </c>
      <c r="O577" s="209">
        <f>LOOKUP($N577,'TABLA DE PUNTOS'!$C$1:$D$10)</f>
        <v>20</v>
      </c>
      <c r="P577" s="209">
        <f t="shared" si="21"/>
        <v>74</v>
      </c>
      <c r="Q577" s="259">
        <f>SUM(P577:P581)</f>
        <v>436</v>
      </c>
      <c r="R577" s="246"/>
    </row>
    <row r="578" spans="1:18" x14ac:dyDescent="0.25">
      <c r="A578" s="129" t="s">
        <v>5547</v>
      </c>
      <c r="B578" s="183" t="s">
        <v>211</v>
      </c>
      <c r="C578" s="209" t="s">
        <v>12</v>
      </c>
      <c r="D578" s="209" t="str">
        <f>LOOKUP($G578,'BASE DE DATOS'!$B:$B,'BASE DE DATOS'!$C:$C)</f>
        <v>ANDRES FELIPE</v>
      </c>
      <c r="E578" s="209" t="str">
        <f>LOOKUP($G578,'BASE DE DATOS'!$B:$B,'BASE DE DATOS'!$D:$D)</f>
        <v>ZAPATA CHAVARRIA</v>
      </c>
      <c r="F578" s="209" t="str">
        <f>LOOKUP($G578,'BASE DE DATOS'!$B:$B,'BASE DE DATOS'!$J:$J)</f>
        <v>Novatos 13 - 14 años pre juvenil</v>
      </c>
      <c r="G578" s="209">
        <v>1797</v>
      </c>
      <c r="H578" s="209">
        <v>1</v>
      </c>
      <c r="I578" s="209">
        <f>LOOKUP($H578,'TABLA DE PUNTOS'!$A$1:$B$10)</f>
        <v>20</v>
      </c>
      <c r="J578" s="209">
        <v>1</v>
      </c>
      <c r="K578" s="209">
        <f>LOOKUP($J578,'TABLA DE PUNTOS'!$A$1:$B$10)</f>
        <v>20</v>
      </c>
      <c r="L578" s="209">
        <v>1</v>
      </c>
      <c r="M578" s="209">
        <f>LOOKUP($L578,'TABLA DE PUNTOS'!$A$1:$B$10)</f>
        <v>20</v>
      </c>
      <c r="N578" s="209">
        <v>1</v>
      </c>
      <c r="O578" s="209">
        <f>LOOKUP($N578,'TABLA DE PUNTOS'!$C$1:$D$10)</f>
        <v>40</v>
      </c>
      <c r="P578" s="209">
        <f t="shared" si="21"/>
        <v>100</v>
      </c>
      <c r="Q578" s="259"/>
    </row>
    <row r="579" spans="1:18" x14ac:dyDescent="0.25">
      <c r="A579" s="129" t="s">
        <v>5547</v>
      </c>
      <c r="B579" s="183" t="s">
        <v>211</v>
      </c>
      <c r="C579" s="209" t="s">
        <v>16</v>
      </c>
      <c r="D579" s="209" t="str">
        <f>LOOKUP($G579,'BASE DE DATOS'!$B:$B,'BASE DE DATOS'!$C:$C)</f>
        <v>SAMUEL</v>
      </c>
      <c r="E579" s="209" t="str">
        <f>LOOKUP($G579,'BASE DE DATOS'!$B:$B,'BASE DE DATOS'!$D:$D)</f>
        <v>TRUJILLO MURILLO</v>
      </c>
      <c r="F579" s="209" t="str">
        <f>LOOKUP($G579,'BASE DE DATOS'!$B:$B,'BASE DE DATOS'!$J:$J)</f>
        <v>Expertos 14 años</v>
      </c>
      <c r="G579" s="209">
        <v>524</v>
      </c>
      <c r="H579" s="209">
        <v>3</v>
      </c>
      <c r="I579" s="209">
        <f>LOOKUP($H579,'TABLA DE PUNTOS'!$A$1:$B$10)</f>
        <v>16</v>
      </c>
      <c r="J579" s="209">
        <v>3</v>
      </c>
      <c r="K579" s="209">
        <f>LOOKUP($J579,'TABLA DE PUNTOS'!$A$1:$B$10)</f>
        <v>16</v>
      </c>
      <c r="L579" s="209">
        <v>3</v>
      </c>
      <c r="M579" s="209">
        <f>LOOKUP($L579,'TABLA DE PUNTOS'!$A$1:$B$10)</f>
        <v>16</v>
      </c>
      <c r="N579" s="209">
        <v>4</v>
      </c>
      <c r="O579" s="209">
        <f>LOOKUP($N579,'TABLA DE PUNTOS'!$C$1:$D$10)</f>
        <v>28</v>
      </c>
      <c r="P579" s="209">
        <f t="shared" si="21"/>
        <v>76</v>
      </c>
      <c r="Q579" s="259"/>
    </row>
    <row r="580" spans="1:18" x14ac:dyDescent="0.25">
      <c r="A580" s="129" t="s">
        <v>5547</v>
      </c>
      <c r="B580" s="183" t="s">
        <v>211</v>
      </c>
      <c r="C580" s="209" t="s">
        <v>20</v>
      </c>
      <c r="D580" s="209" t="str">
        <f>LOOKUP($G580,'BASE DE DATOS'!$B:$B,'BASE DE DATOS'!$C:$C)</f>
        <v>SHARON NICOL</v>
      </c>
      <c r="E580" s="209" t="str">
        <f>LOOKUP($G580,'BASE DE DATOS'!$B:$B,'BASE DE DATOS'!$D:$D)</f>
        <v>GARCIA AHUMADA</v>
      </c>
      <c r="F580" s="209" t="str">
        <f>LOOKUP($G580,'BASE DE DATOS'!$B:$B,'BASE DE DATOS'!$J:$J)</f>
        <v>Damas 15 - 16 años</v>
      </c>
      <c r="G580" s="209">
        <v>648</v>
      </c>
      <c r="H580" s="209">
        <v>1</v>
      </c>
      <c r="I580" s="209">
        <f>LOOKUP($H580,'TABLA DE PUNTOS'!$A$1:$B$10)</f>
        <v>20</v>
      </c>
      <c r="J580" s="209">
        <v>1</v>
      </c>
      <c r="K580" s="209">
        <f>LOOKUP($J580,'TABLA DE PUNTOS'!$A$1:$B$10)</f>
        <v>20</v>
      </c>
      <c r="L580" s="209">
        <v>1</v>
      </c>
      <c r="M580" s="209">
        <f>LOOKUP($L580,'TABLA DE PUNTOS'!$A$1:$B$10)</f>
        <v>20</v>
      </c>
      <c r="N580" s="209">
        <v>1</v>
      </c>
      <c r="O580" s="209">
        <f>LOOKUP($N580,'TABLA DE PUNTOS'!$C$1:$D$10)</f>
        <v>40</v>
      </c>
      <c r="P580" s="209">
        <f t="shared" si="21"/>
        <v>100</v>
      </c>
      <c r="Q580" s="259"/>
    </row>
    <row r="581" spans="1:18" x14ac:dyDescent="0.25">
      <c r="A581" s="129" t="s">
        <v>5547</v>
      </c>
      <c r="B581" s="183" t="s">
        <v>211</v>
      </c>
      <c r="C581" s="209" t="s">
        <v>53</v>
      </c>
      <c r="D581" s="209" t="str">
        <f>LOOKUP($G581,'BASE DE DATOS'!$B:$B,'BASE DE DATOS'!$C:$C)</f>
        <v>JEFFERSON</v>
      </c>
      <c r="E581" s="209" t="str">
        <f>LOOKUP($G581,'BASE DE DATOS'!$B:$B,'BASE DE DATOS'!$D:$D)</f>
        <v>MADRID ALMANZA</v>
      </c>
      <c r="F581" s="209" t="str">
        <f>LOOKUP($G581,'BASE DE DATOS'!$B:$B,'BASE DE DATOS'!$J:$J)</f>
        <v>Expertos 17 - 24 años</v>
      </c>
      <c r="G581" s="209">
        <v>1440</v>
      </c>
      <c r="H581" s="209">
        <v>5</v>
      </c>
      <c r="I581" s="209">
        <f>LOOKUP($H581,'TABLA DE PUNTOS'!$A$1:$B$10)</f>
        <v>12</v>
      </c>
      <c r="J581" s="209">
        <v>4</v>
      </c>
      <c r="K581" s="209">
        <f>LOOKUP($J581,'TABLA DE PUNTOS'!$A$1:$B$10)</f>
        <v>14</v>
      </c>
      <c r="L581" s="209">
        <v>1</v>
      </c>
      <c r="M581" s="209">
        <f>LOOKUP($L581,'TABLA DE PUNTOS'!$A$1:$B$10)</f>
        <v>20</v>
      </c>
      <c r="N581" s="209">
        <v>1</v>
      </c>
      <c r="O581" s="209">
        <f>LOOKUP($N581,'TABLA DE PUNTOS'!$C$1:$D$10)</f>
        <v>40</v>
      </c>
      <c r="P581" s="209">
        <f t="shared" si="21"/>
        <v>86</v>
      </c>
      <c r="Q581" s="259"/>
    </row>
    <row r="582" spans="1:18" s="243" customFormat="1" x14ac:dyDescent="0.25">
      <c r="A582" s="243" t="s">
        <v>5547</v>
      </c>
      <c r="B582" s="183" t="s">
        <v>183</v>
      </c>
      <c r="C582" s="209" t="s">
        <v>8</v>
      </c>
      <c r="D582" s="209" t="str">
        <f>LOOKUP($G582,'BASE DE DATOS'!$B:$B,'BASE DE DATOS'!$C:$C)</f>
        <v>NICOLAS</v>
      </c>
      <c r="E582" s="209" t="str">
        <f>LOOKUP($G582,'BASE DE DATOS'!$B:$B,'BASE DE DATOS'!$D:$D)</f>
        <v>OSPINA RUIZ</v>
      </c>
      <c r="F582" s="209" t="str">
        <f>LOOKUP($G582,'BASE DE DATOS'!$B:$B,'BASE DE DATOS'!$J:$J)</f>
        <v>Principiantes 11 - 12 años</v>
      </c>
      <c r="G582" s="209">
        <v>764</v>
      </c>
      <c r="H582" s="209">
        <v>1</v>
      </c>
      <c r="I582" s="209">
        <f>LOOKUP($H582,'TABLA DE PUNTOS'!$A$1:$B$10)</f>
        <v>20</v>
      </c>
      <c r="J582" s="209">
        <v>1</v>
      </c>
      <c r="K582" s="209">
        <f>LOOKUP($J582,'TABLA DE PUNTOS'!$A$1:$B$10)</f>
        <v>20</v>
      </c>
      <c r="L582" s="209">
        <v>1</v>
      </c>
      <c r="M582" s="209">
        <f>LOOKUP($L582,'TABLA DE PUNTOS'!$A$1:$B$10)</f>
        <v>20</v>
      </c>
      <c r="N582" s="209">
        <v>5</v>
      </c>
      <c r="O582" s="209">
        <f>LOOKUP($N582,'TABLA DE PUNTOS'!$C$1:$D$10)</f>
        <v>24</v>
      </c>
      <c r="P582" s="209">
        <f t="shared" ref="P582:P586" si="22">SUM(I582,K582,M582,O582)</f>
        <v>84</v>
      </c>
      <c r="Q582" s="261">
        <f>SUM(P582:P586)</f>
        <v>308</v>
      </c>
      <c r="R582" s="246"/>
    </row>
    <row r="583" spans="1:18" x14ac:dyDescent="0.25">
      <c r="A583" s="129" t="s">
        <v>5547</v>
      </c>
      <c r="B583" s="183" t="s">
        <v>183</v>
      </c>
      <c r="C583" s="209" t="s">
        <v>12</v>
      </c>
      <c r="D583" s="209" t="str">
        <f>LOOKUP($G583,'BASE DE DATOS'!$B:$B,'BASE DE DATOS'!$C:$C)</f>
        <v>CESAR JUNIOR</v>
      </c>
      <c r="E583" s="209" t="str">
        <f>LOOKUP($G583,'BASE DE DATOS'!$B:$B,'BASE DE DATOS'!$D:$D)</f>
        <v>RAMIREZ GARCIA</v>
      </c>
      <c r="F583" s="209" t="str">
        <f>LOOKUP($G583,'BASE DE DATOS'!$B:$B,'BASE DE DATOS'!$J:$J)</f>
        <v>Novatos 15 - 16 años juvenil</v>
      </c>
      <c r="G583" s="209">
        <v>1716</v>
      </c>
      <c r="H583" s="209">
        <v>2</v>
      </c>
      <c r="I583" s="209">
        <f>LOOKUP($H583,'TABLA DE PUNTOS'!$A$1:$B$10)</f>
        <v>18</v>
      </c>
      <c r="J583" s="209">
        <v>2</v>
      </c>
      <c r="K583" s="209">
        <f>LOOKUP($J583,'TABLA DE PUNTOS'!$A$1:$B$10)</f>
        <v>18</v>
      </c>
      <c r="L583" s="209">
        <v>2</v>
      </c>
      <c r="M583" s="209">
        <f>LOOKUP($L583,'TABLA DE PUNTOS'!$A$1:$B$10)</f>
        <v>18</v>
      </c>
      <c r="N583" s="209">
        <v>6</v>
      </c>
      <c r="O583" s="209">
        <f>LOOKUP($N583,'TABLA DE PUNTOS'!$C$1:$D$10)</f>
        <v>20</v>
      </c>
      <c r="P583" s="209">
        <f t="shared" si="22"/>
        <v>74</v>
      </c>
      <c r="Q583" s="262"/>
    </row>
    <row r="584" spans="1:18" x14ac:dyDescent="0.25">
      <c r="A584" s="129" t="s">
        <v>5547</v>
      </c>
      <c r="B584" s="183" t="s">
        <v>183</v>
      </c>
      <c r="C584" s="209" t="s">
        <v>16</v>
      </c>
      <c r="D584" s="209" t="str">
        <f>LOOKUP($G584,'BASE DE DATOS'!$B:$B,'BASE DE DATOS'!$C:$C)</f>
        <v>EMILIANO</v>
      </c>
      <c r="E584" s="209" t="str">
        <f>LOOKUP($G584,'BASE DE DATOS'!$B:$B,'BASE DE DATOS'!$D:$D)</f>
        <v>SAMPEDRO GONZALEZ</v>
      </c>
      <c r="F584" s="209" t="str">
        <f>LOOKUP($G584,'BASE DE DATOS'!$B:$B,'BASE DE DATOS'!$J:$J)</f>
        <v>Expertos 9 años</v>
      </c>
      <c r="G584" s="209">
        <v>910</v>
      </c>
      <c r="H584" s="209">
        <v>1</v>
      </c>
      <c r="I584" s="209">
        <f>LOOKUP($H584,'TABLA DE PUNTOS'!$A$1:$B$10)</f>
        <v>20</v>
      </c>
      <c r="J584" s="209">
        <v>1</v>
      </c>
      <c r="K584" s="209">
        <f>LOOKUP($J584,'TABLA DE PUNTOS'!$A$1:$B$10)</f>
        <v>20</v>
      </c>
      <c r="L584" s="209">
        <v>1</v>
      </c>
      <c r="M584" s="209">
        <f>LOOKUP($L584,'TABLA DE PUNTOS'!$A$1:$B$10)</f>
        <v>20</v>
      </c>
      <c r="N584" s="209">
        <v>3</v>
      </c>
      <c r="O584" s="209">
        <f>LOOKUP($N584,'TABLA DE PUNTOS'!$C$1:$D$10)</f>
        <v>32</v>
      </c>
      <c r="P584" s="209">
        <f t="shared" si="22"/>
        <v>92</v>
      </c>
      <c r="Q584" s="262"/>
    </row>
    <row r="585" spans="1:18" x14ac:dyDescent="0.25">
      <c r="A585" s="129" t="s">
        <v>5547</v>
      </c>
      <c r="B585" s="183" t="s">
        <v>183</v>
      </c>
      <c r="C585" s="209" t="s">
        <v>20</v>
      </c>
      <c r="D585" s="209" t="e">
        <f>LOOKUP($G585,'BASE DE DATOS'!$B:$B,'BASE DE DATOS'!$C:$C)</f>
        <v>#N/A</v>
      </c>
      <c r="E585" s="209" t="e">
        <f>LOOKUP($G585,'BASE DE DATOS'!$B:$B,'BASE DE DATOS'!$D:$D)</f>
        <v>#N/A</v>
      </c>
      <c r="F585" s="209" t="e">
        <f>LOOKUP($G585,'BASE DE DATOS'!$B:$B,'BASE DE DATOS'!$J:$J)</f>
        <v>#N/A</v>
      </c>
      <c r="G585" s="209">
        <v>0</v>
      </c>
      <c r="H585" s="209"/>
      <c r="I585" s="209">
        <f>LOOKUP($H585,'TABLA DE PUNTOS'!$A$1:$B$10)</f>
        <v>0</v>
      </c>
      <c r="J585" s="209"/>
      <c r="K585" s="209">
        <f>LOOKUP($J585,'TABLA DE PUNTOS'!$A$1:$B$10)</f>
        <v>0</v>
      </c>
      <c r="L585" s="209"/>
      <c r="M585" s="209">
        <f>LOOKUP($L585,'TABLA DE PUNTOS'!$A$1:$B$10)</f>
        <v>0</v>
      </c>
      <c r="N585" s="209"/>
      <c r="O585" s="209">
        <f>LOOKUP($N585,'TABLA DE PUNTOS'!$C$1:$D$10)</f>
        <v>0</v>
      </c>
      <c r="P585" s="209">
        <f t="shared" si="22"/>
        <v>0</v>
      </c>
      <c r="Q585" s="262"/>
    </row>
    <row r="586" spans="1:18" x14ac:dyDescent="0.25">
      <c r="A586" s="129" t="s">
        <v>5547</v>
      </c>
      <c r="B586" s="183" t="s">
        <v>183</v>
      </c>
      <c r="C586" s="209" t="s">
        <v>53</v>
      </c>
      <c r="D586" s="209" t="str">
        <f>LOOKUP($G586,'BASE DE DATOS'!$B:$B,'BASE DE DATOS'!$C:$C)</f>
        <v>MATIAS</v>
      </c>
      <c r="E586" s="209" t="str">
        <f>LOOKUP($G586,'BASE DE DATOS'!$B:$B,'BASE DE DATOS'!$D:$D)</f>
        <v>BARRIENTOS CARMONA</v>
      </c>
      <c r="F586" s="209" t="str">
        <f>LOOKUP($G586,'BASE DE DATOS'!$B:$B,'BASE DE DATOS'!$J:$J)</f>
        <v>Novatos 9 - 10 años</v>
      </c>
      <c r="G586" s="209">
        <v>554</v>
      </c>
      <c r="H586" s="209">
        <v>4</v>
      </c>
      <c r="I586" s="209">
        <f>LOOKUP($H586,'TABLA DE PUNTOS'!$A$1:$B$10)</f>
        <v>14</v>
      </c>
      <c r="J586" s="209">
        <v>4</v>
      </c>
      <c r="K586" s="209">
        <f>LOOKUP($J586,'TABLA DE PUNTOS'!$A$1:$B$10)</f>
        <v>14</v>
      </c>
      <c r="L586" s="209">
        <v>4</v>
      </c>
      <c r="M586" s="209">
        <f>LOOKUP($L586,'TABLA DE PUNTOS'!$A$1:$B$10)</f>
        <v>14</v>
      </c>
      <c r="N586" s="209">
        <v>7</v>
      </c>
      <c r="O586" s="209">
        <f>LOOKUP($N586,'TABLA DE PUNTOS'!$C$1:$D$10)</f>
        <v>16</v>
      </c>
      <c r="P586" s="209">
        <f t="shared" si="22"/>
        <v>58</v>
      </c>
      <c r="Q586" s="263"/>
    </row>
    <row r="587" spans="1:18" s="243" customFormat="1" x14ac:dyDescent="0.25">
      <c r="A587" s="243" t="s">
        <v>5547</v>
      </c>
      <c r="B587" s="183" t="s">
        <v>256</v>
      </c>
      <c r="C587" s="209" t="s">
        <v>8</v>
      </c>
      <c r="D587" s="209" t="str">
        <f>LOOKUP($G587,'BASE DE DATOS'!$B:$B,'BASE DE DATOS'!$C:$C)</f>
        <v xml:space="preserve">VALENTIN </v>
      </c>
      <c r="E587" s="209" t="str">
        <f>LOOKUP($G587,'BASE DE DATOS'!$B:$B,'BASE DE DATOS'!$D:$D)</f>
        <v>HERNANDEZ CADAVID</v>
      </c>
      <c r="F587" s="209" t="str">
        <f>LOOKUP($G587,'BASE DE DATOS'!$B:$B,'BASE DE DATOS'!$J:$J)</f>
        <v>Principiantes 7 - 8 años</v>
      </c>
      <c r="G587" s="209">
        <v>625</v>
      </c>
      <c r="H587" s="209">
        <v>2</v>
      </c>
      <c r="I587" s="209">
        <f>LOOKUP($H587,'TABLA DE PUNTOS'!$A$1:$B$10)</f>
        <v>18</v>
      </c>
      <c r="J587" s="209">
        <v>2</v>
      </c>
      <c r="K587" s="209">
        <f>LOOKUP($J587,'TABLA DE PUNTOS'!$A$1:$B$10)</f>
        <v>18</v>
      </c>
      <c r="L587" s="209">
        <v>2</v>
      </c>
      <c r="M587" s="209">
        <f>LOOKUP($L587,'TABLA DE PUNTOS'!$A$1:$B$10)</f>
        <v>18</v>
      </c>
      <c r="N587" s="209">
        <v>0</v>
      </c>
      <c r="O587" s="209">
        <f>LOOKUP($N587,'TABLA DE PUNTOS'!$C$1:$D$10)</f>
        <v>0</v>
      </c>
      <c r="P587" s="209">
        <f t="shared" ref="P587:P591" si="23">SUM(I587,K587,M587,O587)</f>
        <v>54</v>
      </c>
      <c r="Q587" s="261">
        <f>SUM(P587:P591)</f>
        <v>410</v>
      </c>
      <c r="R587" s="246"/>
    </row>
    <row r="588" spans="1:18" x14ac:dyDescent="0.25">
      <c r="A588" s="129" t="s">
        <v>5547</v>
      </c>
      <c r="B588" s="183" t="s">
        <v>256</v>
      </c>
      <c r="C588" s="209" t="s">
        <v>12</v>
      </c>
      <c r="D588" s="209" t="str">
        <f>LOOKUP($G588,'BASE DE DATOS'!$B:$B,'BASE DE DATOS'!$C:$C)</f>
        <v>SAMUEL</v>
      </c>
      <c r="E588" s="209" t="str">
        <f>LOOKUP($G588,'BASE DE DATOS'!$B:$B,'BASE DE DATOS'!$D:$D)</f>
        <v>GUZMAN MONSALVE</v>
      </c>
      <c r="F588" s="209" t="str">
        <f>LOOKUP($G588,'BASE DE DATOS'!$B:$B,'BASE DE DATOS'!$J:$J)</f>
        <v>Novatos 9 - 10 años</v>
      </c>
      <c r="G588" s="209">
        <v>644</v>
      </c>
      <c r="H588" s="209">
        <v>1</v>
      </c>
      <c r="I588" s="209">
        <f>LOOKUP($H588,'TABLA DE PUNTOS'!$A$1:$B$10)</f>
        <v>20</v>
      </c>
      <c r="J588" s="209">
        <v>3</v>
      </c>
      <c r="K588" s="209">
        <f>LOOKUP($J588,'TABLA DE PUNTOS'!$A$1:$B$10)</f>
        <v>16</v>
      </c>
      <c r="L588" s="209">
        <v>1</v>
      </c>
      <c r="M588" s="209">
        <f>LOOKUP($L588,'TABLA DE PUNTOS'!$A$1:$B$10)</f>
        <v>20</v>
      </c>
      <c r="N588" s="209">
        <v>4</v>
      </c>
      <c r="O588" s="209">
        <f>LOOKUP($N588,'TABLA DE PUNTOS'!$C$1:$D$10)</f>
        <v>28</v>
      </c>
      <c r="P588" s="209">
        <f t="shared" si="23"/>
        <v>84</v>
      </c>
      <c r="Q588" s="262"/>
    </row>
    <row r="589" spans="1:18" x14ac:dyDescent="0.25">
      <c r="A589" s="129" t="s">
        <v>5547</v>
      </c>
      <c r="B589" s="183" t="s">
        <v>256</v>
      </c>
      <c r="C589" s="209" t="s">
        <v>16</v>
      </c>
      <c r="D589" s="209" t="str">
        <f>LOOKUP($G589,'BASE DE DATOS'!$B:$B,'BASE DE DATOS'!$C:$C)</f>
        <v>ISAAC</v>
      </c>
      <c r="E589" s="209" t="str">
        <f>LOOKUP($G589,'BASE DE DATOS'!$B:$B,'BASE DE DATOS'!$D:$D)</f>
        <v>GRANADA SANCHEZ</v>
      </c>
      <c r="F589" s="209" t="str">
        <f>LOOKUP($G589,'BASE DE DATOS'!$B:$B,'BASE DE DATOS'!$J:$J)</f>
        <v>Expertos 15 años</v>
      </c>
      <c r="G589" s="209">
        <v>1016</v>
      </c>
      <c r="H589" s="209">
        <v>1</v>
      </c>
      <c r="I589" s="209">
        <f>LOOKUP($H589,'TABLA DE PUNTOS'!$A$1:$B$10)</f>
        <v>20</v>
      </c>
      <c r="J589" s="209">
        <v>1</v>
      </c>
      <c r="K589" s="209">
        <f>LOOKUP($J589,'TABLA DE PUNTOS'!$A$1:$B$10)</f>
        <v>20</v>
      </c>
      <c r="L589" s="209">
        <v>1</v>
      </c>
      <c r="M589" s="209">
        <f>LOOKUP($L589,'TABLA DE PUNTOS'!$A$1:$B$10)</f>
        <v>20</v>
      </c>
      <c r="N589" s="209">
        <v>2</v>
      </c>
      <c r="O589" s="209">
        <f>LOOKUP($N589,'TABLA DE PUNTOS'!$C$1:$D$10)</f>
        <v>36</v>
      </c>
      <c r="P589" s="209">
        <f t="shared" si="23"/>
        <v>96</v>
      </c>
      <c r="Q589" s="262"/>
    </row>
    <row r="590" spans="1:18" x14ac:dyDescent="0.25">
      <c r="A590" s="129" t="s">
        <v>5547</v>
      </c>
      <c r="B590" s="183" t="s">
        <v>256</v>
      </c>
      <c r="C590" s="209" t="s">
        <v>20</v>
      </c>
      <c r="D590" s="209" t="str">
        <f>LOOKUP($G590,'BASE DE DATOS'!$B:$B,'BASE DE DATOS'!$C:$C)</f>
        <v>MARIANA</v>
      </c>
      <c r="E590" s="209" t="str">
        <f>LOOKUP($G590,'BASE DE DATOS'!$B:$B,'BASE DE DATOS'!$D:$D)</f>
        <v>PANTOJA GUARIN</v>
      </c>
      <c r="F590" s="209" t="str">
        <f>LOOKUP($G590,'BASE DE DATOS'!$B:$B,'BASE DE DATOS'!$J:$J)</f>
        <v>Damas 8 años y menos</v>
      </c>
      <c r="G590" s="209">
        <v>483</v>
      </c>
      <c r="H590" s="209">
        <v>3</v>
      </c>
      <c r="I590" s="209">
        <f>LOOKUP($H590,'TABLA DE PUNTOS'!$A$1:$B$10)</f>
        <v>16</v>
      </c>
      <c r="J590" s="209">
        <v>2</v>
      </c>
      <c r="K590" s="209">
        <f>LOOKUP($J590,'TABLA DE PUNTOS'!$A$1:$B$10)</f>
        <v>18</v>
      </c>
      <c r="L590" s="209">
        <v>2</v>
      </c>
      <c r="M590" s="209">
        <f>LOOKUP($L590,'TABLA DE PUNTOS'!$A$1:$B$10)</f>
        <v>18</v>
      </c>
      <c r="N590" s="209">
        <v>5</v>
      </c>
      <c r="O590" s="209">
        <f>LOOKUP($N590,'TABLA DE PUNTOS'!$C$1:$D$10)</f>
        <v>24</v>
      </c>
      <c r="P590" s="209">
        <f t="shared" si="23"/>
        <v>76</v>
      </c>
      <c r="Q590" s="262"/>
    </row>
    <row r="591" spans="1:18" x14ac:dyDescent="0.25">
      <c r="A591" s="129" t="s">
        <v>5547</v>
      </c>
      <c r="B591" s="183" t="s">
        <v>256</v>
      </c>
      <c r="C591" s="209" t="s">
        <v>53</v>
      </c>
      <c r="D591" s="209" t="str">
        <f>LOOKUP($G591,'BASE DE DATOS'!$B:$B,'BASE DE DATOS'!$C:$C)</f>
        <v>TOMAS</v>
      </c>
      <c r="E591" s="209" t="str">
        <f>LOOKUP($G591,'BASE DE DATOS'!$B:$B,'BASE DE DATOS'!$D:$D)</f>
        <v>PALMEZANO CEBALLOS</v>
      </c>
      <c r="F591" s="209" t="str">
        <f>LOOKUP($G591,'BASE DE DATOS'!$B:$B,'BASE DE DATOS'!$J:$J)</f>
        <v>Expertos 16 años</v>
      </c>
      <c r="G591" s="209">
        <v>13</v>
      </c>
      <c r="H591" s="209">
        <v>1</v>
      </c>
      <c r="I591" s="209">
        <f>LOOKUP($H591,'TABLA DE PUNTOS'!$A$1:$B$10)</f>
        <v>20</v>
      </c>
      <c r="J591" s="209">
        <v>1</v>
      </c>
      <c r="K591" s="209">
        <f>LOOKUP($J591,'TABLA DE PUNTOS'!$A$1:$B$10)</f>
        <v>20</v>
      </c>
      <c r="L591" s="209">
        <v>1</v>
      </c>
      <c r="M591" s="209">
        <f>LOOKUP($L591,'TABLA DE PUNTOS'!$A$1:$B$10)</f>
        <v>20</v>
      </c>
      <c r="N591" s="209">
        <v>1</v>
      </c>
      <c r="O591" s="209">
        <f>LOOKUP($N591,'TABLA DE PUNTOS'!$C$1:$D$10)</f>
        <v>40</v>
      </c>
      <c r="P591" s="209">
        <f t="shared" si="23"/>
        <v>100</v>
      </c>
      <c r="Q591" s="263"/>
    </row>
    <row r="592" spans="1:18" s="243" customFormat="1" x14ac:dyDescent="0.25">
      <c r="A592" s="243" t="s">
        <v>5547</v>
      </c>
      <c r="B592" s="183" t="s">
        <v>273</v>
      </c>
      <c r="C592" s="209" t="s">
        <v>8</v>
      </c>
      <c r="D592" s="209" t="e">
        <f>LOOKUP($G592,'BASE DE DATOS'!$B:$B,'BASE DE DATOS'!$C:$C)</f>
        <v>#N/A</v>
      </c>
      <c r="E592" s="209" t="e">
        <f>LOOKUP($G592,'BASE DE DATOS'!$B:$B,'BASE DE DATOS'!$D:$D)</f>
        <v>#N/A</v>
      </c>
      <c r="F592" s="209" t="e">
        <f>LOOKUP($G592,'BASE DE DATOS'!$B:$B,'BASE DE DATOS'!$J:$J)</f>
        <v>#N/A</v>
      </c>
      <c r="G592" s="209">
        <v>0</v>
      </c>
      <c r="H592" s="209"/>
      <c r="I592" s="209">
        <f>LOOKUP($H592,'TABLA DE PUNTOS'!$A$1:$B$10)</f>
        <v>0</v>
      </c>
      <c r="J592" s="209"/>
      <c r="K592" s="209">
        <f>LOOKUP($J592,'TABLA DE PUNTOS'!$A$1:$B$10)</f>
        <v>0</v>
      </c>
      <c r="L592" s="209"/>
      <c r="M592" s="209">
        <f>LOOKUP($L592,'TABLA DE PUNTOS'!$A$1:$B$10)</f>
        <v>0</v>
      </c>
      <c r="N592" s="209"/>
      <c r="O592" s="209">
        <f>LOOKUP($N592,'TABLA DE PUNTOS'!$C$1:$D$10)</f>
        <v>0</v>
      </c>
      <c r="P592" s="209">
        <f t="shared" ref="P592:P606" si="24">SUM(I592,K592,M592,O592)</f>
        <v>0</v>
      </c>
      <c r="Q592" s="261">
        <f>SUM(P592:P596)</f>
        <v>296</v>
      </c>
      <c r="R592" s="246"/>
    </row>
    <row r="593" spans="1:18" x14ac:dyDescent="0.25">
      <c r="A593" s="129" t="s">
        <v>5547</v>
      </c>
      <c r="B593" s="183" t="s">
        <v>273</v>
      </c>
      <c r="C593" s="209" t="s">
        <v>12</v>
      </c>
      <c r="D593" s="209" t="str">
        <f>LOOKUP($G593,'BASE DE DATOS'!$B:$B,'BASE DE DATOS'!$C:$C)</f>
        <v xml:space="preserve">MARTIN </v>
      </c>
      <c r="E593" s="209" t="str">
        <f>LOOKUP($G593,'BASE DE DATOS'!$B:$B,'BASE DE DATOS'!$D:$D)</f>
        <v>CANO GALLEGO</v>
      </c>
      <c r="F593" s="209" t="str">
        <f>LOOKUP($G593,'BASE DE DATOS'!$B:$B,'BASE DE DATOS'!$J:$J)</f>
        <v>Novatos 7 - 8 años</v>
      </c>
      <c r="G593" s="209">
        <v>31</v>
      </c>
      <c r="H593" s="209">
        <v>1</v>
      </c>
      <c r="I593" s="209">
        <f>LOOKUP($H593,'TABLA DE PUNTOS'!$A$1:$B$10)</f>
        <v>20</v>
      </c>
      <c r="J593" s="209">
        <v>1</v>
      </c>
      <c r="K593" s="209">
        <f>LOOKUP($J593,'TABLA DE PUNTOS'!$A$1:$B$10)</f>
        <v>20</v>
      </c>
      <c r="L593" s="209">
        <v>1</v>
      </c>
      <c r="M593" s="209">
        <f>LOOKUP($L593,'TABLA DE PUNTOS'!$A$1:$B$10)</f>
        <v>20</v>
      </c>
      <c r="N593" s="209">
        <v>1</v>
      </c>
      <c r="O593" s="209">
        <f>LOOKUP($N593,'TABLA DE PUNTOS'!$C$1:$D$10)</f>
        <v>40</v>
      </c>
      <c r="P593" s="209">
        <f t="shared" si="24"/>
        <v>100</v>
      </c>
      <c r="Q593" s="262"/>
    </row>
    <row r="594" spans="1:18" x14ac:dyDescent="0.25">
      <c r="A594" s="129" t="s">
        <v>5547</v>
      </c>
      <c r="B594" s="183" t="s">
        <v>273</v>
      </c>
      <c r="C594" s="209" t="s">
        <v>16</v>
      </c>
      <c r="D594" s="209" t="str">
        <f>LOOKUP($G594,'BASE DE DATOS'!$B:$B,'BASE DE DATOS'!$C:$C)</f>
        <v>MATIAS</v>
      </c>
      <c r="E594" s="209" t="str">
        <f>LOOKUP($G594,'BASE DE DATOS'!$B:$B,'BASE DE DATOS'!$D:$D)</f>
        <v>ESTEVEZ GONZALEZ</v>
      </c>
      <c r="F594" s="209" t="str">
        <f>LOOKUP($G594,'BASE DE DATOS'!$B:$B,'BASE DE DATOS'!$J:$J)</f>
        <v>Expertos 13 años</v>
      </c>
      <c r="G594" s="209">
        <v>503</v>
      </c>
      <c r="H594" s="209">
        <v>1</v>
      </c>
      <c r="I594" s="209">
        <f>LOOKUP($H594,'TABLA DE PUNTOS'!$A$1:$B$10)</f>
        <v>20</v>
      </c>
      <c r="J594" s="209">
        <v>1</v>
      </c>
      <c r="K594" s="209">
        <f>LOOKUP($J594,'TABLA DE PUNTOS'!$A$1:$B$10)</f>
        <v>20</v>
      </c>
      <c r="L594" s="209">
        <v>1</v>
      </c>
      <c r="M594" s="209">
        <f>LOOKUP($L594,'TABLA DE PUNTOS'!$A$1:$B$10)</f>
        <v>20</v>
      </c>
      <c r="N594" s="209">
        <v>2</v>
      </c>
      <c r="O594" s="209">
        <f>LOOKUP($N594,'TABLA DE PUNTOS'!$C$1:$D$10)</f>
        <v>36</v>
      </c>
      <c r="P594" s="209">
        <f t="shared" si="24"/>
        <v>96</v>
      </c>
      <c r="Q594" s="262"/>
    </row>
    <row r="595" spans="1:18" x14ac:dyDescent="0.25">
      <c r="A595" s="129" t="s">
        <v>5547</v>
      </c>
      <c r="B595" s="183" t="s">
        <v>273</v>
      </c>
      <c r="C595" s="209" t="s">
        <v>20</v>
      </c>
      <c r="D595" s="209" t="e">
        <f>LOOKUP($G595,'BASE DE DATOS'!$B:$B,'BASE DE DATOS'!$C:$C)</f>
        <v>#N/A</v>
      </c>
      <c r="E595" s="209" t="e">
        <f>LOOKUP($G595,'BASE DE DATOS'!$B:$B,'BASE DE DATOS'!$D:$D)</f>
        <v>#N/A</v>
      </c>
      <c r="F595" s="209" t="e">
        <f>LOOKUP($G595,'BASE DE DATOS'!$B:$B,'BASE DE DATOS'!$J:$J)</f>
        <v>#N/A</v>
      </c>
      <c r="G595" s="209">
        <v>0</v>
      </c>
      <c r="H595" s="209"/>
      <c r="I595" s="209">
        <f>LOOKUP($H595,'TABLA DE PUNTOS'!$A$1:$B$10)</f>
        <v>0</v>
      </c>
      <c r="J595" s="209"/>
      <c r="K595" s="209">
        <f>LOOKUP($J595,'TABLA DE PUNTOS'!$A$1:$B$10)</f>
        <v>0</v>
      </c>
      <c r="L595" s="209"/>
      <c r="M595" s="209">
        <f>LOOKUP($L595,'TABLA DE PUNTOS'!$A$1:$B$10)</f>
        <v>0</v>
      </c>
      <c r="N595" s="209"/>
      <c r="O595" s="209">
        <f>LOOKUP($N595,'TABLA DE PUNTOS'!$C$1:$D$10)</f>
        <v>0</v>
      </c>
      <c r="P595" s="209">
        <f t="shared" si="24"/>
        <v>0</v>
      </c>
      <c r="Q595" s="262"/>
    </row>
    <row r="596" spans="1:18" x14ac:dyDescent="0.25">
      <c r="A596" s="129" t="s">
        <v>5547</v>
      </c>
      <c r="B596" s="183" t="s">
        <v>273</v>
      </c>
      <c r="C596" s="209" t="s">
        <v>53</v>
      </c>
      <c r="D596" s="209" t="str">
        <f>LOOKUP($G596,'BASE DE DATOS'!$B:$B,'BASE DE DATOS'!$C:$C)</f>
        <v>SERGIO IGNACIO</v>
      </c>
      <c r="E596" s="209" t="str">
        <f>LOOKUP($G596,'BASE DE DATOS'!$B:$B,'BASE DE DATOS'!$D:$D)</f>
        <v>SALAZAR LOPEZ</v>
      </c>
      <c r="F596" s="209" t="str">
        <f>LOOKUP($G596,'BASE DE DATOS'!$B:$B,'BASE DE DATOS'!$J:$J)</f>
        <v>Master 30 - 39 años</v>
      </c>
      <c r="G596" s="209">
        <v>56</v>
      </c>
      <c r="H596" s="209">
        <v>1</v>
      </c>
      <c r="I596" s="209">
        <f>LOOKUP($H596,'TABLA DE PUNTOS'!$A$1:$B$10)</f>
        <v>20</v>
      </c>
      <c r="J596" s="209">
        <v>1</v>
      </c>
      <c r="K596" s="209">
        <f>LOOKUP($J596,'TABLA DE PUNTOS'!$A$1:$B$10)</f>
        <v>20</v>
      </c>
      <c r="L596" s="209">
        <v>1</v>
      </c>
      <c r="M596" s="209">
        <f>LOOKUP($L596,'TABLA DE PUNTOS'!$A$1:$B$10)</f>
        <v>20</v>
      </c>
      <c r="N596" s="209">
        <v>1</v>
      </c>
      <c r="O596" s="209">
        <f>LOOKUP($N596,'TABLA DE PUNTOS'!$C$1:$D$10)</f>
        <v>40</v>
      </c>
      <c r="P596" s="209">
        <f t="shared" si="24"/>
        <v>100</v>
      </c>
      <c r="Q596" s="263"/>
    </row>
    <row r="597" spans="1:18" s="243" customFormat="1" x14ac:dyDescent="0.25">
      <c r="A597" s="243" t="s">
        <v>5547</v>
      </c>
      <c r="B597" s="183" t="s">
        <v>82</v>
      </c>
      <c r="C597" s="209" t="s">
        <v>8</v>
      </c>
      <c r="D597" s="209" t="str">
        <f>LOOKUP($G597,'BASE DE DATOS'!$B:$B,'BASE DE DATOS'!$C:$C)</f>
        <v>JUAN PABLO</v>
      </c>
      <c r="E597" s="209" t="str">
        <f>LOOKUP($G597,'BASE DE DATOS'!$B:$B,'BASE DE DATOS'!$D:$D)</f>
        <v>RODRIGUEZ TORO</v>
      </c>
      <c r="F597" s="209" t="str">
        <f>LOOKUP($G597,'BASE DE DATOS'!$B:$B,'BASE DE DATOS'!$J:$J)</f>
        <v>Principiantes 11 - 12 años</v>
      </c>
      <c r="G597" s="209">
        <v>1730</v>
      </c>
      <c r="H597" s="209">
        <v>2</v>
      </c>
      <c r="I597" s="209">
        <f>LOOKUP($H597,'TABLA DE PUNTOS'!$A$1:$B$10)</f>
        <v>18</v>
      </c>
      <c r="J597" s="209">
        <v>2</v>
      </c>
      <c r="K597" s="209">
        <f>LOOKUP($J597,'TABLA DE PUNTOS'!$A$1:$B$10)</f>
        <v>18</v>
      </c>
      <c r="L597" s="209">
        <v>2</v>
      </c>
      <c r="M597" s="209">
        <f>LOOKUP($L597,'TABLA DE PUNTOS'!$A$1:$B$10)</f>
        <v>18</v>
      </c>
      <c r="N597" s="209">
        <v>4</v>
      </c>
      <c r="O597" s="209">
        <f>LOOKUP($N597,'TABLA DE PUNTOS'!$C$1:$D$10)</f>
        <v>28</v>
      </c>
      <c r="P597" s="209">
        <f t="shared" si="24"/>
        <v>82</v>
      </c>
      <c r="Q597" s="261">
        <f>SUM(P597:P601)</f>
        <v>204</v>
      </c>
      <c r="R597" s="246"/>
    </row>
    <row r="598" spans="1:18" x14ac:dyDescent="0.25">
      <c r="A598" s="129" t="s">
        <v>5547</v>
      </c>
      <c r="B598" s="183" t="s">
        <v>82</v>
      </c>
      <c r="C598" s="209" t="s">
        <v>12</v>
      </c>
      <c r="D598" s="209" t="e">
        <f>LOOKUP($G598,'BASE DE DATOS'!$B:$B,'BASE DE DATOS'!$C:$C)</f>
        <v>#N/A</v>
      </c>
      <c r="E598" s="209" t="e">
        <f>LOOKUP($G598,'BASE DE DATOS'!$B:$B,'BASE DE DATOS'!$D:$D)</f>
        <v>#N/A</v>
      </c>
      <c r="F598" s="209" t="e">
        <f>LOOKUP($G598,'BASE DE DATOS'!$B:$B,'BASE DE DATOS'!$J:$J)</f>
        <v>#N/A</v>
      </c>
      <c r="G598" s="209">
        <v>0</v>
      </c>
      <c r="H598" s="209"/>
      <c r="I598" s="209">
        <f>LOOKUP($H598,'TABLA DE PUNTOS'!$A$1:$B$10)</f>
        <v>0</v>
      </c>
      <c r="J598" s="209"/>
      <c r="K598" s="209">
        <f>LOOKUP($J598,'TABLA DE PUNTOS'!$A$1:$B$10)</f>
        <v>0</v>
      </c>
      <c r="L598" s="209"/>
      <c r="M598" s="209">
        <f>LOOKUP($L598,'TABLA DE PUNTOS'!$A$1:$B$10)</f>
        <v>0</v>
      </c>
      <c r="N598" s="209"/>
      <c r="O598" s="209">
        <f>LOOKUP($N598,'TABLA DE PUNTOS'!$C$1:$D$10)</f>
        <v>0</v>
      </c>
      <c r="P598" s="209">
        <f t="shared" si="24"/>
        <v>0</v>
      </c>
      <c r="Q598" s="262"/>
    </row>
    <row r="599" spans="1:18" x14ac:dyDescent="0.25">
      <c r="A599" s="129" t="s">
        <v>5547</v>
      </c>
      <c r="B599" s="183" t="s">
        <v>82</v>
      </c>
      <c r="C599" s="209" t="s">
        <v>16</v>
      </c>
      <c r="D599" s="209" t="str">
        <f>LOOKUP($G599,'BASE DE DATOS'!$B:$B,'BASE DE DATOS'!$C:$C)</f>
        <v>ALEJANDRO</v>
      </c>
      <c r="E599" s="209" t="str">
        <f>LOOKUP($G599,'BASE DE DATOS'!$B:$B,'BASE DE DATOS'!$D:$D)</f>
        <v>CIRO RENDON</v>
      </c>
      <c r="F599" s="209" t="str">
        <f>LOOKUP($G599,'BASE DE DATOS'!$B:$B,'BASE DE DATOS'!$J:$J)</f>
        <v>Expertos 14 años</v>
      </c>
      <c r="G599" s="209">
        <v>1319</v>
      </c>
      <c r="H599" s="209">
        <v>4</v>
      </c>
      <c r="I599" s="209">
        <f>LOOKUP($H599,'TABLA DE PUNTOS'!$A$1:$B$10)</f>
        <v>14</v>
      </c>
      <c r="J599" s="209">
        <v>5</v>
      </c>
      <c r="K599" s="209">
        <f>LOOKUP($J599,'TABLA DE PUNTOS'!$A$1:$B$10)</f>
        <v>12</v>
      </c>
      <c r="L599" s="209">
        <v>5</v>
      </c>
      <c r="M599" s="209">
        <f>LOOKUP($L599,'TABLA DE PUNTOS'!$A$1:$B$10)</f>
        <v>12</v>
      </c>
      <c r="N599" s="209">
        <v>0</v>
      </c>
      <c r="O599" s="209">
        <f>LOOKUP($N599,'TABLA DE PUNTOS'!$C$1:$D$10)</f>
        <v>0</v>
      </c>
      <c r="P599" s="209">
        <f t="shared" si="24"/>
        <v>38</v>
      </c>
      <c r="Q599" s="262"/>
    </row>
    <row r="600" spans="1:18" x14ac:dyDescent="0.25">
      <c r="A600" s="129" t="s">
        <v>5547</v>
      </c>
      <c r="B600" s="183" t="s">
        <v>82</v>
      </c>
      <c r="C600" s="209" t="s">
        <v>20</v>
      </c>
      <c r="D600" s="209" t="e">
        <f>LOOKUP($G600,'BASE DE DATOS'!$B:$B,'BASE DE DATOS'!$C:$C)</f>
        <v>#N/A</v>
      </c>
      <c r="E600" s="209" t="e">
        <f>LOOKUP($G600,'BASE DE DATOS'!$B:$B,'BASE DE DATOS'!$D:$D)</f>
        <v>#N/A</v>
      </c>
      <c r="F600" s="209" t="e">
        <f>LOOKUP($G600,'BASE DE DATOS'!$B:$B,'BASE DE DATOS'!$J:$J)</f>
        <v>#N/A</v>
      </c>
      <c r="G600" s="209">
        <v>0</v>
      </c>
      <c r="H600" s="209"/>
      <c r="I600" s="209">
        <f>LOOKUP($H600,'TABLA DE PUNTOS'!$A$1:$B$10)</f>
        <v>0</v>
      </c>
      <c r="J600" s="209"/>
      <c r="K600" s="209">
        <f>LOOKUP($J600,'TABLA DE PUNTOS'!$A$1:$B$10)</f>
        <v>0</v>
      </c>
      <c r="L600" s="209"/>
      <c r="M600" s="209">
        <f>LOOKUP($L600,'TABLA DE PUNTOS'!$A$1:$B$10)</f>
        <v>0</v>
      </c>
      <c r="N600" s="209"/>
      <c r="O600" s="209">
        <f>LOOKUP($N600,'TABLA DE PUNTOS'!$C$1:$D$10)</f>
        <v>0</v>
      </c>
      <c r="P600" s="209">
        <f t="shared" si="24"/>
        <v>0</v>
      </c>
      <c r="Q600" s="262"/>
    </row>
    <row r="601" spans="1:18" x14ac:dyDescent="0.25">
      <c r="A601" s="129" t="s">
        <v>5547</v>
      </c>
      <c r="B601" s="183" t="s">
        <v>82</v>
      </c>
      <c r="C601" s="209" t="s">
        <v>53</v>
      </c>
      <c r="D601" s="209" t="str">
        <f>LOOKUP($G601,'BASE DE DATOS'!$B:$B,'BASE DE DATOS'!$C:$C)</f>
        <v>MATIAS</v>
      </c>
      <c r="E601" s="209" t="str">
        <f>LOOKUP($G601,'BASE DE DATOS'!$B:$B,'BASE DE DATOS'!$D:$D)</f>
        <v>OROZCO TOBON</v>
      </c>
      <c r="F601" s="209" t="str">
        <f>LOOKUP($G601,'BASE DE DATOS'!$B:$B,'BASE DE DATOS'!$J:$J)</f>
        <v>Principiantes 6 años y menos</v>
      </c>
      <c r="G601" s="209">
        <v>1638</v>
      </c>
      <c r="H601" s="209">
        <v>1</v>
      </c>
      <c r="I601" s="209">
        <f>LOOKUP($H601,'TABLA DE PUNTOS'!$A$1:$B$10)</f>
        <v>20</v>
      </c>
      <c r="J601" s="209">
        <v>2</v>
      </c>
      <c r="K601" s="209">
        <f>LOOKUP($J601,'TABLA DE PUNTOS'!$A$1:$B$10)</f>
        <v>18</v>
      </c>
      <c r="L601" s="209">
        <v>2</v>
      </c>
      <c r="M601" s="209">
        <f>LOOKUP($L601,'TABLA DE PUNTOS'!$A$1:$B$10)</f>
        <v>18</v>
      </c>
      <c r="N601" s="209">
        <v>4</v>
      </c>
      <c r="O601" s="209">
        <f>LOOKUP($N601,'TABLA DE PUNTOS'!$C$1:$D$10)</f>
        <v>28</v>
      </c>
      <c r="P601" s="209">
        <f t="shared" si="24"/>
        <v>84</v>
      </c>
      <c r="Q601" s="263"/>
    </row>
    <row r="602" spans="1:18" s="243" customFormat="1" x14ac:dyDescent="0.25">
      <c r="A602" s="243" t="s">
        <v>5547</v>
      </c>
      <c r="B602" s="184" t="s">
        <v>152</v>
      </c>
      <c r="C602" s="209" t="s">
        <v>8</v>
      </c>
      <c r="D602" s="209" t="e">
        <f>LOOKUP($G602,'BASE DE DATOS'!$B:$B,'BASE DE DATOS'!$C:$C)</f>
        <v>#N/A</v>
      </c>
      <c r="E602" s="209" t="e">
        <f>LOOKUP($G602,'BASE DE DATOS'!$B:$B,'BASE DE DATOS'!$D:$D)</f>
        <v>#N/A</v>
      </c>
      <c r="F602" s="209" t="e">
        <f>LOOKUP($G602,'BASE DE DATOS'!$B:$B,'BASE DE DATOS'!$J:$J)</f>
        <v>#N/A</v>
      </c>
      <c r="G602" s="209">
        <v>0</v>
      </c>
      <c r="H602" s="209"/>
      <c r="I602" s="209">
        <f>LOOKUP($H602,'TABLA DE PUNTOS'!$A$1:$B$10)</f>
        <v>0</v>
      </c>
      <c r="J602" s="209"/>
      <c r="K602" s="209">
        <f>LOOKUP($J602,'TABLA DE PUNTOS'!$A$1:$B$10)</f>
        <v>0</v>
      </c>
      <c r="L602" s="209"/>
      <c r="M602" s="209">
        <f>LOOKUP($L602,'TABLA DE PUNTOS'!$A$1:$B$10)</f>
        <v>0</v>
      </c>
      <c r="N602" s="209"/>
      <c r="O602" s="209">
        <f>LOOKUP($N602,'TABLA DE PUNTOS'!$C$1:$D$10)</f>
        <v>0</v>
      </c>
      <c r="P602" s="209">
        <f t="shared" si="24"/>
        <v>0</v>
      </c>
      <c r="Q602" s="261">
        <f>SUM(P602:P606)</f>
        <v>236</v>
      </c>
      <c r="R602" s="246"/>
    </row>
    <row r="603" spans="1:18" x14ac:dyDescent="0.25">
      <c r="A603" s="129" t="s">
        <v>5547</v>
      </c>
      <c r="B603" s="184" t="s">
        <v>152</v>
      </c>
      <c r="C603" s="209" t="s">
        <v>12</v>
      </c>
      <c r="D603" s="209" t="e">
        <f>LOOKUP($G603,'BASE DE DATOS'!$B:$B,'BASE DE DATOS'!$C:$C)</f>
        <v>#N/A</v>
      </c>
      <c r="E603" s="209" t="e">
        <f>LOOKUP($G603,'BASE DE DATOS'!$B:$B,'BASE DE DATOS'!$D:$D)</f>
        <v>#N/A</v>
      </c>
      <c r="F603" s="209" t="e">
        <f>LOOKUP($G603,'BASE DE DATOS'!$B:$B,'BASE DE DATOS'!$J:$J)</f>
        <v>#N/A</v>
      </c>
      <c r="G603" s="209">
        <v>0</v>
      </c>
      <c r="H603" s="209"/>
      <c r="I603" s="209">
        <f>LOOKUP($H603,'TABLA DE PUNTOS'!$A$1:$B$10)</f>
        <v>0</v>
      </c>
      <c r="J603" s="209"/>
      <c r="K603" s="209">
        <f>LOOKUP($J603,'TABLA DE PUNTOS'!$A$1:$B$10)</f>
        <v>0</v>
      </c>
      <c r="L603" s="209"/>
      <c r="M603" s="209">
        <f>LOOKUP($L603,'TABLA DE PUNTOS'!$A$1:$B$10)</f>
        <v>0</v>
      </c>
      <c r="N603" s="209"/>
      <c r="O603" s="209">
        <f>LOOKUP($N603,'TABLA DE PUNTOS'!$C$1:$D$10)</f>
        <v>0</v>
      </c>
      <c r="P603" s="209">
        <f t="shared" si="24"/>
        <v>0</v>
      </c>
      <c r="Q603" s="262"/>
    </row>
    <row r="604" spans="1:18" x14ac:dyDescent="0.25">
      <c r="A604" s="129" t="s">
        <v>5547</v>
      </c>
      <c r="B604" s="184" t="s">
        <v>152</v>
      </c>
      <c r="C604" s="209" t="s">
        <v>16</v>
      </c>
      <c r="D604" s="209" t="str">
        <f>LOOKUP($G604,'BASE DE DATOS'!$B:$B,'BASE DE DATOS'!$C:$C)</f>
        <v>JOSE EMILIANO</v>
      </c>
      <c r="E604" s="209" t="str">
        <f>LOOKUP($G604,'BASE DE DATOS'!$B:$B,'BASE DE DATOS'!$D:$D)</f>
        <v>BARRIENTOS ARBOLEDA</v>
      </c>
      <c r="F604" s="209" t="str">
        <f>LOOKUP($G604,'BASE DE DATOS'!$B:$B,'BASE DE DATOS'!$J:$J)</f>
        <v>Expertos 9 años</v>
      </c>
      <c r="G604" s="209">
        <v>1526</v>
      </c>
      <c r="H604" s="209">
        <v>3</v>
      </c>
      <c r="I604" s="209">
        <f>LOOKUP($H604,'TABLA DE PUNTOS'!$A$1:$B$10)</f>
        <v>16</v>
      </c>
      <c r="J604" s="209">
        <v>2</v>
      </c>
      <c r="K604" s="209">
        <f>LOOKUP($J604,'TABLA DE PUNTOS'!$A$1:$B$10)</f>
        <v>18</v>
      </c>
      <c r="L604" s="209">
        <v>1</v>
      </c>
      <c r="M604" s="209">
        <f>LOOKUP($L604,'TABLA DE PUNTOS'!$A$1:$B$10)</f>
        <v>20</v>
      </c>
      <c r="N604" s="209">
        <v>2</v>
      </c>
      <c r="O604" s="209">
        <f>LOOKUP($N604,'TABLA DE PUNTOS'!$C$1:$D$10)</f>
        <v>36</v>
      </c>
      <c r="P604" s="209">
        <f t="shared" si="24"/>
        <v>90</v>
      </c>
      <c r="Q604" s="262"/>
    </row>
    <row r="605" spans="1:18" x14ac:dyDescent="0.25">
      <c r="A605" s="129" t="s">
        <v>5547</v>
      </c>
      <c r="B605" s="184" t="s">
        <v>152</v>
      </c>
      <c r="C605" s="209" t="s">
        <v>20</v>
      </c>
      <c r="D605" s="209" t="str">
        <f>LOOKUP($G605,'BASE DE DATOS'!$B:$B,'BASE DE DATOS'!$C:$C)</f>
        <v>ISABELLA</v>
      </c>
      <c r="E605" s="209" t="str">
        <f>LOOKUP($G605,'BASE DE DATOS'!$B:$B,'BASE DE DATOS'!$D:$D)</f>
        <v>OSORIO DURAN</v>
      </c>
      <c r="F605" s="209" t="str">
        <f>LOOKUP($G605,'BASE DE DATOS'!$B:$B,'BASE DE DATOS'!$J:$J)</f>
        <v>Damas 11 - 12 años</v>
      </c>
      <c r="G605" s="209">
        <v>1088</v>
      </c>
      <c r="H605" s="209">
        <v>3</v>
      </c>
      <c r="I605" s="209">
        <f>LOOKUP($H605,'TABLA DE PUNTOS'!$A$1:$B$10)</f>
        <v>16</v>
      </c>
      <c r="J605" s="209">
        <v>3</v>
      </c>
      <c r="K605" s="209">
        <f>LOOKUP($J605,'TABLA DE PUNTOS'!$A$1:$B$10)</f>
        <v>16</v>
      </c>
      <c r="L605" s="209">
        <v>2</v>
      </c>
      <c r="M605" s="209">
        <f>LOOKUP($L605,'TABLA DE PUNTOS'!$A$1:$B$10)</f>
        <v>18</v>
      </c>
      <c r="N605" s="209">
        <v>4</v>
      </c>
      <c r="O605" s="209">
        <f>LOOKUP($N605,'TABLA DE PUNTOS'!$C$1:$D$10)</f>
        <v>28</v>
      </c>
      <c r="P605" s="209">
        <f t="shared" si="24"/>
        <v>78</v>
      </c>
      <c r="Q605" s="262"/>
    </row>
    <row r="606" spans="1:18" x14ac:dyDescent="0.25">
      <c r="A606" s="129" t="s">
        <v>5547</v>
      </c>
      <c r="B606" s="184" t="s">
        <v>152</v>
      </c>
      <c r="C606" s="209" t="s">
        <v>53</v>
      </c>
      <c r="D606" s="209" t="str">
        <f>LOOKUP($G606,'BASE DE DATOS'!$B:$B,'BASE DE DATOS'!$C:$C)</f>
        <v>GUSTAVO ADOLFO</v>
      </c>
      <c r="E606" s="209" t="str">
        <f>LOOKUP($G606,'BASE DE DATOS'!$B:$B,'BASE DE DATOS'!$D:$D)</f>
        <v>GARCIA GOMEZ</v>
      </c>
      <c r="F606" s="209" t="str">
        <f>LOOKUP($G606,'BASE DE DATOS'!$B:$B,'BASE DE DATOS'!$J:$J)</f>
        <v>Senior Master 40 años y mas</v>
      </c>
      <c r="G606" s="209">
        <v>1525</v>
      </c>
      <c r="H606" s="209">
        <v>1</v>
      </c>
      <c r="I606" s="209">
        <f>LOOKUP($H606,'TABLA DE PUNTOS'!$A$1:$B$10)</f>
        <v>20</v>
      </c>
      <c r="J606" s="209">
        <v>2</v>
      </c>
      <c r="K606" s="209">
        <f>LOOKUP($J606,'TABLA DE PUNTOS'!$A$1:$B$10)</f>
        <v>18</v>
      </c>
      <c r="L606" s="209">
        <v>2</v>
      </c>
      <c r="M606" s="209">
        <f>LOOKUP($L606,'TABLA DE PUNTOS'!$A$1:$B$10)</f>
        <v>18</v>
      </c>
      <c r="N606" s="209">
        <v>8</v>
      </c>
      <c r="O606" s="209">
        <f>LOOKUP($N606,'TABLA DE PUNTOS'!$C$1:$D$10)</f>
        <v>12</v>
      </c>
      <c r="P606" s="209">
        <f t="shared" si="24"/>
        <v>68</v>
      </c>
      <c r="Q606" s="263"/>
    </row>
    <row r="607" spans="1:18" s="243" customFormat="1" x14ac:dyDescent="0.25">
      <c r="A607" s="243" t="s">
        <v>5547</v>
      </c>
      <c r="B607" s="184" t="s">
        <v>226</v>
      </c>
      <c r="C607" s="209" t="s">
        <v>8</v>
      </c>
      <c r="D607" s="209" t="str">
        <f>LOOKUP($G607,'BASE DE DATOS'!$B:$B,'BASE DE DATOS'!$C:$C)</f>
        <v>EMMANUEL</v>
      </c>
      <c r="E607" s="209" t="str">
        <f>LOOKUP($G607,'BASE DE DATOS'!$B:$B,'BASE DE DATOS'!$D:$D)</f>
        <v>TORRES JIMENEZ</v>
      </c>
      <c r="F607" s="209" t="str">
        <f>LOOKUP($G607,'BASE DE DATOS'!$B:$B,'BASE DE DATOS'!$J:$J)</f>
        <v>Principiantes 13 - 14 años</v>
      </c>
      <c r="G607" s="209">
        <v>1586</v>
      </c>
      <c r="H607" s="209">
        <v>4</v>
      </c>
      <c r="I607" s="209">
        <f>LOOKUP($H607,'TABLA DE PUNTOS'!$A$1:$B$10)</f>
        <v>14</v>
      </c>
      <c r="J607" s="209">
        <v>4</v>
      </c>
      <c r="K607" s="209">
        <f>LOOKUP($J607,'TABLA DE PUNTOS'!$A$1:$B$10)</f>
        <v>14</v>
      </c>
      <c r="L607" s="209">
        <v>3</v>
      </c>
      <c r="M607" s="209">
        <f>LOOKUP($L607,'TABLA DE PUNTOS'!$A$1:$B$10)</f>
        <v>16</v>
      </c>
      <c r="N607" s="209">
        <v>0</v>
      </c>
      <c r="O607" s="209">
        <f>LOOKUP($N607,'TABLA DE PUNTOS'!$C$1:$D$10)</f>
        <v>0</v>
      </c>
      <c r="P607" s="209">
        <f t="shared" ref="P607:P622" si="25">SUM(I607,K607,M607,O607)</f>
        <v>44</v>
      </c>
      <c r="Q607" s="261">
        <f>SUM(P607:P611)</f>
        <v>290</v>
      </c>
      <c r="R607" s="246"/>
    </row>
    <row r="608" spans="1:18" x14ac:dyDescent="0.25">
      <c r="A608" s="129" t="s">
        <v>5547</v>
      </c>
      <c r="B608" s="184" t="s">
        <v>226</v>
      </c>
      <c r="C608" s="209" t="s">
        <v>12</v>
      </c>
      <c r="D608" s="209" t="str">
        <f>LOOKUP($G608,'BASE DE DATOS'!$B:$B,'BASE DE DATOS'!$C:$C)</f>
        <v>SANTIAGO</v>
      </c>
      <c r="E608" s="209" t="str">
        <f>LOOKUP($G608,'BASE DE DATOS'!$B:$B,'BASE DE DATOS'!$D:$D)</f>
        <v>HERNANDEZ MURILLO</v>
      </c>
      <c r="F608" s="209" t="str">
        <f>LOOKUP($G608,'BASE DE DATOS'!$B:$B,'BASE DE DATOS'!$J:$J)</f>
        <v>Novatos 11 - 12 años infantil</v>
      </c>
      <c r="G608" s="209">
        <v>1955</v>
      </c>
      <c r="H608" s="209">
        <v>1</v>
      </c>
      <c r="I608" s="209">
        <f>LOOKUP($H608,'TABLA DE PUNTOS'!$A$1:$B$10)</f>
        <v>20</v>
      </c>
      <c r="J608" s="209">
        <v>1</v>
      </c>
      <c r="K608" s="209">
        <f>LOOKUP($J608,'TABLA DE PUNTOS'!$A$1:$B$10)</f>
        <v>20</v>
      </c>
      <c r="L608" s="209">
        <v>1</v>
      </c>
      <c r="M608" s="209">
        <f>LOOKUP($L608,'TABLA DE PUNTOS'!$A$1:$B$10)</f>
        <v>20</v>
      </c>
      <c r="N608" s="209">
        <v>1</v>
      </c>
      <c r="O608" s="209">
        <f>LOOKUP($N608,'TABLA DE PUNTOS'!$C$1:$D$10)</f>
        <v>40</v>
      </c>
      <c r="P608" s="209">
        <f t="shared" si="25"/>
        <v>100</v>
      </c>
      <c r="Q608" s="262"/>
    </row>
    <row r="609" spans="1:18" x14ac:dyDescent="0.25">
      <c r="A609" s="129" t="s">
        <v>5547</v>
      </c>
      <c r="B609" s="184" t="s">
        <v>226</v>
      </c>
      <c r="C609" s="209" t="s">
        <v>16</v>
      </c>
      <c r="D609" s="209" t="e">
        <f>LOOKUP($G609,'BASE DE DATOS'!$B:$B,'BASE DE DATOS'!$C:$C)</f>
        <v>#N/A</v>
      </c>
      <c r="E609" s="209" t="e">
        <f>LOOKUP($G609,'BASE DE DATOS'!$B:$B,'BASE DE DATOS'!$D:$D)</f>
        <v>#N/A</v>
      </c>
      <c r="F609" s="209" t="e">
        <f>LOOKUP($G609,'BASE DE DATOS'!$B:$B,'BASE DE DATOS'!$J:$J)</f>
        <v>#N/A</v>
      </c>
      <c r="G609" s="209">
        <v>0</v>
      </c>
      <c r="H609" s="209"/>
      <c r="I609" s="209">
        <f>LOOKUP($H609,'TABLA DE PUNTOS'!$A$1:$B$10)</f>
        <v>0</v>
      </c>
      <c r="J609" s="209"/>
      <c r="K609" s="209">
        <f>LOOKUP($J609,'TABLA DE PUNTOS'!$A$1:$B$10)</f>
        <v>0</v>
      </c>
      <c r="L609" s="209"/>
      <c r="M609" s="209">
        <f>LOOKUP($L609,'TABLA DE PUNTOS'!$A$1:$B$10)</f>
        <v>0</v>
      </c>
      <c r="N609" s="209"/>
      <c r="O609" s="209">
        <f>LOOKUP($N609,'TABLA DE PUNTOS'!$C$1:$D$10)</f>
        <v>0</v>
      </c>
      <c r="P609" s="209">
        <f t="shared" si="25"/>
        <v>0</v>
      </c>
      <c r="Q609" s="262"/>
    </row>
    <row r="610" spans="1:18" x14ac:dyDescent="0.25">
      <c r="A610" s="129" t="s">
        <v>5547</v>
      </c>
      <c r="B610" s="184" t="s">
        <v>226</v>
      </c>
      <c r="C610" s="209" t="s">
        <v>20</v>
      </c>
      <c r="D610" s="209" t="str">
        <f>LOOKUP($G610,'BASE DE DATOS'!$B:$B,'BASE DE DATOS'!$C:$C)</f>
        <v>MARIANGEL</v>
      </c>
      <c r="E610" s="209" t="str">
        <f>LOOKUP($G610,'BASE DE DATOS'!$B:$B,'BASE DE DATOS'!$D:$D)</f>
        <v>MURILLO TORRENTES</v>
      </c>
      <c r="F610" s="209" t="str">
        <f>LOOKUP($G610,'BASE DE DATOS'!$B:$B,'BASE DE DATOS'!$J:$J)</f>
        <v>Damas 8 años y menos</v>
      </c>
      <c r="G610" s="209">
        <v>1303</v>
      </c>
      <c r="H610" s="209">
        <v>2</v>
      </c>
      <c r="I610" s="209">
        <f>LOOKUP($H610,'TABLA DE PUNTOS'!$A$1:$B$10)</f>
        <v>18</v>
      </c>
      <c r="J610" s="209">
        <v>3</v>
      </c>
      <c r="K610" s="209">
        <f>LOOKUP($J610,'TABLA DE PUNTOS'!$A$1:$B$10)</f>
        <v>16</v>
      </c>
      <c r="L610" s="209">
        <v>3</v>
      </c>
      <c r="M610" s="209">
        <f>LOOKUP($L610,'TABLA DE PUNTOS'!$A$1:$B$10)</f>
        <v>16</v>
      </c>
      <c r="N610" s="209">
        <v>4</v>
      </c>
      <c r="O610" s="209">
        <f>LOOKUP($N610,'TABLA DE PUNTOS'!$C$1:$D$10)</f>
        <v>28</v>
      </c>
      <c r="P610" s="209">
        <f t="shared" si="25"/>
        <v>78</v>
      </c>
      <c r="Q610" s="262"/>
    </row>
    <row r="611" spans="1:18" x14ac:dyDescent="0.25">
      <c r="A611" s="129" t="s">
        <v>5547</v>
      </c>
      <c r="B611" s="184" t="s">
        <v>226</v>
      </c>
      <c r="C611" s="209" t="s">
        <v>53</v>
      </c>
      <c r="D611" s="209" t="str">
        <f>LOOKUP($G611,'BASE DE DATOS'!$B:$B,'BASE DE DATOS'!$C:$C)</f>
        <v>LUIS ANGEL</v>
      </c>
      <c r="E611" s="209" t="str">
        <f>LOOKUP($G611,'BASE DE DATOS'!$B:$B,'BASE DE DATOS'!$D:$D)</f>
        <v>ROCHA GIRALDO</v>
      </c>
      <c r="F611" s="209" t="str">
        <f>LOOKUP($G611,'BASE DE DATOS'!$B:$B,'BASE DE DATOS'!$J:$J)</f>
        <v>Novatos 7 - 8 años</v>
      </c>
      <c r="G611" s="209">
        <v>1619</v>
      </c>
      <c r="H611" s="209">
        <v>2</v>
      </c>
      <c r="I611" s="209">
        <f>LOOKUP($H611,'TABLA DE PUNTOS'!$A$1:$B$10)</f>
        <v>18</v>
      </c>
      <c r="J611" s="209">
        <v>3</v>
      </c>
      <c r="K611" s="209">
        <f>LOOKUP($J611,'TABLA DE PUNTOS'!$A$1:$B$10)</f>
        <v>16</v>
      </c>
      <c r="L611" s="209">
        <v>2</v>
      </c>
      <c r="M611" s="209">
        <f>LOOKUP($L611,'TABLA DE PUNTOS'!$A$1:$B$10)</f>
        <v>18</v>
      </c>
      <c r="N611" s="209">
        <v>7</v>
      </c>
      <c r="O611" s="209">
        <f>LOOKUP($N611,'TABLA DE PUNTOS'!$C$1:$D$10)</f>
        <v>16</v>
      </c>
      <c r="P611" s="209">
        <f t="shared" si="25"/>
        <v>68</v>
      </c>
      <c r="Q611" s="263"/>
    </row>
    <row r="612" spans="1:18" s="243" customFormat="1" x14ac:dyDescent="0.25">
      <c r="A612" s="243" t="s">
        <v>5547</v>
      </c>
      <c r="B612" s="184" t="s">
        <v>55</v>
      </c>
      <c r="C612" s="209" t="s">
        <v>8</v>
      </c>
      <c r="D612" s="209" t="str">
        <f>LOOKUP($G612,'BASE DE DATOS'!$B:$B,'BASE DE DATOS'!$C:$C)</f>
        <v>JACOB</v>
      </c>
      <c r="E612" s="209" t="str">
        <f>LOOKUP($G612,'BASE DE DATOS'!$B:$B,'BASE DE DATOS'!$D:$D)</f>
        <v>VARGAS RAMIREZ</v>
      </c>
      <c r="F612" s="209" t="str">
        <f>LOOKUP($G612,'BASE DE DATOS'!$B:$B,'BASE DE DATOS'!$J:$J)</f>
        <v>Principiantes 6 años y menos</v>
      </c>
      <c r="G612" s="209">
        <v>1903</v>
      </c>
      <c r="H612" s="209">
        <v>3</v>
      </c>
      <c r="I612" s="209">
        <f>LOOKUP($H612,'TABLA DE PUNTOS'!$A$1:$B$10)</f>
        <v>16</v>
      </c>
      <c r="J612" s="209">
        <v>2</v>
      </c>
      <c r="K612" s="209">
        <f>LOOKUP($J612,'TABLA DE PUNTOS'!$A$1:$B$10)</f>
        <v>18</v>
      </c>
      <c r="L612" s="209">
        <v>3</v>
      </c>
      <c r="M612" s="209">
        <f>LOOKUP($L612,'TABLA DE PUNTOS'!$A$1:$B$10)</f>
        <v>16</v>
      </c>
      <c r="N612" s="209">
        <v>2</v>
      </c>
      <c r="O612" s="209">
        <f>LOOKUP($N612,'TABLA DE PUNTOS'!$C$1:$D$10)</f>
        <v>36</v>
      </c>
      <c r="P612" s="209">
        <f t="shared" si="25"/>
        <v>86</v>
      </c>
      <c r="Q612" s="261">
        <f>SUM(P612:P616)</f>
        <v>376</v>
      </c>
      <c r="R612" s="246"/>
    </row>
    <row r="613" spans="1:18" x14ac:dyDescent="0.25">
      <c r="A613" s="129" t="s">
        <v>5547</v>
      </c>
      <c r="B613" s="184" t="s">
        <v>55</v>
      </c>
      <c r="C613" s="209" t="s">
        <v>12</v>
      </c>
      <c r="D613" s="209" t="str">
        <f>LOOKUP($G613,'BASE DE DATOS'!$B:$B,'BASE DE DATOS'!$C:$C)</f>
        <v>MIGUEL ANGEL</v>
      </c>
      <c r="E613" s="209" t="str">
        <f>LOOKUP($G613,'BASE DE DATOS'!$B:$B,'BASE DE DATOS'!$D:$D)</f>
        <v>CASTAÑEDA CORREA</v>
      </c>
      <c r="F613" s="209" t="str">
        <f>LOOKUP($G613,'BASE DE DATOS'!$B:$B,'BASE DE DATOS'!$J:$J)</f>
        <v>Novatos 9 - 10 años</v>
      </c>
      <c r="G613" s="209">
        <v>852</v>
      </c>
      <c r="H613" s="209">
        <v>4</v>
      </c>
      <c r="I613" s="209">
        <f>LOOKUP($H613,'TABLA DE PUNTOS'!$A$1:$B$10)</f>
        <v>14</v>
      </c>
      <c r="J613" s="209">
        <v>2</v>
      </c>
      <c r="K613" s="209">
        <f>LOOKUP($J613,'TABLA DE PUNTOS'!$A$1:$B$10)</f>
        <v>18</v>
      </c>
      <c r="L613" s="209">
        <v>2</v>
      </c>
      <c r="M613" s="209">
        <f>LOOKUP($L613,'TABLA DE PUNTOS'!$A$1:$B$10)</f>
        <v>18</v>
      </c>
      <c r="N613" s="209">
        <v>2</v>
      </c>
      <c r="O613" s="209">
        <f>LOOKUP($N613,'TABLA DE PUNTOS'!$C$1:$D$10)</f>
        <v>36</v>
      </c>
      <c r="P613" s="209">
        <f t="shared" si="25"/>
        <v>86</v>
      </c>
      <c r="Q613" s="262"/>
    </row>
    <row r="614" spans="1:18" x14ac:dyDescent="0.25">
      <c r="A614" s="129" t="s">
        <v>5547</v>
      </c>
      <c r="B614" s="184" t="s">
        <v>55</v>
      </c>
      <c r="C614" s="209" t="s">
        <v>16</v>
      </c>
      <c r="D614" s="209" t="str">
        <f>LOOKUP($G614,'BASE DE DATOS'!$B:$B,'BASE DE DATOS'!$C:$C)</f>
        <v>ALEJANDRO</v>
      </c>
      <c r="E614" s="209" t="str">
        <f>LOOKUP($G614,'BASE DE DATOS'!$B:$B,'BASE DE DATOS'!$D:$D)</f>
        <v>GALVIS RIOS</v>
      </c>
      <c r="F614" s="209" t="str">
        <f>LOOKUP($G614,'BASE DE DATOS'!$B:$B,'BASE DE DATOS'!$J:$J)</f>
        <v>Expertos 25 - 29 años</v>
      </c>
      <c r="G614" s="209">
        <v>142</v>
      </c>
      <c r="H614" s="209">
        <v>2</v>
      </c>
      <c r="I614" s="209">
        <f>LOOKUP($H614,'TABLA DE PUNTOS'!$A$1:$B$10)</f>
        <v>18</v>
      </c>
      <c r="J614" s="209">
        <v>2</v>
      </c>
      <c r="K614" s="209">
        <f>LOOKUP($J614,'TABLA DE PUNTOS'!$A$1:$B$10)</f>
        <v>18</v>
      </c>
      <c r="L614" s="209">
        <v>2</v>
      </c>
      <c r="M614" s="209">
        <f>LOOKUP($L614,'TABLA DE PUNTOS'!$A$1:$B$10)</f>
        <v>18</v>
      </c>
      <c r="N614" s="209">
        <v>2</v>
      </c>
      <c r="O614" s="209">
        <f>LOOKUP($N614,'TABLA DE PUNTOS'!$C$1:$D$10)</f>
        <v>36</v>
      </c>
      <c r="P614" s="209">
        <f t="shared" si="25"/>
        <v>90</v>
      </c>
      <c r="Q614" s="262"/>
    </row>
    <row r="615" spans="1:18" x14ac:dyDescent="0.25">
      <c r="A615" s="129" t="s">
        <v>5547</v>
      </c>
      <c r="B615" s="184" t="s">
        <v>55</v>
      </c>
      <c r="C615" s="209" t="s">
        <v>20</v>
      </c>
      <c r="D615" s="209" t="str">
        <f>LOOKUP($G615,'BASE DE DATOS'!$B:$B,'BASE DE DATOS'!$C:$C)</f>
        <v>LAURA</v>
      </c>
      <c r="E615" s="209" t="str">
        <f>LOOKUP($G615,'BASE DE DATOS'!$B:$B,'BASE DE DATOS'!$D:$D)</f>
        <v>GONZALEZ GALEANO</v>
      </c>
      <c r="F615" s="209" t="str">
        <f>LOOKUP($G615,'BASE DE DATOS'!$B:$B,'BASE DE DATOS'!$J:$J)</f>
        <v>15 años y mas Elite Damas</v>
      </c>
      <c r="G615" s="209">
        <v>318</v>
      </c>
      <c r="H615" s="209">
        <v>3</v>
      </c>
      <c r="I615" s="209">
        <f>LOOKUP($H615,'TABLA DE PUNTOS'!$A$1:$B$10)</f>
        <v>16</v>
      </c>
      <c r="J615" s="209">
        <v>3</v>
      </c>
      <c r="K615" s="209">
        <f>LOOKUP($J615,'TABLA DE PUNTOS'!$A$1:$B$10)</f>
        <v>16</v>
      </c>
      <c r="L615" s="209">
        <v>4</v>
      </c>
      <c r="M615" s="209">
        <f>LOOKUP($L615,'TABLA DE PUNTOS'!$A$1:$B$10)</f>
        <v>14</v>
      </c>
      <c r="N615" s="209">
        <v>7</v>
      </c>
      <c r="O615" s="209">
        <f>LOOKUP($N615,'TABLA DE PUNTOS'!$C$1:$D$10)</f>
        <v>16</v>
      </c>
      <c r="P615" s="209">
        <f t="shared" si="25"/>
        <v>62</v>
      </c>
      <c r="Q615" s="262"/>
    </row>
    <row r="616" spans="1:18" x14ac:dyDescent="0.25">
      <c r="A616" s="129" t="s">
        <v>5547</v>
      </c>
      <c r="B616" s="184" t="s">
        <v>55</v>
      </c>
      <c r="C616" s="209" t="s">
        <v>53</v>
      </c>
      <c r="D616" s="209" t="str">
        <f>LOOKUP($G616,'BASE DE DATOS'!$B:$B,'BASE DE DATOS'!$C:$C)</f>
        <v>JUAN DAVID</v>
      </c>
      <c r="E616" s="209" t="str">
        <f>LOOKUP($G616,'BASE DE DATOS'!$B:$B,'BASE DE DATOS'!$D:$D)</f>
        <v>DUQUE CARVAJAL</v>
      </c>
      <c r="F616" s="209" t="str">
        <f>LOOKUP($G616,'BASE DE DATOS'!$B:$B,'BASE DE DATOS'!$J:$J)</f>
        <v>Championship 17 y mas</v>
      </c>
      <c r="G616" s="209">
        <v>1025</v>
      </c>
      <c r="H616" s="209">
        <v>2</v>
      </c>
      <c r="I616" s="209">
        <f>LOOKUP($H616,'TABLA DE PUNTOS'!$A$1:$B$10)</f>
        <v>18</v>
      </c>
      <c r="J616" s="209">
        <v>2</v>
      </c>
      <c r="K616" s="209">
        <f>LOOKUP($J616,'TABLA DE PUNTOS'!$A$1:$B$10)</f>
        <v>18</v>
      </c>
      <c r="L616" s="209">
        <v>3</v>
      </c>
      <c r="M616" s="209">
        <f>LOOKUP($L616,'TABLA DE PUNTOS'!$A$1:$B$10)</f>
        <v>16</v>
      </c>
      <c r="N616" s="209">
        <v>0</v>
      </c>
      <c r="O616" s="209">
        <f>LOOKUP($N616,'TABLA DE PUNTOS'!$C$1:$D$10)</f>
        <v>0</v>
      </c>
      <c r="P616" s="209">
        <f t="shared" si="25"/>
        <v>52</v>
      </c>
      <c r="Q616" s="263"/>
    </row>
    <row r="617" spans="1:18" s="243" customFormat="1" x14ac:dyDescent="0.25">
      <c r="A617" s="243" t="s">
        <v>5547</v>
      </c>
      <c r="B617" s="184" t="s">
        <v>301</v>
      </c>
      <c r="C617" s="209" t="s">
        <v>8</v>
      </c>
      <c r="D617" s="209" t="str">
        <f>LOOKUP($G617,'BASE DE DATOS'!$B:$B,'BASE DE DATOS'!$C:$C)</f>
        <v xml:space="preserve">MATIAS </v>
      </c>
      <c r="E617" s="209" t="str">
        <f>LOOKUP($G617,'BASE DE DATOS'!$B:$B,'BASE DE DATOS'!$D:$D)</f>
        <v>RUBIANO JARAMILLO</v>
      </c>
      <c r="F617" s="209" t="str">
        <f>LOOKUP($G617,'BASE DE DATOS'!$B:$B,'BASE DE DATOS'!$J:$J)</f>
        <v>Principiantes 6 años y menos</v>
      </c>
      <c r="G617" s="209">
        <v>1153</v>
      </c>
      <c r="H617" s="209">
        <v>1</v>
      </c>
      <c r="I617" s="209">
        <f>LOOKUP($H617,'TABLA DE PUNTOS'!$A$1:$B$10)</f>
        <v>20</v>
      </c>
      <c r="J617" s="209">
        <v>1</v>
      </c>
      <c r="K617" s="209">
        <f>LOOKUP($J617,'TABLA DE PUNTOS'!$A$1:$B$10)</f>
        <v>20</v>
      </c>
      <c r="L617" s="209">
        <v>1</v>
      </c>
      <c r="M617" s="209">
        <f>LOOKUP($L617,'TABLA DE PUNTOS'!$A$1:$B$10)</f>
        <v>20</v>
      </c>
      <c r="N617" s="209">
        <v>8</v>
      </c>
      <c r="O617" s="209">
        <f>LOOKUP($N617,'TABLA DE PUNTOS'!$C$1:$D$10)</f>
        <v>12</v>
      </c>
      <c r="P617" s="209">
        <f t="shared" si="25"/>
        <v>72</v>
      </c>
      <c r="Q617" s="261">
        <f>SUM(P617:P621)</f>
        <v>216</v>
      </c>
      <c r="R617" s="246"/>
    </row>
    <row r="618" spans="1:18" x14ac:dyDescent="0.25">
      <c r="A618" s="129" t="s">
        <v>5547</v>
      </c>
      <c r="B618" s="184" t="s">
        <v>301</v>
      </c>
      <c r="C618" s="209" t="s">
        <v>12</v>
      </c>
      <c r="D618" s="209" t="str">
        <f>LOOKUP($G618,'BASE DE DATOS'!$B:$B,'BASE DE DATOS'!$C:$C)</f>
        <v>EDGAR ARMANDO</v>
      </c>
      <c r="E618" s="209" t="str">
        <f>LOOKUP($G618,'BASE DE DATOS'!$B:$B,'BASE DE DATOS'!$D:$D)</f>
        <v>BOTERO GUZMAN</v>
      </c>
      <c r="F618" s="209" t="str">
        <f>LOOKUP($G618,'BASE DE DATOS'!$B:$B,'BASE DE DATOS'!$J:$J)</f>
        <v>Novatos 17 años y mas mayores</v>
      </c>
      <c r="G618" s="209">
        <v>1470</v>
      </c>
      <c r="H618" s="209">
        <v>0</v>
      </c>
      <c r="I618" s="209">
        <f>LOOKUP($H618,'TABLA DE PUNTOS'!$A$1:$B$10)</f>
        <v>0</v>
      </c>
      <c r="J618" s="209">
        <v>4</v>
      </c>
      <c r="K618" s="209">
        <f>LOOKUP($J618,'TABLA DE PUNTOS'!$A$1:$B$10)</f>
        <v>14</v>
      </c>
      <c r="L618" s="209">
        <v>4</v>
      </c>
      <c r="M618" s="209">
        <f>LOOKUP($L618,'TABLA DE PUNTOS'!$A$1:$B$10)</f>
        <v>14</v>
      </c>
      <c r="N618" s="209">
        <v>0</v>
      </c>
      <c r="O618" s="209">
        <f>LOOKUP($N618,'TABLA DE PUNTOS'!$C$1:$D$10)</f>
        <v>0</v>
      </c>
      <c r="P618" s="209">
        <f t="shared" si="25"/>
        <v>28</v>
      </c>
      <c r="Q618" s="262"/>
    </row>
    <row r="619" spans="1:18" x14ac:dyDescent="0.25">
      <c r="A619" s="129" t="s">
        <v>5547</v>
      </c>
      <c r="B619" s="184" t="s">
        <v>301</v>
      </c>
      <c r="C619" s="209" t="s">
        <v>16</v>
      </c>
      <c r="D619" s="209" t="str">
        <f>LOOKUP($G619,'BASE DE DATOS'!$B:$B,'BASE DE DATOS'!$C:$C)</f>
        <v>JUAN JOSE</v>
      </c>
      <c r="E619" s="209" t="str">
        <f>LOOKUP($G619,'BASE DE DATOS'!$B:$B,'BASE DE DATOS'!$D:$D)</f>
        <v>CASTRO CEBALLOS</v>
      </c>
      <c r="F619" s="209" t="str">
        <f>LOOKUP($G619,'BASE DE DATOS'!$B:$B,'BASE DE DATOS'!$J:$J)</f>
        <v>Expertos 15 años</v>
      </c>
      <c r="G619" s="209">
        <v>747</v>
      </c>
      <c r="H619" s="209">
        <v>6</v>
      </c>
      <c r="I619" s="209">
        <f>LOOKUP($H619,'TABLA DE PUNTOS'!$A$1:$B$10)</f>
        <v>10</v>
      </c>
      <c r="J619" s="209">
        <v>6</v>
      </c>
      <c r="K619" s="209">
        <f>LOOKUP($J619,'TABLA DE PUNTOS'!$A$1:$B$10)</f>
        <v>10</v>
      </c>
      <c r="L619" s="209">
        <v>6</v>
      </c>
      <c r="M619" s="209">
        <f>LOOKUP($L619,'TABLA DE PUNTOS'!$A$1:$B$10)</f>
        <v>10</v>
      </c>
      <c r="N619" s="209">
        <v>0</v>
      </c>
      <c r="O619" s="209">
        <f>LOOKUP($N619,'TABLA DE PUNTOS'!$C$1:$D$10)</f>
        <v>0</v>
      </c>
      <c r="P619" s="209">
        <f t="shared" si="25"/>
        <v>30</v>
      </c>
      <c r="Q619" s="262"/>
    </row>
    <row r="620" spans="1:18" x14ac:dyDescent="0.25">
      <c r="A620" s="129" t="s">
        <v>5547</v>
      </c>
      <c r="B620" s="184" t="s">
        <v>301</v>
      </c>
      <c r="C620" s="209" t="s">
        <v>20</v>
      </c>
      <c r="D620" s="209" t="str">
        <f>LOOKUP($G620,'BASE DE DATOS'!$B:$B,'BASE DE DATOS'!$C:$C)</f>
        <v>SALOME</v>
      </c>
      <c r="E620" s="209" t="str">
        <f>LOOKUP($G620,'BASE DE DATOS'!$B:$B,'BASE DE DATOS'!$D:$D)</f>
        <v>CASTRO SALAS</v>
      </c>
      <c r="F620" s="209" t="str">
        <f>LOOKUP($G620,'BASE DE DATOS'!$B:$B,'BASE DE DATOS'!$J:$J)</f>
        <v>Damas 11 - 12 años</v>
      </c>
      <c r="G620" s="209">
        <v>1667</v>
      </c>
      <c r="H620" s="209">
        <v>4</v>
      </c>
      <c r="I620" s="209">
        <f>LOOKUP($H620,'TABLA DE PUNTOS'!$A$1:$B$10)</f>
        <v>14</v>
      </c>
      <c r="J620" s="209">
        <v>4</v>
      </c>
      <c r="K620" s="209">
        <f>LOOKUP($J620,'TABLA DE PUNTOS'!$A$1:$B$10)</f>
        <v>14</v>
      </c>
      <c r="L620" s="209">
        <v>4</v>
      </c>
      <c r="M620" s="209">
        <f>LOOKUP($L620,'TABLA DE PUNTOS'!$A$1:$B$10)</f>
        <v>14</v>
      </c>
      <c r="N620" s="209">
        <v>0</v>
      </c>
      <c r="O620" s="209">
        <f>LOOKUP($N620,'TABLA DE PUNTOS'!$C$1:$D$10)</f>
        <v>0</v>
      </c>
      <c r="P620" s="209">
        <f t="shared" si="25"/>
        <v>42</v>
      </c>
      <c r="Q620" s="262"/>
    </row>
    <row r="621" spans="1:18" x14ac:dyDescent="0.25">
      <c r="A621" s="129" t="s">
        <v>5547</v>
      </c>
      <c r="B621" s="184" t="s">
        <v>301</v>
      </c>
      <c r="C621" s="209" t="s">
        <v>53</v>
      </c>
      <c r="D621" s="209" t="str">
        <f>LOOKUP($G621,'BASE DE DATOS'!$B:$B,'BASE DE DATOS'!$C:$C)</f>
        <v>JUAN PABLO</v>
      </c>
      <c r="E621" s="209" t="str">
        <f>LOOKUP($G621,'BASE DE DATOS'!$B:$B,'BASE DE DATOS'!$D:$D)</f>
        <v>MAZO ALVAREZ</v>
      </c>
      <c r="F621" s="209" t="str">
        <f>LOOKUP($G621,'BASE DE DATOS'!$B:$B,'BASE DE DATOS'!$J:$J)</f>
        <v>Principiantes 11 - 12 años</v>
      </c>
      <c r="G621" s="209">
        <v>1697</v>
      </c>
      <c r="H621" s="209">
        <v>3</v>
      </c>
      <c r="I621" s="209">
        <f>LOOKUP($H621,'TABLA DE PUNTOS'!$A$1:$B$10)</f>
        <v>16</v>
      </c>
      <c r="J621" s="209">
        <v>4</v>
      </c>
      <c r="K621" s="209">
        <f>LOOKUP($J621,'TABLA DE PUNTOS'!$A$1:$B$10)</f>
        <v>14</v>
      </c>
      <c r="L621" s="209">
        <v>4</v>
      </c>
      <c r="M621" s="209">
        <f>LOOKUP($L621,'TABLA DE PUNTOS'!$A$1:$B$10)</f>
        <v>14</v>
      </c>
      <c r="N621" s="209">
        <v>0</v>
      </c>
      <c r="O621" s="209">
        <f>LOOKUP($N621,'TABLA DE PUNTOS'!$C$1:$D$10)</f>
        <v>0</v>
      </c>
      <c r="P621" s="209">
        <f t="shared" si="25"/>
        <v>44</v>
      </c>
      <c r="Q621" s="263"/>
    </row>
    <row r="622" spans="1:18" s="243" customFormat="1" x14ac:dyDescent="0.25">
      <c r="A622" s="243" t="s">
        <v>5547</v>
      </c>
      <c r="B622" s="184" t="s">
        <v>202</v>
      </c>
      <c r="C622" s="209" t="s">
        <v>8</v>
      </c>
      <c r="D622" s="209" t="str">
        <f>LOOKUP($G622,'BASE DE DATOS'!$B:$B,'BASE DE DATOS'!$C:$C)</f>
        <v xml:space="preserve">MATIAS </v>
      </c>
      <c r="E622" s="209" t="str">
        <f>LOOKUP($G622,'BASE DE DATOS'!$B:$B,'BASE DE DATOS'!$D:$D)</f>
        <v>JIMENEZ TAPASCO</v>
      </c>
      <c r="F622" s="209" t="str">
        <f>LOOKUP($G622,'BASE DE DATOS'!$B:$B,'BASE DE DATOS'!$J:$J)</f>
        <v>Principiantes 7 - 8 años</v>
      </c>
      <c r="G622" s="209">
        <v>1481</v>
      </c>
      <c r="H622" s="209">
        <v>2</v>
      </c>
      <c r="I622" s="209">
        <f>LOOKUP($H622,'TABLA DE PUNTOS'!$A$1:$B$10)</f>
        <v>18</v>
      </c>
      <c r="J622" s="209">
        <v>2</v>
      </c>
      <c r="K622" s="209">
        <f>LOOKUP($J622,'TABLA DE PUNTOS'!$A$1:$B$10)</f>
        <v>18</v>
      </c>
      <c r="L622" s="209">
        <v>3</v>
      </c>
      <c r="M622" s="209">
        <f>LOOKUP($L622,'TABLA DE PUNTOS'!$A$1:$B$10)</f>
        <v>16</v>
      </c>
      <c r="N622" s="209">
        <v>0</v>
      </c>
      <c r="O622" s="209">
        <f>LOOKUP($N622,'TABLA DE PUNTOS'!$C$1:$D$10)</f>
        <v>0</v>
      </c>
      <c r="P622" s="209">
        <f t="shared" si="25"/>
        <v>52</v>
      </c>
      <c r="Q622" s="261">
        <f>SUM(P622:P626)</f>
        <v>332</v>
      </c>
      <c r="R622" s="246"/>
    </row>
    <row r="623" spans="1:18" x14ac:dyDescent="0.25">
      <c r="A623" s="129" t="s">
        <v>5547</v>
      </c>
      <c r="B623" s="184" t="s">
        <v>202</v>
      </c>
      <c r="C623" s="209" t="s">
        <v>12</v>
      </c>
      <c r="D623" s="209" t="str">
        <f>LOOKUP($G623,'BASE DE DATOS'!$B:$B,'BASE DE DATOS'!$C:$C)</f>
        <v>ELIAN SNADER</v>
      </c>
      <c r="E623" s="209" t="str">
        <f>LOOKUP($G623,'BASE DE DATOS'!$B:$B,'BASE DE DATOS'!$D:$D)</f>
        <v>SUAREZ USMA</v>
      </c>
      <c r="F623" s="209" t="str">
        <f>LOOKUP($G623,'BASE DE DATOS'!$B:$B,'BASE DE DATOS'!$J:$J)</f>
        <v>Novatos 17 años y mas mayores</v>
      </c>
      <c r="G623" s="209">
        <v>1949</v>
      </c>
      <c r="H623" s="209">
        <v>5</v>
      </c>
      <c r="I623" s="209">
        <f>LOOKUP($H623,'TABLA DE PUNTOS'!$A$1:$B$10)</f>
        <v>12</v>
      </c>
      <c r="J623" s="209">
        <v>2</v>
      </c>
      <c r="K623" s="209">
        <f>LOOKUP($J623,'TABLA DE PUNTOS'!$A$1:$B$10)</f>
        <v>18</v>
      </c>
      <c r="L623" s="209">
        <v>2</v>
      </c>
      <c r="M623" s="209">
        <f>LOOKUP($L623,'TABLA DE PUNTOS'!$A$1:$B$10)</f>
        <v>18</v>
      </c>
      <c r="N623" s="209">
        <v>8</v>
      </c>
      <c r="O623" s="209">
        <f>LOOKUP($N623,'TABLA DE PUNTOS'!$C$1:$D$10)</f>
        <v>12</v>
      </c>
      <c r="P623" s="209">
        <f t="shared" ref="P623:P631" si="26">SUM(I623,K623,M623,O623)</f>
        <v>60</v>
      </c>
      <c r="Q623" s="262"/>
    </row>
    <row r="624" spans="1:18" x14ac:dyDescent="0.25">
      <c r="A624" s="129" t="s">
        <v>5547</v>
      </c>
      <c r="B624" s="184" t="s">
        <v>202</v>
      </c>
      <c r="C624" s="209" t="s">
        <v>16</v>
      </c>
      <c r="D624" s="209" t="str">
        <f>LOOKUP($G624,'BASE DE DATOS'!$B:$B,'BASE DE DATOS'!$C:$C)</f>
        <v>JUAN JOSE</v>
      </c>
      <c r="E624" s="209" t="str">
        <f>LOOKUP($G624,'BASE DE DATOS'!$B:$B,'BASE DE DATOS'!$D:$D)</f>
        <v>ARANGO PATIÑO</v>
      </c>
      <c r="F624" s="209" t="str">
        <f>LOOKUP($G624,'BASE DE DATOS'!$B:$B,'BASE DE DATOS'!$J:$J)</f>
        <v>Expertos 15 años</v>
      </c>
      <c r="G624" s="209">
        <v>691</v>
      </c>
      <c r="H624" s="209">
        <v>1</v>
      </c>
      <c r="I624" s="209">
        <f>LOOKUP($H624,'TABLA DE PUNTOS'!$A$1:$B$10)</f>
        <v>20</v>
      </c>
      <c r="J624" s="209">
        <v>1</v>
      </c>
      <c r="K624" s="209">
        <f>LOOKUP($J624,'TABLA DE PUNTOS'!$A$1:$B$10)</f>
        <v>20</v>
      </c>
      <c r="L624" s="209">
        <v>1</v>
      </c>
      <c r="M624" s="209">
        <f>LOOKUP($L624,'TABLA DE PUNTOS'!$A$1:$B$10)</f>
        <v>20</v>
      </c>
      <c r="N624" s="209">
        <v>1</v>
      </c>
      <c r="O624" s="209">
        <f>LOOKUP($N624,'TABLA DE PUNTOS'!$C$1:$D$10)</f>
        <v>40</v>
      </c>
      <c r="P624" s="209">
        <f t="shared" si="26"/>
        <v>100</v>
      </c>
      <c r="Q624" s="262"/>
    </row>
    <row r="625" spans="1:18" x14ac:dyDescent="0.25">
      <c r="A625" s="129" t="s">
        <v>5547</v>
      </c>
      <c r="B625" s="184" t="s">
        <v>202</v>
      </c>
      <c r="C625" s="209" t="s">
        <v>20</v>
      </c>
      <c r="D625" s="209" t="str">
        <f>LOOKUP($G625,'BASE DE DATOS'!$B:$B,'BASE DE DATOS'!$C:$C)</f>
        <v>VALENTINA</v>
      </c>
      <c r="E625" s="209" t="str">
        <f>LOOKUP($G625,'BASE DE DATOS'!$B:$B,'BASE DE DATOS'!$D:$D)</f>
        <v>JIMENEZ RAMIREZ</v>
      </c>
      <c r="F625" s="209" t="str">
        <f>LOOKUP($G625,'BASE DE DATOS'!$B:$B,'BASE DE DATOS'!$J:$J)</f>
        <v>Damas 13 - 14 años</v>
      </c>
      <c r="G625" s="209">
        <v>1160</v>
      </c>
      <c r="H625" s="209">
        <v>1</v>
      </c>
      <c r="I625" s="209">
        <f>LOOKUP($H625,'TABLA DE PUNTOS'!$A$1:$B$10)</f>
        <v>20</v>
      </c>
      <c r="J625" s="209">
        <v>1</v>
      </c>
      <c r="K625" s="209">
        <f>LOOKUP($J625,'TABLA DE PUNTOS'!$A$1:$B$10)</f>
        <v>20</v>
      </c>
      <c r="L625" s="209">
        <v>1</v>
      </c>
      <c r="M625" s="209">
        <f>LOOKUP($L625,'TABLA DE PUNTOS'!$A$1:$B$10)</f>
        <v>20</v>
      </c>
      <c r="N625" s="209">
        <v>2</v>
      </c>
      <c r="O625" s="209">
        <f>LOOKUP($N625,'TABLA DE PUNTOS'!$C$1:$D$10)</f>
        <v>36</v>
      </c>
      <c r="P625" s="209">
        <f t="shared" si="26"/>
        <v>96</v>
      </c>
      <c r="Q625" s="262"/>
    </row>
    <row r="626" spans="1:18" x14ac:dyDescent="0.25">
      <c r="A626" s="129" t="s">
        <v>5547</v>
      </c>
      <c r="B626" s="184" t="s">
        <v>202</v>
      </c>
      <c r="C626" s="209" t="s">
        <v>53</v>
      </c>
      <c r="D626" s="209" t="str">
        <f>LOOKUP($G626,'BASE DE DATOS'!$B:$B,'BASE DE DATOS'!$C:$C)</f>
        <v>EDISSON BENJAMIN</v>
      </c>
      <c r="E626" s="209" t="str">
        <f>LOOKUP($G626,'BASE DE DATOS'!$B:$B,'BASE DE DATOS'!$D:$D)</f>
        <v>CIFUENTES HERNANDEZ</v>
      </c>
      <c r="F626" s="209" t="str">
        <f>LOOKUP($G626,'BASE DE DATOS'!$B:$B,'BASE DE DATOS'!$J:$J)</f>
        <v>Senior Master 40 años y mas</v>
      </c>
      <c r="G626" s="209">
        <v>440</v>
      </c>
      <c r="H626" s="209">
        <v>7</v>
      </c>
      <c r="I626" s="209">
        <f>LOOKUP($H626,'TABLA DE PUNTOS'!$A$1:$B$10)</f>
        <v>8</v>
      </c>
      <c r="J626" s="209">
        <v>7</v>
      </c>
      <c r="K626" s="209">
        <f>LOOKUP($J626,'TABLA DE PUNTOS'!$A$1:$B$10)</f>
        <v>8</v>
      </c>
      <c r="L626" s="209">
        <v>7</v>
      </c>
      <c r="M626" s="209">
        <f>LOOKUP($L626,'TABLA DE PUNTOS'!$A$1:$B$10)</f>
        <v>8</v>
      </c>
      <c r="N626" s="209">
        <v>0</v>
      </c>
      <c r="O626" s="209">
        <f>LOOKUP($N626,'TABLA DE PUNTOS'!$C$1:$D$10)</f>
        <v>0</v>
      </c>
      <c r="P626" s="209">
        <f t="shared" si="26"/>
        <v>24</v>
      </c>
      <c r="Q626" s="263"/>
    </row>
    <row r="627" spans="1:18" s="243" customFormat="1" x14ac:dyDescent="0.25">
      <c r="A627" s="243" t="s">
        <v>5547</v>
      </c>
      <c r="B627" s="184" t="s">
        <v>69</v>
      </c>
      <c r="C627" s="209" t="s">
        <v>8</v>
      </c>
      <c r="D627" s="209" t="str">
        <f>LOOKUP($G627,'BASE DE DATOS'!$B:$B,'BASE DE DATOS'!$C:$C)</f>
        <v xml:space="preserve">JUAN CARLOS </v>
      </c>
      <c r="E627" s="209" t="str">
        <f>LOOKUP($G627,'BASE DE DATOS'!$B:$B,'BASE DE DATOS'!$D:$D)</f>
        <v>SANTA ACOSTA</v>
      </c>
      <c r="F627" s="209" t="str">
        <f>LOOKUP($G627,'BASE DE DATOS'!$B:$B,'BASE DE DATOS'!$J:$J)</f>
        <v>Principiantes 13 - 14 años</v>
      </c>
      <c r="G627" s="209">
        <v>541</v>
      </c>
      <c r="H627" s="209">
        <v>2</v>
      </c>
      <c r="I627" s="209">
        <f>LOOKUP($H627,'TABLA DE PUNTOS'!$A$1:$B$10)</f>
        <v>18</v>
      </c>
      <c r="J627" s="209">
        <v>3</v>
      </c>
      <c r="K627" s="209">
        <f>LOOKUP($J627,'TABLA DE PUNTOS'!$A$1:$B$10)</f>
        <v>16</v>
      </c>
      <c r="L627" s="209">
        <v>3</v>
      </c>
      <c r="M627" s="209">
        <f>LOOKUP($L627,'TABLA DE PUNTOS'!$A$1:$B$10)</f>
        <v>16</v>
      </c>
      <c r="N627" s="209">
        <v>4</v>
      </c>
      <c r="O627" s="209">
        <f>LOOKUP($N627,'TABLA DE PUNTOS'!$C$1:$D$10)</f>
        <v>28</v>
      </c>
      <c r="P627" s="209">
        <f t="shared" si="26"/>
        <v>78</v>
      </c>
      <c r="Q627" s="261">
        <f>SUM(P627:P631)</f>
        <v>384</v>
      </c>
      <c r="R627" s="246"/>
    </row>
    <row r="628" spans="1:18" x14ac:dyDescent="0.25">
      <c r="A628" s="129" t="s">
        <v>5547</v>
      </c>
      <c r="B628" s="184" t="s">
        <v>69</v>
      </c>
      <c r="C628" s="209" t="s">
        <v>12</v>
      </c>
      <c r="D628" s="209" t="str">
        <f>LOOKUP($G628,'BASE DE DATOS'!$B:$B,'BASE DE DATOS'!$C:$C)</f>
        <v>JUAN FELIPE</v>
      </c>
      <c r="E628" s="209" t="str">
        <f>LOOKUP($G628,'BASE DE DATOS'!$B:$B,'BASE DE DATOS'!$D:$D)</f>
        <v>CORREA GARCIA</v>
      </c>
      <c r="F628" s="209" t="str">
        <f>LOOKUP($G628,'BASE DE DATOS'!$B:$B,'BASE DE DATOS'!$J:$J)</f>
        <v>Novatos 15 - 16 años juvenil</v>
      </c>
      <c r="G628" s="209">
        <v>512</v>
      </c>
      <c r="H628" s="209">
        <v>4</v>
      </c>
      <c r="I628" s="209">
        <f>LOOKUP($H628,'TABLA DE PUNTOS'!$A$1:$B$10)</f>
        <v>14</v>
      </c>
      <c r="J628" s="209">
        <v>4</v>
      </c>
      <c r="K628" s="209">
        <f>LOOKUP($J628,'TABLA DE PUNTOS'!$A$1:$B$10)</f>
        <v>14</v>
      </c>
      <c r="L628" s="209">
        <v>4</v>
      </c>
      <c r="M628" s="209">
        <f>LOOKUP($L628,'TABLA DE PUNTOS'!$A$1:$B$10)</f>
        <v>14</v>
      </c>
      <c r="N628" s="209">
        <v>4</v>
      </c>
      <c r="O628" s="209">
        <f>LOOKUP($N628,'TABLA DE PUNTOS'!$C$1:$D$10)</f>
        <v>28</v>
      </c>
      <c r="P628" s="209">
        <f t="shared" si="26"/>
        <v>70</v>
      </c>
      <c r="Q628" s="262"/>
    </row>
    <row r="629" spans="1:18" x14ac:dyDescent="0.25">
      <c r="A629" s="129" t="s">
        <v>5547</v>
      </c>
      <c r="B629" s="184" t="s">
        <v>69</v>
      </c>
      <c r="C629" s="209" t="s">
        <v>16</v>
      </c>
      <c r="D629" s="209" t="str">
        <f>LOOKUP($G629,'BASE DE DATOS'!$B:$B,'BASE DE DATOS'!$C:$C)</f>
        <v>MIGUEL ANGEL</v>
      </c>
      <c r="E629" s="209" t="str">
        <f>LOOKUP($G629,'BASE DE DATOS'!$B:$B,'BASE DE DATOS'!$D:$D)</f>
        <v>MAZO GOMEZ</v>
      </c>
      <c r="F629" s="209" t="str">
        <f>LOOKUP($G629,'BASE DE DATOS'!$B:$B,'BASE DE DATOS'!$J:$J)</f>
        <v>Expertos 14 años</v>
      </c>
      <c r="G629" s="209">
        <v>723</v>
      </c>
      <c r="H629" s="209">
        <v>1</v>
      </c>
      <c r="I629" s="209">
        <f>LOOKUP($H629,'TABLA DE PUNTOS'!$A$1:$B$10)</f>
        <v>20</v>
      </c>
      <c r="J629" s="209">
        <v>1</v>
      </c>
      <c r="K629" s="209">
        <f>LOOKUP($J629,'TABLA DE PUNTOS'!$A$1:$B$10)</f>
        <v>20</v>
      </c>
      <c r="L629" s="209">
        <v>1</v>
      </c>
      <c r="M629" s="209">
        <f>LOOKUP($L629,'TABLA DE PUNTOS'!$A$1:$B$10)</f>
        <v>20</v>
      </c>
      <c r="N629" s="209">
        <v>2</v>
      </c>
      <c r="O629" s="209">
        <f>LOOKUP($N629,'TABLA DE PUNTOS'!$C$1:$D$10)</f>
        <v>36</v>
      </c>
      <c r="P629" s="209">
        <f t="shared" si="26"/>
        <v>96</v>
      </c>
      <c r="Q629" s="262"/>
    </row>
    <row r="630" spans="1:18" x14ac:dyDescent="0.25">
      <c r="A630" s="129" t="s">
        <v>5547</v>
      </c>
      <c r="B630" s="184" t="s">
        <v>69</v>
      </c>
      <c r="C630" s="209" t="s">
        <v>20</v>
      </c>
      <c r="D630" s="209" t="str">
        <f>LOOKUP($G630,'BASE DE DATOS'!$B:$B,'BASE DE DATOS'!$C:$C)</f>
        <v>LAURA</v>
      </c>
      <c r="E630" s="209" t="str">
        <f>LOOKUP($G630,'BASE DE DATOS'!$B:$B,'BASE DE DATOS'!$D:$D)</f>
        <v>RODRIGUEZ SUAREZ</v>
      </c>
      <c r="F630" s="209" t="str">
        <f>LOOKUP($G630,'BASE DE DATOS'!$B:$B,'BASE DE DATOS'!$J:$J)</f>
        <v>Damas 13 - 14 años</v>
      </c>
      <c r="G630" s="209">
        <v>961</v>
      </c>
      <c r="H630" s="209">
        <v>2</v>
      </c>
      <c r="I630" s="209">
        <f>LOOKUP($H630,'TABLA DE PUNTOS'!$A$1:$B$10)</f>
        <v>18</v>
      </c>
      <c r="J630" s="209">
        <v>2</v>
      </c>
      <c r="K630" s="209">
        <f>LOOKUP($J630,'TABLA DE PUNTOS'!$A$1:$B$10)</f>
        <v>18</v>
      </c>
      <c r="L630" s="209">
        <v>2</v>
      </c>
      <c r="M630" s="209">
        <f>LOOKUP($L630,'TABLA DE PUNTOS'!$A$1:$B$10)</f>
        <v>18</v>
      </c>
      <c r="N630" s="209">
        <v>6</v>
      </c>
      <c r="O630" s="209">
        <f>LOOKUP($N630,'TABLA DE PUNTOS'!$C$1:$D$10)</f>
        <v>20</v>
      </c>
      <c r="P630" s="209">
        <f t="shared" si="26"/>
        <v>74</v>
      </c>
      <c r="Q630" s="262"/>
    </row>
    <row r="631" spans="1:18" x14ac:dyDescent="0.25">
      <c r="A631" s="129" t="s">
        <v>5547</v>
      </c>
      <c r="B631" s="184" t="s">
        <v>69</v>
      </c>
      <c r="C631" s="209" t="s">
        <v>53</v>
      </c>
      <c r="D631" s="209" t="str">
        <f>LOOKUP($G631,'BASE DE DATOS'!$B:$B,'BASE DE DATOS'!$C:$C)</f>
        <v>EMANUEL</v>
      </c>
      <c r="E631" s="209" t="str">
        <f>LOOKUP($G631,'BASE DE DATOS'!$B:$B,'BASE DE DATOS'!$D:$D)</f>
        <v>RENDON PALACIO</v>
      </c>
      <c r="F631" s="209" t="str">
        <f>LOOKUP($G631,'BASE DE DATOS'!$B:$B,'BASE DE DATOS'!$J:$J)</f>
        <v>Expertos 13 años</v>
      </c>
      <c r="G631" s="209">
        <v>513</v>
      </c>
      <c r="H631" s="209">
        <v>6</v>
      </c>
      <c r="I631" s="209">
        <f>LOOKUP($H631,'TABLA DE PUNTOS'!$A$1:$B$10)</f>
        <v>10</v>
      </c>
      <c r="J631" s="209">
        <v>4</v>
      </c>
      <c r="K631" s="209">
        <f>LOOKUP($J631,'TABLA DE PUNTOS'!$A$1:$B$10)</f>
        <v>14</v>
      </c>
      <c r="L631" s="209">
        <v>4</v>
      </c>
      <c r="M631" s="209">
        <f>LOOKUP($L631,'TABLA DE PUNTOS'!$A$1:$B$10)</f>
        <v>14</v>
      </c>
      <c r="N631" s="209">
        <v>4</v>
      </c>
      <c r="O631" s="209">
        <f>LOOKUP($N631,'TABLA DE PUNTOS'!$C$1:$D$10)</f>
        <v>28</v>
      </c>
      <c r="P631" s="209">
        <f t="shared" si="26"/>
        <v>66</v>
      </c>
      <c r="Q631" s="263"/>
    </row>
    <row r="632" spans="1:18" s="243" customFormat="1" x14ac:dyDescent="0.25">
      <c r="A632" s="243" t="s">
        <v>5547</v>
      </c>
      <c r="B632" s="184" t="s">
        <v>54</v>
      </c>
      <c r="C632" s="209" t="s">
        <v>8</v>
      </c>
      <c r="D632" s="209" t="str">
        <f>LOOKUP($G632,'BASE DE DATOS'!$B:$B,'BASE DE DATOS'!$C:$C)</f>
        <v>JUAN JOSE</v>
      </c>
      <c r="E632" s="209" t="str">
        <f>LOOKUP($G632,'BASE DE DATOS'!$B:$B,'BASE DE DATOS'!$D:$D)</f>
        <v>URIBE PATIÑO</v>
      </c>
      <c r="F632" s="209" t="str">
        <f>LOOKUP($G632,'BASE DE DATOS'!$B:$B,'BASE DE DATOS'!$J:$J)</f>
        <v>Principiantes 11 - 12 años</v>
      </c>
      <c r="G632" s="209">
        <v>1295</v>
      </c>
      <c r="H632" s="209">
        <v>3</v>
      </c>
      <c r="I632" s="209">
        <f>LOOKUP($H632,'TABLA DE PUNTOS'!$A$1:$B$10)</f>
        <v>16</v>
      </c>
      <c r="J632" s="209">
        <v>2</v>
      </c>
      <c r="K632" s="209">
        <f>LOOKUP($J632,'TABLA DE PUNTOS'!$A$1:$B$10)</f>
        <v>18</v>
      </c>
      <c r="L632" s="209">
        <v>3</v>
      </c>
      <c r="M632" s="209">
        <f>LOOKUP($L632,'TABLA DE PUNTOS'!$A$1:$B$10)</f>
        <v>16</v>
      </c>
      <c r="N632" s="209">
        <v>7</v>
      </c>
      <c r="O632" s="209">
        <f>LOOKUP($N632,'TABLA DE PUNTOS'!$C$1:$D$10)</f>
        <v>16</v>
      </c>
      <c r="P632" s="209">
        <f t="shared" ref="P632:P646" si="27">SUM(I632,K632,M632,O632)</f>
        <v>66</v>
      </c>
      <c r="Q632" s="261">
        <f>SUM(P632:P636)</f>
        <v>336</v>
      </c>
      <c r="R632" s="246"/>
    </row>
    <row r="633" spans="1:18" x14ac:dyDescent="0.25">
      <c r="A633" s="129" t="s">
        <v>5547</v>
      </c>
      <c r="B633" s="184" t="s">
        <v>54</v>
      </c>
      <c r="C633" s="209" t="s">
        <v>12</v>
      </c>
      <c r="D633" s="209" t="str">
        <f>LOOKUP($G633,'BASE DE DATOS'!$B:$B,'BASE DE DATOS'!$C:$C)</f>
        <v>SAMUEL</v>
      </c>
      <c r="E633" s="209" t="str">
        <f>LOOKUP($G633,'BASE DE DATOS'!$B:$B,'BASE DE DATOS'!$D:$D)</f>
        <v>GONZALEZ RUA</v>
      </c>
      <c r="F633" s="209" t="str">
        <f>LOOKUP($G633,'BASE DE DATOS'!$B:$B,'BASE DE DATOS'!$J:$J)</f>
        <v>Novatos 15 - 16 años juvenil</v>
      </c>
      <c r="G633" s="209">
        <v>1219</v>
      </c>
      <c r="H633" s="209">
        <v>1</v>
      </c>
      <c r="I633" s="209">
        <f>LOOKUP($H633,'TABLA DE PUNTOS'!$A$1:$B$10)</f>
        <v>20</v>
      </c>
      <c r="J633" s="209">
        <v>1</v>
      </c>
      <c r="K633" s="209">
        <f>LOOKUP($J633,'TABLA DE PUNTOS'!$A$1:$B$10)</f>
        <v>20</v>
      </c>
      <c r="L633" s="209">
        <v>1</v>
      </c>
      <c r="M633" s="209">
        <f>LOOKUP($L633,'TABLA DE PUNTOS'!$A$1:$B$10)</f>
        <v>20</v>
      </c>
      <c r="N633" s="209">
        <v>3</v>
      </c>
      <c r="O633" s="209">
        <f>LOOKUP($N633,'TABLA DE PUNTOS'!$C$1:$D$10)</f>
        <v>32</v>
      </c>
      <c r="P633" s="209">
        <f t="shared" si="27"/>
        <v>92</v>
      </c>
      <c r="Q633" s="262"/>
    </row>
    <row r="634" spans="1:18" x14ac:dyDescent="0.25">
      <c r="A634" s="129" t="s">
        <v>5547</v>
      </c>
      <c r="B634" s="184" t="s">
        <v>54</v>
      </c>
      <c r="C634" s="209" t="s">
        <v>16</v>
      </c>
      <c r="D634" s="209" t="str">
        <f>LOOKUP($G634,'BASE DE DATOS'!$B:$B,'BASE DE DATOS'!$C:$C)</f>
        <v>LUIS MIGUEL</v>
      </c>
      <c r="E634" s="209" t="str">
        <f>LOOKUP($G634,'BASE DE DATOS'!$B:$B,'BASE DE DATOS'!$D:$D)</f>
        <v>RUIZ PELAES</v>
      </c>
      <c r="F634" s="209" t="str">
        <f>LOOKUP($G634,'BASE DE DATOS'!$B:$B,'BASE DE DATOS'!$J:$J)</f>
        <v>Expertos 17 - 24 años</v>
      </c>
      <c r="G634" s="209">
        <v>1287</v>
      </c>
      <c r="H634" s="209">
        <v>4</v>
      </c>
      <c r="I634" s="209">
        <f>LOOKUP($H634,'TABLA DE PUNTOS'!$A$1:$B$10)</f>
        <v>14</v>
      </c>
      <c r="J634" s="209">
        <v>5</v>
      </c>
      <c r="K634" s="209">
        <f>LOOKUP($J634,'TABLA DE PUNTOS'!$A$1:$B$10)</f>
        <v>12</v>
      </c>
      <c r="L634" s="209">
        <v>4</v>
      </c>
      <c r="M634" s="209">
        <f>LOOKUP($L634,'TABLA DE PUNTOS'!$A$1:$B$10)</f>
        <v>14</v>
      </c>
      <c r="N634" s="209">
        <v>0</v>
      </c>
      <c r="O634" s="209">
        <f>LOOKUP($N634,'TABLA DE PUNTOS'!$C$1:$D$10)</f>
        <v>0</v>
      </c>
      <c r="P634" s="209">
        <f t="shared" si="27"/>
        <v>40</v>
      </c>
      <c r="Q634" s="262"/>
    </row>
    <row r="635" spans="1:18" x14ac:dyDescent="0.25">
      <c r="A635" s="129" t="s">
        <v>5547</v>
      </c>
      <c r="B635" s="184" t="s">
        <v>54</v>
      </c>
      <c r="C635" s="209" t="s">
        <v>20</v>
      </c>
      <c r="D635" s="209" t="str">
        <f>LOOKUP($G635,'BASE DE DATOS'!$B:$B,'BASE DE DATOS'!$C:$C)</f>
        <v>VALENTINA</v>
      </c>
      <c r="E635" s="209" t="str">
        <f>LOOKUP($G635,'BASE DE DATOS'!$B:$B,'BASE DE DATOS'!$D:$D)</f>
        <v>CORREA MONSALVE</v>
      </c>
      <c r="F635" s="209" t="str">
        <f>LOOKUP($G635,'BASE DE DATOS'!$B:$B,'BASE DE DATOS'!$J:$J)</f>
        <v>Damas 17 años y mas</v>
      </c>
      <c r="G635" s="209">
        <v>976</v>
      </c>
      <c r="H635" s="209">
        <v>3</v>
      </c>
      <c r="I635" s="209">
        <f>LOOKUP($H635,'TABLA DE PUNTOS'!$A$1:$B$10)</f>
        <v>16</v>
      </c>
      <c r="J635" s="209">
        <v>3</v>
      </c>
      <c r="K635" s="209">
        <f>LOOKUP($J635,'TABLA DE PUNTOS'!$A$1:$B$10)</f>
        <v>16</v>
      </c>
      <c r="L635" s="209">
        <v>5</v>
      </c>
      <c r="M635" s="209">
        <f>LOOKUP($L635,'TABLA DE PUNTOS'!$A$1:$B$10)</f>
        <v>12</v>
      </c>
      <c r="N635" s="209">
        <v>5</v>
      </c>
      <c r="O635" s="209">
        <f>LOOKUP($N635,'TABLA DE PUNTOS'!$C$1:$D$10)</f>
        <v>24</v>
      </c>
      <c r="P635" s="209">
        <f t="shared" si="27"/>
        <v>68</v>
      </c>
      <c r="Q635" s="262"/>
    </row>
    <row r="636" spans="1:18" x14ac:dyDescent="0.25">
      <c r="A636" s="129" t="s">
        <v>5547</v>
      </c>
      <c r="B636" s="184" t="s">
        <v>54</v>
      </c>
      <c r="C636" s="209" t="s">
        <v>53</v>
      </c>
      <c r="D636" s="209" t="str">
        <f>LOOKUP($G636,'BASE DE DATOS'!$B:$B,'BASE DE DATOS'!$C:$C)</f>
        <v>DAVID</v>
      </c>
      <c r="E636" s="209" t="str">
        <f>LOOKUP($G636,'BASE DE DATOS'!$B:$B,'BASE DE DATOS'!$D:$D)</f>
        <v>RESTREPO RESTREPO</v>
      </c>
      <c r="F636" s="209" t="str">
        <f>LOOKUP($G636,'BASE DE DATOS'!$B:$B,'BASE DE DATOS'!$J:$J)</f>
        <v>Novatos 17 años y mas mayores</v>
      </c>
      <c r="G636" s="209">
        <v>1845</v>
      </c>
      <c r="H636" s="209">
        <v>2</v>
      </c>
      <c r="I636" s="209">
        <f>LOOKUP($H636,'TABLA DE PUNTOS'!$A$1:$B$10)</f>
        <v>18</v>
      </c>
      <c r="J636" s="209">
        <v>3</v>
      </c>
      <c r="K636" s="209">
        <f>LOOKUP($J636,'TABLA DE PUNTOS'!$A$1:$B$10)</f>
        <v>16</v>
      </c>
      <c r="L636" s="209">
        <v>3</v>
      </c>
      <c r="M636" s="209">
        <f>LOOKUP($L636,'TABLA DE PUNTOS'!$A$1:$B$10)</f>
        <v>16</v>
      </c>
      <c r="N636" s="209">
        <v>6</v>
      </c>
      <c r="O636" s="209">
        <f>LOOKUP($N636,'TABLA DE PUNTOS'!$C$1:$D$10)</f>
        <v>20</v>
      </c>
      <c r="P636" s="209">
        <f t="shared" si="27"/>
        <v>70</v>
      </c>
      <c r="Q636" s="263"/>
    </row>
    <row r="637" spans="1:18" s="243" customFormat="1" x14ac:dyDescent="0.25">
      <c r="A637" s="243" t="s">
        <v>5547</v>
      </c>
      <c r="B637" s="184" t="s">
        <v>33</v>
      </c>
      <c r="C637" s="209" t="s">
        <v>8</v>
      </c>
      <c r="D637" s="209" t="str">
        <f>LOOKUP($G637,'BASE DE DATOS'!$B:$B,'BASE DE DATOS'!$C:$C)</f>
        <v>TOMAS</v>
      </c>
      <c r="E637" s="209" t="str">
        <f>LOOKUP($G637,'BASE DE DATOS'!$B:$B,'BASE DE DATOS'!$D:$D)</f>
        <v>GARCIA CHALARCA</v>
      </c>
      <c r="F637" s="209" t="str">
        <f>LOOKUP($G637,'BASE DE DATOS'!$B:$B,'BASE DE DATOS'!$J:$J)</f>
        <v>Principiantes 7 - 8 años</v>
      </c>
      <c r="G637" s="209">
        <v>1140</v>
      </c>
      <c r="H637" s="209">
        <v>5</v>
      </c>
      <c r="I637" s="209">
        <f>LOOKUP($H637,'TABLA DE PUNTOS'!$A$1:$B$10)</f>
        <v>12</v>
      </c>
      <c r="J637" s="209">
        <v>4</v>
      </c>
      <c r="K637" s="209">
        <f>LOOKUP($J637,'TABLA DE PUNTOS'!$A$1:$B$10)</f>
        <v>14</v>
      </c>
      <c r="L637" s="209">
        <v>4</v>
      </c>
      <c r="M637" s="209">
        <f>LOOKUP($L637,'TABLA DE PUNTOS'!$A$1:$B$10)</f>
        <v>14</v>
      </c>
      <c r="N637" s="209">
        <v>0</v>
      </c>
      <c r="O637" s="209">
        <f>LOOKUP($N637,'TABLA DE PUNTOS'!$C$1:$D$10)</f>
        <v>0</v>
      </c>
      <c r="P637" s="209">
        <f t="shared" si="27"/>
        <v>40</v>
      </c>
      <c r="Q637" s="261">
        <f>SUM(P637:P641)</f>
        <v>218</v>
      </c>
      <c r="R637" s="246"/>
    </row>
    <row r="638" spans="1:18" x14ac:dyDescent="0.25">
      <c r="A638" s="129" t="s">
        <v>5547</v>
      </c>
      <c r="B638" s="184" t="s">
        <v>33</v>
      </c>
      <c r="C638" s="209" t="s">
        <v>12</v>
      </c>
      <c r="D638" s="209" t="str">
        <f>LOOKUP($G638,'BASE DE DATOS'!$B:$B,'BASE DE DATOS'!$C:$C)</f>
        <v>EMANUEL</v>
      </c>
      <c r="E638" s="209" t="str">
        <f>LOOKUP($G638,'BASE DE DATOS'!$B:$B,'BASE DE DATOS'!$D:$D)</f>
        <v>LOPERA ARIAS</v>
      </c>
      <c r="F638" s="209" t="str">
        <f>LOOKUP($G638,'BASE DE DATOS'!$B:$B,'BASE DE DATOS'!$J:$J)</f>
        <v>Novatos 9 - 10 años</v>
      </c>
      <c r="G638" s="209">
        <v>1516</v>
      </c>
      <c r="H638" s="209">
        <v>6</v>
      </c>
      <c r="I638" s="209">
        <f>LOOKUP($H638,'TABLA DE PUNTOS'!$A$1:$B$10)</f>
        <v>10</v>
      </c>
      <c r="J638" s="209">
        <v>5</v>
      </c>
      <c r="K638" s="209">
        <f>LOOKUP($J638,'TABLA DE PUNTOS'!$A$1:$B$10)</f>
        <v>12</v>
      </c>
      <c r="L638" s="209">
        <v>4</v>
      </c>
      <c r="M638" s="209">
        <f>LOOKUP($L638,'TABLA DE PUNTOS'!$A$1:$B$10)</f>
        <v>14</v>
      </c>
      <c r="N638" s="209">
        <v>0</v>
      </c>
      <c r="O638" s="209">
        <f>LOOKUP($N638,'TABLA DE PUNTOS'!$C$1:$D$10)</f>
        <v>0</v>
      </c>
      <c r="P638" s="209">
        <f t="shared" si="27"/>
        <v>36</v>
      </c>
      <c r="Q638" s="262"/>
    </row>
    <row r="639" spans="1:18" x14ac:dyDescent="0.25">
      <c r="A639" s="129" t="s">
        <v>5547</v>
      </c>
      <c r="B639" s="184" t="s">
        <v>33</v>
      </c>
      <c r="C639" s="209" t="s">
        <v>16</v>
      </c>
      <c r="D639" s="209" t="e">
        <f>LOOKUP($G639,'BASE DE DATOS'!$B:$B,'BASE DE DATOS'!$C:$C)</f>
        <v>#N/A</v>
      </c>
      <c r="E639" s="209" t="e">
        <f>LOOKUP($G639,'BASE DE DATOS'!$B:$B,'BASE DE DATOS'!$D:$D)</f>
        <v>#N/A</v>
      </c>
      <c r="F639" s="209" t="e">
        <f>LOOKUP($G639,'BASE DE DATOS'!$B:$B,'BASE DE DATOS'!$J:$J)</f>
        <v>#N/A</v>
      </c>
      <c r="G639" s="209">
        <v>0</v>
      </c>
      <c r="H639" s="209"/>
      <c r="I639" s="209">
        <f>LOOKUP($H639,'TABLA DE PUNTOS'!$A$1:$B$10)</f>
        <v>0</v>
      </c>
      <c r="J639" s="209"/>
      <c r="K639" s="209">
        <f>LOOKUP($J639,'TABLA DE PUNTOS'!$A$1:$B$10)</f>
        <v>0</v>
      </c>
      <c r="L639" s="209"/>
      <c r="M639" s="209">
        <f>LOOKUP($L639,'TABLA DE PUNTOS'!$A$1:$B$10)</f>
        <v>0</v>
      </c>
      <c r="N639" s="209"/>
      <c r="O639" s="209">
        <f>LOOKUP($N639,'TABLA DE PUNTOS'!$C$1:$D$10)</f>
        <v>0</v>
      </c>
      <c r="P639" s="209">
        <f t="shared" si="27"/>
        <v>0</v>
      </c>
      <c r="Q639" s="262"/>
    </row>
    <row r="640" spans="1:18" x14ac:dyDescent="0.25">
      <c r="A640" s="129" t="s">
        <v>5547</v>
      </c>
      <c r="B640" s="184" t="s">
        <v>33</v>
      </c>
      <c r="C640" s="209" t="s">
        <v>20</v>
      </c>
      <c r="D640" s="209" t="str">
        <f>LOOKUP($G640,'BASE DE DATOS'!$B:$B,'BASE DE DATOS'!$C:$C)</f>
        <v xml:space="preserve">ISABEL </v>
      </c>
      <c r="E640" s="209" t="str">
        <f>LOOKUP($G640,'BASE DE DATOS'!$B:$B,'BASE DE DATOS'!$D:$D)</f>
        <v>AGUDELO TORRES</v>
      </c>
      <c r="F640" s="209" t="str">
        <f>LOOKUP($G640,'BASE DE DATOS'!$B:$B,'BASE DE DATOS'!$J:$J)</f>
        <v>Damas 8 años y menos</v>
      </c>
      <c r="G640" s="209">
        <v>1475</v>
      </c>
      <c r="H640" s="209">
        <v>2</v>
      </c>
      <c r="I640" s="209">
        <f>LOOKUP($H640,'TABLA DE PUNTOS'!$A$1:$B$10)</f>
        <v>18</v>
      </c>
      <c r="J640" s="209">
        <v>2</v>
      </c>
      <c r="K640" s="209">
        <f>LOOKUP($J640,'TABLA DE PUNTOS'!$A$1:$B$10)</f>
        <v>18</v>
      </c>
      <c r="L640" s="209">
        <v>1</v>
      </c>
      <c r="M640" s="209">
        <f>LOOKUP($L640,'TABLA DE PUNTOS'!$A$1:$B$10)</f>
        <v>20</v>
      </c>
      <c r="N640" s="209">
        <v>3</v>
      </c>
      <c r="O640" s="209">
        <f>LOOKUP($N640,'TABLA DE PUNTOS'!$C$1:$D$10)</f>
        <v>32</v>
      </c>
      <c r="P640" s="209">
        <f t="shared" si="27"/>
        <v>88</v>
      </c>
      <c r="Q640" s="262"/>
    </row>
    <row r="641" spans="1:18" x14ac:dyDescent="0.25">
      <c r="A641" s="129" t="s">
        <v>5547</v>
      </c>
      <c r="B641" s="184" t="s">
        <v>33</v>
      </c>
      <c r="C641" s="209" t="s">
        <v>53</v>
      </c>
      <c r="D641" s="209" t="str">
        <f>LOOKUP($G641,'BASE DE DATOS'!$B:$B,'BASE DE DATOS'!$C:$C)</f>
        <v>EVELIN</v>
      </c>
      <c r="E641" s="209" t="str">
        <f>LOOKUP($G641,'BASE DE DATOS'!$B:$B,'BASE DE DATOS'!$D:$D)</f>
        <v>SERNA RESTREPO</v>
      </c>
      <c r="F641" s="209" t="str">
        <f>LOOKUP($G641,'BASE DE DATOS'!$B:$B,'BASE DE DATOS'!$J:$J)</f>
        <v>Damas 13 - 14 años</v>
      </c>
      <c r="G641" s="209">
        <v>1637</v>
      </c>
      <c r="H641" s="209">
        <v>3</v>
      </c>
      <c r="I641" s="209">
        <f>LOOKUP($H641,'TABLA DE PUNTOS'!$A$1:$B$10)</f>
        <v>16</v>
      </c>
      <c r="J641" s="209">
        <v>5</v>
      </c>
      <c r="K641" s="209">
        <f>LOOKUP($J641,'TABLA DE PUNTOS'!$A$1:$B$10)</f>
        <v>12</v>
      </c>
      <c r="L641" s="209">
        <v>4</v>
      </c>
      <c r="M641" s="209">
        <f>LOOKUP($L641,'TABLA DE PUNTOS'!$A$1:$B$10)</f>
        <v>14</v>
      </c>
      <c r="N641" s="209">
        <v>8</v>
      </c>
      <c r="O641" s="209">
        <f>LOOKUP($N641,'TABLA DE PUNTOS'!$C$1:$D$10)</f>
        <v>12</v>
      </c>
      <c r="P641" s="209">
        <f t="shared" si="27"/>
        <v>54</v>
      </c>
      <c r="Q641" s="263"/>
    </row>
    <row r="642" spans="1:18" s="243" customFormat="1" x14ac:dyDescent="0.25">
      <c r="A642" s="243" t="s">
        <v>5547</v>
      </c>
      <c r="B642" s="184" t="s">
        <v>242</v>
      </c>
      <c r="C642" s="209" t="s">
        <v>8</v>
      </c>
      <c r="D642" s="209" t="str">
        <f>LOOKUP($G642,'BASE DE DATOS'!$B:$B,'BASE DE DATOS'!$C:$C)</f>
        <v>SAMUEL</v>
      </c>
      <c r="E642" s="209" t="str">
        <f>LOOKUP($G642,'BASE DE DATOS'!$B:$B,'BASE DE DATOS'!$D:$D)</f>
        <v>OCAMPO HENAO</v>
      </c>
      <c r="F642" s="209" t="str">
        <f>LOOKUP($G642,'BASE DE DATOS'!$B:$B,'BASE DE DATOS'!$J:$J)</f>
        <v>Principiantes 9 - 10 años</v>
      </c>
      <c r="G642" s="209">
        <v>1108</v>
      </c>
      <c r="H642" s="209">
        <v>2</v>
      </c>
      <c r="I642" s="209">
        <f>LOOKUP($H642,'TABLA DE PUNTOS'!$A$1:$B$10)</f>
        <v>18</v>
      </c>
      <c r="J642" s="209">
        <v>3</v>
      </c>
      <c r="K642" s="209">
        <f>LOOKUP($J642,'TABLA DE PUNTOS'!$A$1:$B$10)</f>
        <v>16</v>
      </c>
      <c r="L642" s="209">
        <v>3</v>
      </c>
      <c r="M642" s="209">
        <f>LOOKUP($L642,'TABLA DE PUNTOS'!$A$1:$B$10)</f>
        <v>16</v>
      </c>
      <c r="N642" s="209">
        <v>3</v>
      </c>
      <c r="O642" s="209">
        <f>LOOKUP($N642,'TABLA DE PUNTOS'!$C$1:$D$10)</f>
        <v>32</v>
      </c>
      <c r="P642" s="209">
        <f t="shared" si="27"/>
        <v>82</v>
      </c>
      <c r="Q642" s="261">
        <f>SUM(P642:P646)</f>
        <v>188</v>
      </c>
      <c r="R642" s="246"/>
    </row>
    <row r="643" spans="1:18" x14ac:dyDescent="0.25">
      <c r="A643" s="129" t="s">
        <v>5547</v>
      </c>
      <c r="B643" s="184" t="s">
        <v>242</v>
      </c>
      <c r="C643" s="209" t="s">
        <v>12</v>
      </c>
      <c r="D643" s="209" t="e">
        <f>LOOKUP($G643,'BASE DE DATOS'!$B:$B,'BASE DE DATOS'!$C:$C)</f>
        <v>#N/A</v>
      </c>
      <c r="E643" s="209" t="e">
        <f>LOOKUP($G643,'BASE DE DATOS'!$B:$B,'BASE DE DATOS'!$D:$D)</f>
        <v>#N/A</v>
      </c>
      <c r="F643" s="209" t="e">
        <f>LOOKUP($G643,'BASE DE DATOS'!$B:$B,'BASE DE DATOS'!$J:$J)</f>
        <v>#N/A</v>
      </c>
      <c r="G643" s="209">
        <v>0</v>
      </c>
      <c r="H643" s="209"/>
      <c r="I643" s="209">
        <f>LOOKUP($H643,'TABLA DE PUNTOS'!$A$1:$B$10)</f>
        <v>0</v>
      </c>
      <c r="J643" s="209"/>
      <c r="K643" s="209">
        <f>LOOKUP($J643,'TABLA DE PUNTOS'!$A$1:$B$10)</f>
        <v>0</v>
      </c>
      <c r="L643" s="209"/>
      <c r="M643" s="209">
        <f>LOOKUP($L643,'TABLA DE PUNTOS'!$A$1:$B$10)</f>
        <v>0</v>
      </c>
      <c r="N643" s="209"/>
      <c r="O643" s="209">
        <f>LOOKUP($N643,'TABLA DE PUNTOS'!$C$1:$D$10)</f>
        <v>0</v>
      </c>
      <c r="P643" s="209">
        <f t="shared" si="27"/>
        <v>0</v>
      </c>
      <c r="Q643" s="262"/>
    </row>
    <row r="644" spans="1:18" x14ac:dyDescent="0.25">
      <c r="A644" s="129" t="s">
        <v>5547</v>
      </c>
      <c r="B644" s="184" t="s">
        <v>242</v>
      </c>
      <c r="C644" s="209" t="s">
        <v>16</v>
      </c>
      <c r="D644" s="209" t="str">
        <f>LOOKUP($G644,'BASE DE DATOS'!$B:$B,'BASE DE DATOS'!$C:$C)</f>
        <v>JORGE ALBERTO</v>
      </c>
      <c r="E644" s="209" t="str">
        <f>LOOKUP($G644,'BASE DE DATOS'!$B:$B,'BASE DE DATOS'!$D:$D)</f>
        <v>ISAZA POSADA</v>
      </c>
      <c r="F644" s="209" t="str">
        <f>LOOKUP($G644,'BASE DE DATOS'!$B:$B,'BASE DE DATOS'!$J:$J)</f>
        <v>Master 30 - 39 años</v>
      </c>
      <c r="G644" s="209">
        <v>1707</v>
      </c>
      <c r="H644" s="209">
        <v>5</v>
      </c>
      <c r="I644" s="209">
        <f>LOOKUP($H644,'TABLA DE PUNTOS'!$A$1:$B$10)</f>
        <v>12</v>
      </c>
      <c r="J644" s="209">
        <v>5</v>
      </c>
      <c r="K644" s="209">
        <f>LOOKUP($J644,'TABLA DE PUNTOS'!$A$1:$B$10)</f>
        <v>12</v>
      </c>
      <c r="L644" s="209">
        <v>5</v>
      </c>
      <c r="M644" s="209">
        <f>LOOKUP($L644,'TABLA DE PUNTOS'!$A$1:$B$10)</f>
        <v>12</v>
      </c>
      <c r="N644" s="209">
        <v>0</v>
      </c>
      <c r="O644" s="209">
        <f>LOOKUP($N644,'TABLA DE PUNTOS'!$C$1:$D$10)</f>
        <v>0</v>
      </c>
      <c r="P644" s="209">
        <f t="shared" si="27"/>
        <v>36</v>
      </c>
      <c r="Q644" s="262"/>
    </row>
    <row r="645" spans="1:18" x14ac:dyDescent="0.25">
      <c r="A645" s="129" t="s">
        <v>5547</v>
      </c>
      <c r="B645" s="184" t="s">
        <v>242</v>
      </c>
      <c r="C645" s="209" t="s">
        <v>20</v>
      </c>
      <c r="D645" s="209" t="str">
        <f>LOOKUP($G645,'BASE DE DATOS'!$B:$B,'BASE DE DATOS'!$C:$C)</f>
        <v>VALENTINA</v>
      </c>
      <c r="E645" s="209" t="str">
        <f>LOOKUP($G645,'BASE DE DATOS'!$B:$B,'BASE DE DATOS'!$D:$D)</f>
        <v>SEPULVEDA GALLEGO</v>
      </c>
      <c r="F645" s="209" t="str">
        <f>LOOKUP($G645,'BASE DE DATOS'!$B:$B,'BASE DE DATOS'!$J:$J)</f>
        <v>Damas 13 - 14 años</v>
      </c>
      <c r="G645" s="209">
        <v>1103</v>
      </c>
      <c r="H645" s="209">
        <v>5</v>
      </c>
      <c r="I645" s="209">
        <f>LOOKUP($H645,'TABLA DE PUNTOS'!$A$1:$B$10)</f>
        <v>12</v>
      </c>
      <c r="J645" s="209">
        <v>7</v>
      </c>
      <c r="K645" s="209">
        <f>LOOKUP($J645,'TABLA DE PUNTOS'!$A$1:$B$10)</f>
        <v>8</v>
      </c>
      <c r="L645" s="209">
        <v>5</v>
      </c>
      <c r="M645" s="209">
        <f>LOOKUP($L645,'TABLA DE PUNTOS'!$A$1:$B$10)</f>
        <v>12</v>
      </c>
      <c r="N645" s="209">
        <v>0</v>
      </c>
      <c r="O645" s="209">
        <f>LOOKUP($N645,'TABLA DE PUNTOS'!$C$1:$D$10)</f>
        <v>0</v>
      </c>
      <c r="P645" s="209">
        <f t="shared" si="27"/>
        <v>32</v>
      </c>
      <c r="Q645" s="262"/>
    </row>
    <row r="646" spans="1:18" x14ac:dyDescent="0.25">
      <c r="A646" s="129" t="s">
        <v>5547</v>
      </c>
      <c r="B646" s="184" t="s">
        <v>242</v>
      </c>
      <c r="C646" s="209" t="s">
        <v>53</v>
      </c>
      <c r="D646" s="209" t="str">
        <f>LOOKUP($G646,'BASE DE DATOS'!$B:$B,'BASE DE DATOS'!$C:$C)</f>
        <v>NICOLAS</v>
      </c>
      <c r="E646" s="209" t="str">
        <f>LOOKUP($G646,'BASE DE DATOS'!$B:$B,'BASE DE DATOS'!$D:$D)</f>
        <v>AGUDELO SOTO</v>
      </c>
      <c r="F646" s="209" t="str">
        <f>LOOKUP($G646,'BASE DE DATOS'!$B:$B,'BASE DE DATOS'!$J:$J)</f>
        <v>Principiantes 11 - 12 años</v>
      </c>
      <c r="G646" s="209">
        <v>1492</v>
      </c>
      <c r="H646" s="209">
        <v>3</v>
      </c>
      <c r="I646" s="209">
        <f>LOOKUP($H646,'TABLA DE PUNTOS'!$A$1:$B$10)</f>
        <v>16</v>
      </c>
      <c r="J646" s="209">
        <v>8</v>
      </c>
      <c r="K646" s="209">
        <f>LOOKUP($J646,'TABLA DE PUNTOS'!$A$1:$B$10)</f>
        <v>6</v>
      </c>
      <c r="L646" s="209">
        <v>3</v>
      </c>
      <c r="M646" s="209">
        <f>LOOKUP($L646,'TABLA DE PUNTOS'!$A$1:$B$10)</f>
        <v>16</v>
      </c>
      <c r="N646" s="209">
        <v>0</v>
      </c>
      <c r="O646" s="209">
        <f>LOOKUP($N646,'TABLA DE PUNTOS'!$C$1:$D$10)</f>
        <v>0</v>
      </c>
      <c r="P646" s="209">
        <f t="shared" si="27"/>
        <v>38</v>
      </c>
      <c r="Q646" s="263"/>
    </row>
    <row r="647" spans="1:18" s="243" customFormat="1" x14ac:dyDescent="0.25">
      <c r="A647" s="243" t="s">
        <v>5547</v>
      </c>
      <c r="B647" s="184" t="s">
        <v>0</v>
      </c>
      <c r="C647" s="209" t="s">
        <v>8</v>
      </c>
      <c r="D647" s="209" t="str">
        <f>LOOKUP($G647,'BASE DE DATOS'!$B:$B,'BASE DE DATOS'!$C:$C)</f>
        <v>SANTIAGO</v>
      </c>
      <c r="E647" s="209" t="str">
        <f>LOOKUP($G647,'BASE DE DATOS'!$B:$B,'BASE DE DATOS'!$D:$D)</f>
        <v>MARTINEZ ANGEL</v>
      </c>
      <c r="F647" s="209" t="str">
        <f>LOOKUP($G647,'BASE DE DATOS'!$B:$B,'BASE DE DATOS'!$J:$J)</f>
        <v>Principiantes 7 - 8 años</v>
      </c>
      <c r="G647" s="209">
        <v>2636</v>
      </c>
      <c r="H647" s="209">
        <v>4</v>
      </c>
      <c r="I647" s="209">
        <f>LOOKUP($H647,'TABLA DE PUNTOS'!$A$1:$B$10)</f>
        <v>14</v>
      </c>
      <c r="J647" s="209">
        <v>5</v>
      </c>
      <c r="K647" s="209">
        <f>LOOKUP($J647,'TABLA DE PUNTOS'!$A$1:$B$10)</f>
        <v>12</v>
      </c>
      <c r="L647" s="209">
        <v>4</v>
      </c>
      <c r="M647" s="209">
        <f>LOOKUP($L647,'TABLA DE PUNTOS'!$A$1:$B$10)</f>
        <v>14</v>
      </c>
      <c r="N647" s="209">
        <v>0</v>
      </c>
      <c r="O647" s="209">
        <f>LOOKUP($N647,'TABLA DE PUNTOS'!$C$1:$D$10)</f>
        <v>0</v>
      </c>
      <c r="P647" s="209">
        <f t="shared" ref="P647:P656" si="28">SUM(I647,K647,M647,O647)</f>
        <v>40</v>
      </c>
      <c r="Q647" s="261">
        <f>SUM(P647:P651)</f>
        <v>166</v>
      </c>
      <c r="R647" s="246"/>
    </row>
    <row r="648" spans="1:18" x14ac:dyDescent="0.25">
      <c r="A648" s="129" t="s">
        <v>5547</v>
      </c>
      <c r="B648" s="184" t="s">
        <v>0</v>
      </c>
      <c r="C648" s="209" t="s">
        <v>12</v>
      </c>
      <c r="D648" s="209" t="e">
        <f>LOOKUP($G648,'BASE DE DATOS'!$B:$B,'BASE DE DATOS'!$C:$C)</f>
        <v>#N/A</v>
      </c>
      <c r="E648" s="209" t="e">
        <f>LOOKUP($G648,'BASE DE DATOS'!$B:$B,'BASE DE DATOS'!$D:$D)</f>
        <v>#N/A</v>
      </c>
      <c r="F648" s="209" t="e">
        <f>LOOKUP($G648,'BASE DE DATOS'!$B:$B,'BASE DE DATOS'!$J:$J)</f>
        <v>#N/A</v>
      </c>
      <c r="G648" s="209">
        <v>0</v>
      </c>
      <c r="H648" s="209"/>
      <c r="I648" s="209">
        <f>LOOKUP($H648,'TABLA DE PUNTOS'!$A$1:$B$10)</f>
        <v>0</v>
      </c>
      <c r="J648" s="209"/>
      <c r="K648" s="209">
        <f>LOOKUP($J648,'TABLA DE PUNTOS'!$A$1:$B$10)</f>
        <v>0</v>
      </c>
      <c r="L648" s="209"/>
      <c r="M648" s="209">
        <f>LOOKUP($L648,'TABLA DE PUNTOS'!$A$1:$B$10)</f>
        <v>0</v>
      </c>
      <c r="N648" s="209"/>
      <c r="O648" s="209">
        <f>LOOKUP($N648,'TABLA DE PUNTOS'!$C$1:$D$10)</f>
        <v>0</v>
      </c>
      <c r="P648" s="209">
        <f t="shared" si="28"/>
        <v>0</v>
      </c>
      <c r="Q648" s="262"/>
    </row>
    <row r="649" spans="1:18" x14ac:dyDescent="0.25">
      <c r="A649" s="129" t="s">
        <v>5547</v>
      </c>
      <c r="B649" s="184" t="s">
        <v>0</v>
      </c>
      <c r="C649" s="209" t="s">
        <v>16</v>
      </c>
      <c r="D649" s="209" t="e">
        <f>LOOKUP($G649,'BASE DE DATOS'!$B:$B,'BASE DE DATOS'!$C:$C)</f>
        <v>#N/A</v>
      </c>
      <c r="E649" s="209" t="e">
        <f>LOOKUP($G649,'BASE DE DATOS'!$B:$B,'BASE DE DATOS'!$D:$D)</f>
        <v>#N/A</v>
      </c>
      <c r="F649" s="209" t="e">
        <f>LOOKUP($G649,'BASE DE DATOS'!$B:$B,'BASE DE DATOS'!$J:$J)</f>
        <v>#N/A</v>
      </c>
      <c r="G649" s="209">
        <v>0</v>
      </c>
      <c r="H649" s="209"/>
      <c r="I649" s="209">
        <f>LOOKUP($H649,'TABLA DE PUNTOS'!$A$1:$B$10)</f>
        <v>0</v>
      </c>
      <c r="J649" s="209"/>
      <c r="K649" s="209">
        <f>LOOKUP($J649,'TABLA DE PUNTOS'!$A$1:$B$10)</f>
        <v>0</v>
      </c>
      <c r="L649" s="209"/>
      <c r="M649" s="209">
        <f>LOOKUP($L649,'TABLA DE PUNTOS'!$A$1:$B$10)</f>
        <v>0</v>
      </c>
      <c r="N649" s="209"/>
      <c r="O649" s="209">
        <f>LOOKUP($N649,'TABLA DE PUNTOS'!$C$1:$D$10)</f>
        <v>0</v>
      </c>
      <c r="P649" s="209">
        <f t="shared" si="28"/>
        <v>0</v>
      </c>
      <c r="Q649" s="262"/>
    </row>
    <row r="650" spans="1:18" x14ac:dyDescent="0.25">
      <c r="A650" s="129" t="s">
        <v>5547</v>
      </c>
      <c r="B650" s="184" t="s">
        <v>0</v>
      </c>
      <c r="C650" s="209" t="s">
        <v>20</v>
      </c>
      <c r="D650" s="209" t="str">
        <f>LOOKUP($G650,'BASE DE DATOS'!$B:$B,'BASE DE DATOS'!$C:$C)</f>
        <v>JUANITA</v>
      </c>
      <c r="E650" s="209" t="str">
        <f>LOOKUP($G650,'BASE DE DATOS'!$B:$B,'BASE DE DATOS'!$D:$D)</f>
        <v>CASTAÑEDA BOLAÑO</v>
      </c>
      <c r="F650" s="209" t="str">
        <f>LOOKUP($G650,'BASE DE DATOS'!$B:$B,'BASE DE DATOS'!$J:$J)</f>
        <v>Damas 11 - 12 años</v>
      </c>
      <c r="G650" s="209">
        <v>1309</v>
      </c>
      <c r="H650" s="209">
        <v>2</v>
      </c>
      <c r="I650" s="209">
        <f>LOOKUP($H650,'TABLA DE PUNTOS'!$A$1:$B$10)</f>
        <v>18</v>
      </c>
      <c r="J650" s="209">
        <v>2</v>
      </c>
      <c r="K650" s="209">
        <f>LOOKUP($J650,'TABLA DE PUNTOS'!$A$1:$B$10)</f>
        <v>18</v>
      </c>
      <c r="L650" s="209">
        <v>2</v>
      </c>
      <c r="M650" s="209">
        <f>LOOKUP($L650,'TABLA DE PUNTOS'!$A$1:$B$10)</f>
        <v>18</v>
      </c>
      <c r="N650" s="209">
        <v>3</v>
      </c>
      <c r="O650" s="209">
        <f>LOOKUP($N650,'TABLA DE PUNTOS'!$C$1:$D$10)</f>
        <v>32</v>
      </c>
      <c r="P650" s="209">
        <f t="shared" si="28"/>
        <v>86</v>
      </c>
      <c r="Q650" s="262"/>
    </row>
    <row r="651" spans="1:18" x14ac:dyDescent="0.25">
      <c r="A651" s="129" t="s">
        <v>5547</v>
      </c>
      <c r="B651" s="184" t="s">
        <v>0</v>
      </c>
      <c r="C651" s="209" t="s">
        <v>53</v>
      </c>
      <c r="D651" s="209" t="str">
        <f>LOOKUP($G651,'BASE DE DATOS'!$B:$B,'BASE DE DATOS'!$C:$C)</f>
        <v>DAVID</v>
      </c>
      <c r="E651" s="209" t="str">
        <f>LOOKUP($G651,'BASE DE DATOS'!$B:$B,'BASE DE DATOS'!$D:$D)</f>
        <v>CASTAÑO HOME</v>
      </c>
      <c r="F651" s="209" t="str">
        <f>LOOKUP($G651,'BASE DE DATOS'!$B:$B,'BASE DE DATOS'!$J:$J)</f>
        <v>Principiantes 11 - 12 años</v>
      </c>
      <c r="G651" s="209">
        <v>793</v>
      </c>
      <c r="H651" s="209">
        <v>5</v>
      </c>
      <c r="I651" s="209">
        <f>LOOKUP($H651,'TABLA DE PUNTOS'!$A$1:$B$10)</f>
        <v>12</v>
      </c>
      <c r="J651" s="209">
        <v>4</v>
      </c>
      <c r="K651" s="209">
        <f>LOOKUP($J651,'TABLA DE PUNTOS'!$A$1:$B$10)</f>
        <v>14</v>
      </c>
      <c r="L651" s="209">
        <v>4</v>
      </c>
      <c r="M651" s="209">
        <f>LOOKUP($L651,'TABLA DE PUNTOS'!$A$1:$B$10)</f>
        <v>14</v>
      </c>
      <c r="N651" s="209">
        <v>0</v>
      </c>
      <c r="O651" s="209">
        <f>LOOKUP($N651,'TABLA DE PUNTOS'!$C$1:$D$10)</f>
        <v>0</v>
      </c>
      <c r="P651" s="209">
        <f t="shared" si="28"/>
        <v>40</v>
      </c>
      <c r="Q651" s="263"/>
    </row>
    <row r="652" spans="1:18" s="243" customFormat="1" x14ac:dyDescent="0.25">
      <c r="A652" s="243" t="s">
        <v>5547</v>
      </c>
      <c r="B652" s="184" t="s">
        <v>218</v>
      </c>
      <c r="C652" s="209" t="s">
        <v>8</v>
      </c>
      <c r="D652" s="209" t="str">
        <f>LOOKUP($G652,'BASE DE DATOS'!$B:$B,'BASE DE DATOS'!$C:$C)</f>
        <v xml:space="preserve">JUAN PABLO </v>
      </c>
      <c r="E652" s="209" t="str">
        <f>LOOKUP($G652,'BASE DE DATOS'!$B:$B,'BASE DE DATOS'!$D:$D)</f>
        <v xml:space="preserve">CALLE MORA </v>
      </c>
      <c r="F652" s="209" t="str">
        <f>LOOKUP($G652,'BASE DE DATOS'!$B:$B,'BASE DE DATOS'!$J:$J)</f>
        <v>Principiantes 11 - 12 años</v>
      </c>
      <c r="G652" s="209">
        <v>1452</v>
      </c>
      <c r="H652" s="209">
        <v>2</v>
      </c>
      <c r="I652" s="209">
        <f>LOOKUP($H652,'TABLA DE PUNTOS'!$A$1:$B$10)</f>
        <v>18</v>
      </c>
      <c r="J652" s="209">
        <v>2</v>
      </c>
      <c r="K652" s="209">
        <f>LOOKUP($J652,'TABLA DE PUNTOS'!$A$1:$B$10)</f>
        <v>18</v>
      </c>
      <c r="L652" s="209">
        <v>2</v>
      </c>
      <c r="M652" s="209">
        <f>LOOKUP($L652,'TABLA DE PUNTOS'!$A$1:$B$10)</f>
        <v>18</v>
      </c>
      <c r="N652" s="209">
        <v>2</v>
      </c>
      <c r="O652" s="209">
        <f>LOOKUP($N652,'TABLA DE PUNTOS'!$C$1:$D$10)</f>
        <v>36</v>
      </c>
      <c r="P652" s="209">
        <f t="shared" si="28"/>
        <v>90</v>
      </c>
      <c r="Q652" s="261">
        <f>SUM(P652:P656)</f>
        <v>476</v>
      </c>
      <c r="R652" s="246"/>
    </row>
    <row r="653" spans="1:18" x14ac:dyDescent="0.25">
      <c r="A653" s="129" t="s">
        <v>5547</v>
      </c>
      <c r="B653" s="184" t="s">
        <v>218</v>
      </c>
      <c r="C653" s="209" t="s">
        <v>12</v>
      </c>
      <c r="D653" s="209" t="str">
        <f>LOOKUP($G653,'BASE DE DATOS'!$B:$B,'BASE DE DATOS'!$C:$C)</f>
        <v>MIGUEL ANGEL</v>
      </c>
      <c r="E653" s="209" t="str">
        <f>LOOKUP($G653,'BASE DE DATOS'!$B:$B,'BASE DE DATOS'!$D:$D)</f>
        <v>ECHEVERRY CASTRILLON</v>
      </c>
      <c r="F653" s="209" t="str">
        <f>LOOKUP($G653,'BASE DE DATOS'!$B:$B,'BASE DE DATOS'!$J:$J)</f>
        <v>Novatos 13 - 14 años pre juvenil</v>
      </c>
      <c r="G653" s="209">
        <v>1812</v>
      </c>
      <c r="H653" s="209">
        <v>1</v>
      </c>
      <c r="I653" s="209">
        <f>LOOKUP($H653,'TABLA DE PUNTOS'!$A$1:$B$10)</f>
        <v>20</v>
      </c>
      <c r="J653" s="209">
        <v>1</v>
      </c>
      <c r="K653" s="209">
        <f>LOOKUP($J653,'TABLA DE PUNTOS'!$A$1:$B$10)</f>
        <v>20</v>
      </c>
      <c r="L653" s="209">
        <v>1</v>
      </c>
      <c r="M653" s="209">
        <f>LOOKUP($L653,'TABLA DE PUNTOS'!$A$1:$B$10)</f>
        <v>20</v>
      </c>
      <c r="N653" s="209">
        <v>2</v>
      </c>
      <c r="O653" s="209">
        <f>LOOKUP($N653,'TABLA DE PUNTOS'!$C$1:$D$10)</f>
        <v>36</v>
      </c>
      <c r="P653" s="209">
        <f t="shared" si="28"/>
        <v>96</v>
      </c>
      <c r="Q653" s="262"/>
    </row>
    <row r="654" spans="1:18" x14ac:dyDescent="0.25">
      <c r="A654" s="129" t="s">
        <v>5547</v>
      </c>
      <c r="B654" s="184" t="s">
        <v>218</v>
      </c>
      <c r="C654" s="209" t="s">
        <v>16</v>
      </c>
      <c r="D654" s="209" t="str">
        <f>LOOKUP($G654,'BASE DE DATOS'!$B:$B,'BASE DE DATOS'!$C:$C)</f>
        <v>MATHIAS</v>
      </c>
      <c r="E654" s="209" t="str">
        <f>LOOKUP($G654,'BASE DE DATOS'!$B:$B,'BASE DE DATOS'!$D:$D)</f>
        <v>SERNA RESTREPO</v>
      </c>
      <c r="F654" s="209" t="str">
        <f>LOOKUP($G654,'BASE DE DATOS'!$B:$B,'BASE DE DATOS'!$J:$J)</f>
        <v>Expertos 13 años</v>
      </c>
      <c r="G654" s="209">
        <v>1026</v>
      </c>
      <c r="H654" s="209">
        <v>1</v>
      </c>
      <c r="I654" s="209">
        <f>LOOKUP($H654,'TABLA DE PUNTOS'!$A$1:$B$10)</f>
        <v>20</v>
      </c>
      <c r="J654" s="209">
        <v>1</v>
      </c>
      <c r="K654" s="209">
        <f>LOOKUP($J654,'TABLA DE PUNTOS'!$A$1:$B$10)</f>
        <v>20</v>
      </c>
      <c r="L654" s="209">
        <v>1</v>
      </c>
      <c r="M654" s="209">
        <f>LOOKUP($L654,'TABLA DE PUNTOS'!$A$1:$B$10)</f>
        <v>20</v>
      </c>
      <c r="N654" s="209">
        <v>1</v>
      </c>
      <c r="O654" s="209">
        <f>LOOKUP($N654,'TABLA DE PUNTOS'!$C$1:$D$10)</f>
        <v>40</v>
      </c>
      <c r="P654" s="209">
        <f t="shared" si="28"/>
        <v>100</v>
      </c>
      <c r="Q654" s="262"/>
    </row>
    <row r="655" spans="1:18" x14ac:dyDescent="0.25">
      <c r="A655" s="129" t="s">
        <v>5547</v>
      </c>
      <c r="B655" s="184" t="s">
        <v>218</v>
      </c>
      <c r="C655" s="209" t="s">
        <v>20</v>
      </c>
      <c r="D655" s="209" t="str">
        <f>LOOKUP($G655,'BASE DE DATOS'!$B:$B,'BASE DE DATOS'!$C:$C)</f>
        <v>ANA SOFIA</v>
      </c>
      <c r="E655" s="209" t="str">
        <f>LOOKUP($G655,'BASE DE DATOS'!$B:$B,'BASE DE DATOS'!$D:$D)</f>
        <v>ARANGO LEIVA</v>
      </c>
      <c r="F655" s="209" t="str">
        <f>LOOKUP($G655,'BASE DE DATOS'!$B:$B,'BASE DE DATOS'!$J:$J)</f>
        <v>Damas 15 - 16 años</v>
      </c>
      <c r="G655" s="209">
        <v>858</v>
      </c>
      <c r="H655" s="209">
        <v>2</v>
      </c>
      <c r="I655" s="209">
        <f>LOOKUP($H655,'TABLA DE PUNTOS'!$A$1:$B$10)</f>
        <v>18</v>
      </c>
      <c r="J655" s="209">
        <v>2</v>
      </c>
      <c r="K655" s="209">
        <f>LOOKUP($J655,'TABLA DE PUNTOS'!$A$1:$B$10)</f>
        <v>18</v>
      </c>
      <c r="L655" s="209">
        <v>2</v>
      </c>
      <c r="M655" s="209">
        <f>LOOKUP($L655,'TABLA DE PUNTOS'!$A$1:$B$10)</f>
        <v>18</v>
      </c>
      <c r="N655" s="209">
        <v>2</v>
      </c>
      <c r="O655" s="209">
        <f>LOOKUP($N655,'TABLA DE PUNTOS'!$C$1:$D$10)</f>
        <v>36</v>
      </c>
      <c r="P655" s="209">
        <f t="shared" si="28"/>
        <v>90</v>
      </c>
      <c r="Q655" s="262"/>
    </row>
    <row r="656" spans="1:18" x14ac:dyDescent="0.25">
      <c r="A656" s="129" t="s">
        <v>5547</v>
      </c>
      <c r="B656" s="184" t="s">
        <v>218</v>
      </c>
      <c r="C656" s="209" t="s">
        <v>53</v>
      </c>
      <c r="D656" s="209" t="str">
        <f>LOOKUP($G656,'BASE DE DATOS'!$B:$B,'BASE DE DATOS'!$C:$C)</f>
        <v>DANA LINDSEY</v>
      </c>
      <c r="E656" s="209" t="str">
        <f>LOOKUP($G656,'BASE DE DATOS'!$B:$B,'BASE DE DATOS'!$D:$D)</f>
        <v>SANCHEZ GOMEZ</v>
      </c>
      <c r="F656" s="209" t="str">
        <f>LOOKUP($G656,'BASE DE DATOS'!$B:$B,'BASE DE DATOS'!$J:$J)</f>
        <v>Damas 13 - 14 años</v>
      </c>
      <c r="G656" s="209">
        <v>1198</v>
      </c>
      <c r="H656" s="209">
        <v>1</v>
      </c>
      <c r="I656" s="209">
        <f>LOOKUP($H656,'TABLA DE PUNTOS'!$A$1:$B$10)</f>
        <v>20</v>
      </c>
      <c r="J656" s="209">
        <v>1</v>
      </c>
      <c r="K656" s="209">
        <f>LOOKUP($J656,'TABLA DE PUNTOS'!$A$1:$B$10)</f>
        <v>20</v>
      </c>
      <c r="L656" s="209">
        <v>1</v>
      </c>
      <c r="M656" s="209">
        <f>LOOKUP($L656,'TABLA DE PUNTOS'!$A$1:$B$10)</f>
        <v>20</v>
      </c>
      <c r="N656" s="209">
        <v>1</v>
      </c>
      <c r="O656" s="209">
        <f>LOOKUP($N656,'TABLA DE PUNTOS'!$C$1:$D$10)</f>
        <v>40</v>
      </c>
      <c r="P656" s="209">
        <f t="shared" si="28"/>
        <v>100</v>
      </c>
      <c r="Q656" s="263"/>
    </row>
    <row r="657" spans="1:18" s="243" customFormat="1" x14ac:dyDescent="0.25">
      <c r="A657" s="243" t="s">
        <v>5547</v>
      </c>
      <c r="B657" s="184" t="s">
        <v>141</v>
      </c>
      <c r="C657" s="209" t="s">
        <v>8</v>
      </c>
      <c r="D657" s="209" t="str">
        <f>LOOKUP($G657,'BASE DE DATOS'!$B:$B,'BASE DE DATOS'!$C:$C)</f>
        <v>MAXIMILIANO</v>
      </c>
      <c r="E657" s="209" t="str">
        <f>LOOKUP($G657,'BASE DE DATOS'!$B:$B,'BASE DE DATOS'!$D:$D)</f>
        <v>TAFUR GIRALDO</v>
      </c>
      <c r="F657" s="209" t="str">
        <f>LOOKUP($G657,'BASE DE DATOS'!$B:$B,'BASE DE DATOS'!$J:$J)</f>
        <v>Principiantes 9 - 10 años</v>
      </c>
      <c r="G657" s="209">
        <v>1311</v>
      </c>
      <c r="H657" s="209">
        <v>3</v>
      </c>
      <c r="I657" s="209">
        <f>LOOKUP($H657,'TABLA DE PUNTOS'!$A$1:$B$10)</f>
        <v>16</v>
      </c>
      <c r="J657" s="209">
        <v>3</v>
      </c>
      <c r="K657" s="209">
        <f>LOOKUP($J657,'TABLA DE PUNTOS'!$A$1:$B$10)</f>
        <v>16</v>
      </c>
      <c r="L657" s="209">
        <v>3</v>
      </c>
      <c r="M657" s="209">
        <f>LOOKUP($L657,'TABLA DE PUNTOS'!$A$1:$B$10)</f>
        <v>16</v>
      </c>
      <c r="N657" s="209">
        <v>0</v>
      </c>
      <c r="O657" s="209">
        <f>LOOKUP($N657,'TABLA DE PUNTOS'!$C$1:$D$10)</f>
        <v>0</v>
      </c>
      <c r="P657" s="209">
        <f t="shared" ref="P657:P671" si="29">SUM(I657,K657,M657,O657)</f>
        <v>48</v>
      </c>
      <c r="Q657" s="261">
        <f>SUM(P657:P661)</f>
        <v>276</v>
      </c>
      <c r="R657" s="246"/>
    </row>
    <row r="658" spans="1:18" x14ac:dyDescent="0.25">
      <c r="A658" s="129" t="s">
        <v>5547</v>
      </c>
      <c r="B658" s="184" t="s">
        <v>141</v>
      </c>
      <c r="C658" s="209" t="s">
        <v>12</v>
      </c>
      <c r="D658" s="209" t="e">
        <f>LOOKUP($G658,'BASE DE DATOS'!$B:$B,'BASE DE DATOS'!$C:$C)</f>
        <v>#N/A</v>
      </c>
      <c r="E658" s="209" t="e">
        <f>LOOKUP($G658,'BASE DE DATOS'!$B:$B,'BASE DE DATOS'!$D:$D)</f>
        <v>#N/A</v>
      </c>
      <c r="F658" s="209" t="e">
        <f>LOOKUP($G658,'BASE DE DATOS'!$B:$B,'BASE DE DATOS'!$J:$J)</f>
        <v>#N/A</v>
      </c>
      <c r="G658" s="209">
        <v>0</v>
      </c>
      <c r="H658" s="209"/>
      <c r="I658" s="209">
        <f>LOOKUP($H658,'TABLA DE PUNTOS'!$A$1:$B$10)</f>
        <v>0</v>
      </c>
      <c r="J658" s="209"/>
      <c r="K658" s="209">
        <f>LOOKUP($J658,'TABLA DE PUNTOS'!$A$1:$B$10)</f>
        <v>0</v>
      </c>
      <c r="L658" s="209"/>
      <c r="M658" s="209">
        <f>LOOKUP($L658,'TABLA DE PUNTOS'!$A$1:$B$10)</f>
        <v>0</v>
      </c>
      <c r="N658" s="209"/>
      <c r="O658" s="209">
        <f>LOOKUP($N658,'TABLA DE PUNTOS'!$C$1:$D$10)</f>
        <v>0</v>
      </c>
      <c r="P658" s="209">
        <f t="shared" si="29"/>
        <v>0</v>
      </c>
      <c r="Q658" s="262"/>
    </row>
    <row r="659" spans="1:18" x14ac:dyDescent="0.25">
      <c r="A659" s="129" t="s">
        <v>5547</v>
      </c>
      <c r="B659" s="184" t="s">
        <v>141</v>
      </c>
      <c r="C659" s="209" t="s">
        <v>16</v>
      </c>
      <c r="D659" s="209" t="str">
        <f>LOOKUP($G659,'BASE DE DATOS'!$B:$B,'BASE DE DATOS'!$C:$C)</f>
        <v>JUAN JOSE</v>
      </c>
      <c r="E659" s="209" t="str">
        <f>LOOKUP($G659,'BASE DE DATOS'!$B:$B,'BASE DE DATOS'!$D:$D)</f>
        <v>RESTREPO CORREA</v>
      </c>
      <c r="F659" s="209" t="str">
        <f>LOOKUP($G659,'BASE DE DATOS'!$B:$B,'BASE DE DATOS'!$J:$J)</f>
        <v>Expertos 15 años</v>
      </c>
      <c r="G659" s="209">
        <v>632</v>
      </c>
      <c r="H659" s="209">
        <v>4</v>
      </c>
      <c r="I659" s="209">
        <f>LOOKUP($H659,'TABLA DE PUNTOS'!$A$1:$B$10)</f>
        <v>14</v>
      </c>
      <c r="J659" s="209">
        <v>2</v>
      </c>
      <c r="K659" s="209">
        <f>LOOKUP($J659,'TABLA DE PUNTOS'!$A$1:$B$10)</f>
        <v>18</v>
      </c>
      <c r="L659" s="209">
        <v>3</v>
      </c>
      <c r="M659" s="209">
        <f>LOOKUP($L659,'TABLA DE PUNTOS'!$A$1:$B$10)</f>
        <v>16</v>
      </c>
      <c r="N659" s="209">
        <v>3</v>
      </c>
      <c r="O659" s="209">
        <f>LOOKUP($N659,'TABLA DE PUNTOS'!$C$1:$D$10)</f>
        <v>32</v>
      </c>
      <c r="P659" s="209">
        <f t="shared" si="29"/>
        <v>80</v>
      </c>
      <c r="Q659" s="262"/>
    </row>
    <row r="660" spans="1:18" x14ac:dyDescent="0.25">
      <c r="A660" s="129" t="s">
        <v>5547</v>
      </c>
      <c r="B660" s="184" t="s">
        <v>141</v>
      </c>
      <c r="C660" s="209" t="s">
        <v>20</v>
      </c>
      <c r="D660" s="209" t="str">
        <f>LOOKUP($G660,'BASE DE DATOS'!$B:$B,'BASE DE DATOS'!$C:$C)</f>
        <v>ANA MARIA</v>
      </c>
      <c r="E660" s="209" t="str">
        <f>LOOKUP($G660,'BASE DE DATOS'!$B:$B,'BASE DE DATOS'!$D:$D)</f>
        <v>GIRALDO VILLA</v>
      </c>
      <c r="F660" s="209" t="str">
        <f>LOOKUP($G660,'BASE DE DATOS'!$B:$B,'BASE DE DATOS'!$J:$J)</f>
        <v>Damas 17 años y mas</v>
      </c>
      <c r="G660" s="209">
        <v>775</v>
      </c>
      <c r="H660" s="209">
        <v>5</v>
      </c>
      <c r="I660" s="209">
        <f>LOOKUP($H660,'TABLA DE PUNTOS'!$A$1:$B$10)</f>
        <v>12</v>
      </c>
      <c r="J660" s="209">
        <v>4</v>
      </c>
      <c r="K660" s="209">
        <f>LOOKUP($J660,'TABLA DE PUNTOS'!$A$1:$B$10)</f>
        <v>14</v>
      </c>
      <c r="L660" s="209">
        <v>3</v>
      </c>
      <c r="M660" s="209">
        <f>LOOKUP($L660,'TABLA DE PUNTOS'!$A$1:$B$10)</f>
        <v>16</v>
      </c>
      <c r="N660" s="209">
        <v>3</v>
      </c>
      <c r="O660" s="209">
        <f>LOOKUP($N660,'TABLA DE PUNTOS'!$C$1:$D$10)</f>
        <v>32</v>
      </c>
      <c r="P660" s="209">
        <f t="shared" si="29"/>
        <v>74</v>
      </c>
      <c r="Q660" s="262"/>
    </row>
    <row r="661" spans="1:18" x14ac:dyDescent="0.25">
      <c r="A661" s="129" t="s">
        <v>5547</v>
      </c>
      <c r="B661" s="184" t="s">
        <v>141</v>
      </c>
      <c r="C661" s="209" t="s">
        <v>53</v>
      </c>
      <c r="D661" s="209" t="str">
        <f>LOOKUP($G661,'BASE DE DATOS'!$B:$B,'BASE DE DATOS'!$C:$C)</f>
        <v xml:space="preserve">CRISTIAN ANDRES </v>
      </c>
      <c r="E661" s="209" t="str">
        <f>LOOKUP($G661,'BASE DE DATOS'!$B:$B,'BASE DE DATOS'!$D:$D)</f>
        <v>RENDON SANCHEZ</v>
      </c>
      <c r="F661" s="209" t="str">
        <f>LOOKUP($G661,'BASE DE DATOS'!$B:$B,'BASE DE DATOS'!$J:$J)</f>
        <v>Expertos 16 años</v>
      </c>
      <c r="G661" s="209">
        <v>1779</v>
      </c>
      <c r="H661" s="209">
        <v>5</v>
      </c>
      <c r="I661" s="209">
        <f>LOOKUP($H661,'TABLA DE PUNTOS'!$A$1:$B$10)</f>
        <v>12</v>
      </c>
      <c r="J661" s="209">
        <v>3</v>
      </c>
      <c r="K661" s="209">
        <f>LOOKUP($J661,'TABLA DE PUNTOS'!$A$1:$B$10)</f>
        <v>16</v>
      </c>
      <c r="L661" s="209">
        <v>4</v>
      </c>
      <c r="M661" s="209">
        <f>LOOKUP($L661,'TABLA DE PUNTOS'!$A$1:$B$10)</f>
        <v>14</v>
      </c>
      <c r="N661" s="209">
        <v>3</v>
      </c>
      <c r="O661" s="209">
        <f>LOOKUP($N661,'TABLA DE PUNTOS'!$C$1:$D$10)</f>
        <v>32</v>
      </c>
      <c r="P661" s="209">
        <f t="shared" si="29"/>
        <v>74</v>
      </c>
      <c r="Q661" s="263"/>
    </row>
    <row r="662" spans="1:18" s="243" customFormat="1" x14ac:dyDescent="0.25">
      <c r="A662" s="243" t="s">
        <v>5547</v>
      </c>
      <c r="B662" s="184" t="s">
        <v>162</v>
      </c>
      <c r="C662" s="209" t="s">
        <v>8</v>
      </c>
      <c r="D662" s="209" t="str">
        <f>LOOKUP($G662,'BASE DE DATOS'!$B:$B,'BASE DE DATOS'!$C:$C)</f>
        <v>RODRIGO ANDRES</v>
      </c>
      <c r="E662" s="209" t="str">
        <f>LOOKUP($G662,'BASE DE DATOS'!$B:$B,'BASE DE DATOS'!$D:$D)</f>
        <v>GUARDIA ZAPATA</v>
      </c>
      <c r="F662" s="209" t="str">
        <f>LOOKUP($G662,'BASE DE DATOS'!$B:$B,'BASE DE DATOS'!$J:$J)</f>
        <v>Principiantes 7 - 8 años</v>
      </c>
      <c r="G662" s="209">
        <v>1243</v>
      </c>
      <c r="H662" s="209">
        <v>4</v>
      </c>
      <c r="I662" s="209">
        <f>LOOKUP($H662,'TABLA DE PUNTOS'!$A$1:$B$10)</f>
        <v>14</v>
      </c>
      <c r="J662" s="209">
        <v>5</v>
      </c>
      <c r="K662" s="209">
        <f>LOOKUP($J662,'TABLA DE PUNTOS'!$A$1:$B$10)</f>
        <v>12</v>
      </c>
      <c r="L662" s="209">
        <v>5</v>
      </c>
      <c r="M662" s="209">
        <f>LOOKUP($L662,'TABLA DE PUNTOS'!$A$1:$B$10)</f>
        <v>12</v>
      </c>
      <c r="N662" s="209">
        <v>0</v>
      </c>
      <c r="O662" s="209">
        <f>LOOKUP($N662,'TABLA DE PUNTOS'!$C$1:$D$10)</f>
        <v>0</v>
      </c>
      <c r="P662" s="209">
        <f t="shared" si="29"/>
        <v>38</v>
      </c>
      <c r="Q662" s="261">
        <f>SUM(P662:P666)</f>
        <v>234</v>
      </c>
      <c r="R662" s="246"/>
    </row>
    <row r="663" spans="1:18" x14ac:dyDescent="0.25">
      <c r="A663" s="129" t="s">
        <v>5547</v>
      </c>
      <c r="B663" s="184" t="s">
        <v>162</v>
      </c>
      <c r="C663" s="209" t="s">
        <v>12</v>
      </c>
      <c r="D663" s="209" t="str">
        <f>LOOKUP($G663,'BASE DE DATOS'!$B:$B,'BASE DE DATOS'!$C:$C)</f>
        <v>YEISSON STIVEN</v>
      </c>
      <c r="E663" s="209" t="str">
        <f>LOOKUP($G663,'BASE DE DATOS'!$B:$B,'BASE DE DATOS'!$D:$D)</f>
        <v>DUQUE URIBE</v>
      </c>
      <c r="F663" s="209" t="str">
        <f>LOOKUP($G663,'BASE DE DATOS'!$B:$B,'BASE DE DATOS'!$J:$J)</f>
        <v>Novatos 15 - 16 años juvenil</v>
      </c>
      <c r="G663" s="209">
        <v>1229</v>
      </c>
      <c r="H663" s="209">
        <v>0</v>
      </c>
      <c r="I663" s="209">
        <f>LOOKUP($H663,'TABLA DE PUNTOS'!$A$1:$B$10)</f>
        <v>0</v>
      </c>
      <c r="J663" s="209">
        <v>0</v>
      </c>
      <c r="K663" s="209">
        <f>LOOKUP($J663,'TABLA DE PUNTOS'!$A$1:$B$10)</f>
        <v>0</v>
      </c>
      <c r="L663" s="209">
        <v>0</v>
      </c>
      <c r="M663" s="209">
        <f>LOOKUP($L663,'TABLA DE PUNTOS'!$A$1:$B$10)</f>
        <v>0</v>
      </c>
      <c r="N663" s="209">
        <v>0</v>
      </c>
      <c r="O663" s="209">
        <f>LOOKUP($N663,'TABLA DE PUNTOS'!$C$1:$D$10)</f>
        <v>0</v>
      </c>
      <c r="P663" s="209">
        <f t="shared" si="29"/>
        <v>0</v>
      </c>
      <c r="Q663" s="262"/>
    </row>
    <row r="664" spans="1:18" x14ac:dyDescent="0.25">
      <c r="A664" s="129" t="s">
        <v>5547</v>
      </c>
      <c r="B664" s="184" t="s">
        <v>162</v>
      </c>
      <c r="C664" s="209" t="s">
        <v>16</v>
      </c>
      <c r="D664" s="209" t="str">
        <f>LOOKUP($G664,'BASE DE DATOS'!$B:$B,'BASE DE DATOS'!$C:$C)</f>
        <v>YEREMY</v>
      </c>
      <c r="E664" s="209" t="str">
        <f>LOOKUP($G664,'BASE DE DATOS'!$B:$B,'BASE DE DATOS'!$D:$D)</f>
        <v>URIBE GUERRA</v>
      </c>
      <c r="F664" s="209" t="str">
        <f>LOOKUP($G664,'BASE DE DATOS'!$B:$B,'BASE DE DATOS'!$J:$J)</f>
        <v>Expertos 12 años</v>
      </c>
      <c r="G664" s="209">
        <v>1192</v>
      </c>
      <c r="H664" s="209">
        <v>2</v>
      </c>
      <c r="I664" s="209">
        <f>LOOKUP($H664,'TABLA DE PUNTOS'!$A$1:$B$10)</f>
        <v>18</v>
      </c>
      <c r="J664" s="209">
        <v>2</v>
      </c>
      <c r="K664" s="209">
        <f>LOOKUP($J664,'TABLA DE PUNTOS'!$A$1:$B$10)</f>
        <v>18</v>
      </c>
      <c r="L664" s="209">
        <v>2</v>
      </c>
      <c r="M664" s="209">
        <f>LOOKUP($L664,'TABLA DE PUNTOS'!$A$1:$B$10)</f>
        <v>18</v>
      </c>
      <c r="N664" s="209">
        <v>2</v>
      </c>
      <c r="O664" s="209">
        <f>LOOKUP($N664,'TABLA DE PUNTOS'!$C$1:$D$10)</f>
        <v>36</v>
      </c>
      <c r="P664" s="209">
        <f t="shared" si="29"/>
        <v>90</v>
      </c>
      <c r="Q664" s="262"/>
    </row>
    <row r="665" spans="1:18" x14ac:dyDescent="0.25">
      <c r="A665" s="129" t="s">
        <v>5547</v>
      </c>
      <c r="B665" s="184" t="s">
        <v>162</v>
      </c>
      <c r="C665" s="209" t="s">
        <v>20</v>
      </c>
      <c r="D665" s="209" t="str">
        <f>LOOKUP($G665,'BASE DE DATOS'!$B:$B,'BASE DE DATOS'!$C:$C)</f>
        <v>SUSANA</v>
      </c>
      <c r="E665" s="209" t="str">
        <f>LOOKUP($G665,'BASE DE DATOS'!$B:$B,'BASE DE DATOS'!$D:$D)</f>
        <v>TAMAYO CARDONA</v>
      </c>
      <c r="F665" s="209" t="str">
        <f>LOOKUP($G665,'BASE DE DATOS'!$B:$B,'BASE DE DATOS'!$J:$J)</f>
        <v>Damas 11 - 12 años</v>
      </c>
      <c r="G665" s="209">
        <v>1427</v>
      </c>
      <c r="H665" s="209">
        <v>2</v>
      </c>
      <c r="I665" s="209">
        <f>LOOKUP($H665,'TABLA DE PUNTOS'!$A$1:$B$10)</f>
        <v>18</v>
      </c>
      <c r="J665" s="209">
        <v>2</v>
      </c>
      <c r="K665" s="209">
        <f>LOOKUP($J665,'TABLA DE PUNTOS'!$A$1:$B$10)</f>
        <v>18</v>
      </c>
      <c r="L665" s="209">
        <v>4</v>
      </c>
      <c r="M665" s="209">
        <f>LOOKUP($L665,'TABLA DE PUNTOS'!$A$1:$B$10)</f>
        <v>14</v>
      </c>
      <c r="N665" s="209">
        <v>6</v>
      </c>
      <c r="O665" s="209">
        <f>LOOKUP($N665,'TABLA DE PUNTOS'!$C$1:$D$10)</f>
        <v>20</v>
      </c>
      <c r="P665" s="209">
        <f t="shared" si="29"/>
        <v>70</v>
      </c>
      <c r="Q665" s="262"/>
    </row>
    <row r="666" spans="1:18" x14ac:dyDescent="0.25">
      <c r="A666" s="129" t="s">
        <v>5547</v>
      </c>
      <c r="B666" s="184" t="s">
        <v>162</v>
      </c>
      <c r="C666" s="209" t="s">
        <v>53</v>
      </c>
      <c r="D666" s="209" t="str">
        <f>LOOKUP($G666,'BASE DE DATOS'!$B:$B,'BASE DE DATOS'!$C:$C)</f>
        <v>EDWIN</v>
      </c>
      <c r="E666" s="209" t="str">
        <f>LOOKUP($G666,'BASE DE DATOS'!$B:$B,'BASE DE DATOS'!$D:$D)</f>
        <v>TAMAYO AVENDAÑO</v>
      </c>
      <c r="F666" s="209" t="str">
        <f>LOOKUP($G666,'BASE DE DATOS'!$B:$B,'BASE DE DATOS'!$J:$J)</f>
        <v>Principiantes 15 - 16 años</v>
      </c>
      <c r="G666" s="209">
        <v>1385</v>
      </c>
      <c r="H666" s="209">
        <v>4</v>
      </c>
      <c r="I666" s="209">
        <f>LOOKUP($H666,'TABLA DE PUNTOS'!$A$1:$B$10)</f>
        <v>14</v>
      </c>
      <c r="J666" s="209">
        <v>6</v>
      </c>
      <c r="K666" s="209">
        <f>LOOKUP($J666,'TABLA DE PUNTOS'!$A$1:$B$10)</f>
        <v>10</v>
      </c>
      <c r="L666" s="209">
        <v>5</v>
      </c>
      <c r="M666" s="209">
        <f>LOOKUP($L666,'TABLA DE PUNTOS'!$A$1:$B$10)</f>
        <v>12</v>
      </c>
      <c r="N666" s="209">
        <v>0</v>
      </c>
      <c r="O666" s="209">
        <f>LOOKUP($N666,'TABLA DE PUNTOS'!$C$1:$D$10)</f>
        <v>0</v>
      </c>
      <c r="P666" s="209">
        <f t="shared" si="29"/>
        <v>36</v>
      </c>
      <c r="Q666" s="263"/>
    </row>
    <row r="667" spans="1:18" s="243" customFormat="1" x14ac:dyDescent="0.25">
      <c r="A667" s="243" t="s">
        <v>5547</v>
      </c>
      <c r="B667" s="180" t="s">
        <v>5540</v>
      </c>
      <c r="C667" s="209" t="s">
        <v>8</v>
      </c>
      <c r="D667" s="209" t="str">
        <f>LOOKUP($G667,'BASE DE DATOS'!$B:$B,'BASE DE DATOS'!$C:$C)</f>
        <v>SAMUEL</v>
      </c>
      <c r="E667" s="209" t="str">
        <f>LOOKUP($G667,'BASE DE DATOS'!$B:$B,'BASE DE DATOS'!$D:$D)</f>
        <v>GUTIERREZ YANES</v>
      </c>
      <c r="F667" s="209" t="str">
        <f>LOOKUP($G667,'BASE DE DATOS'!$B:$B,'BASE DE DATOS'!$J:$J)</f>
        <v>Principiantes 15 - 16 años</v>
      </c>
      <c r="G667" s="209">
        <v>660</v>
      </c>
      <c r="H667" s="209">
        <v>2</v>
      </c>
      <c r="I667" s="209">
        <f>LOOKUP($H667,'TABLA DE PUNTOS'!$A$1:$B$10)</f>
        <v>18</v>
      </c>
      <c r="J667" s="209">
        <v>2</v>
      </c>
      <c r="K667" s="209">
        <f>LOOKUP($J667,'TABLA DE PUNTOS'!$A$1:$B$10)</f>
        <v>18</v>
      </c>
      <c r="L667" s="209">
        <v>3</v>
      </c>
      <c r="M667" s="209">
        <f>LOOKUP($L667,'TABLA DE PUNTOS'!$A$1:$B$10)</f>
        <v>16</v>
      </c>
      <c r="N667" s="209">
        <v>8</v>
      </c>
      <c r="O667" s="209">
        <f>LOOKUP($N667,'TABLA DE PUNTOS'!$C$1:$D$10)</f>
        <v>12</v>
      </c>
      <c r="P667" s="209">
        <f t="shared" si="29"/>
        <v>64</v>
      </c>
      <c r="Q667" s="261">
        <f>SUM(P667:P671)</f>
        <v>196</v>
      </c>
      <c r="R667" s="246"/>
    </row>
    <row r="668" spans="1:18" x14ac:dyDescent="0.25">
      <c r="A668" s="129" t="s">
        <v>5547</v>
      </c>
      <c r="B668" s="169" t="s">
        <v>5540</v>
      </c>
      <c r="C668" s="209" t="s">
        <v>12</v>
      </c>
      <c r="D668" s="209" t="e">
        <f>LOOKUP($G668,'BASE DE DATOS'!$B:$B,'BASE DE DATOS'!$C:$C)</f>
        <v>#N/A</v>
      </c>
      <c r="E668" s="209" t="e">
        <f>LOOKUP($G668,'BASE DE DATOS'!$B:$B,'BASE DE DATOS'!$D:$D)</f>
        <v>#N/A</v>
      </c>
      <c r="F668" s="209" t="e">
        <f>LOOKUP($G668,'BASE DE DATOS'!$B:$B,'BASE DE DATOS'!$J:$J)</f>
        <v>#N/A</v>
      </c>
      <c r="G668" s="209">
        <v>0</v>
      </c>
      <c r="H668" s="209"/>
      <c r="I668" s="209">
        <f>LOOKUP($H668,'TABLA DE PUNTOS'!$A$1:$B$10)</f>
        <v>0</v>
      </c>
      <c r="J668" s="209"/>
      <c r="K668" s="209">
        <f>LOOKUP($J668,'TABLA DE PUNTOS'!$A$1:$B$10)</f>
        <v>0</v>
      </c>
      <c r="L668" s="209"/>
      <c r="M668" s="209">
        <f>LOOKUP($L668,'TABLA DE PUNTOS'!$A$1:$B$10)</f>
        <v>0</v>
      </c>
      <c r="N668" s="209"/>
      <c r="O668" s="209">
        <f>LOOKUP($N668,'TABLA DE PUNTOS'!$C$1:$D$10)</f>
        <v>0</v>
      </c>
      <c r="P668" s="209">
        <f t="shared" si="29"/>
        <v>0</v>
      </c>
      <c r="Q668" s="262"/>
    </row>
    <row r="669" spans="1:18" x14ac:dyDescent="0.25">
      <c r="A669" s="129" t="s">
        <v>5547</v>
      </c>
      <c r="B669" s="169" t="s">
        <v>5540</v>
      </c>
      <c r="C669" s="209" t="s">
        <v>16</v>
      </c>
      <c r="D669" s="209" t="str">
        <f>LOOKUP($G669,'BASE DE DATOS'!$B:$B,'BASE DE DATOS'!$C:$C)</f>
        <v>MATEO</v>
      </c>
      <c r="E669" s="209" t="str">
        <f>LOOKUP($G669,'BASE DE DATOS'!$B:$B,'BASE DE DATOS'!$D:$D)</f>
        <v>BUSTAMANTE HOYOS</v>
      </c>
      <c r="F669" s="209" t="str">
        <f>LOOKUP($G669,'BASE DE DATOS'!$B:$B,'BASE DE DATOS'!$J:$J)</f>
        <v>Expertos 14 años</v>
      </c>
      <c r="G669" s="209">
        <v>734</v>
      </c>
      <c r="H669" s="209">
        <v>4</v>
      </c>
      <c r="I669" s="209">
        <f>LOOKUP($H669,'TABLA DE PUNTOS'!$A$1:$B$10)</f>
        <v>14</v>
      </c>
      <c r="J669" s="209">
        <v>4</v>
      </c>
      <c r="K669" s="209">
        <f>LOOKUP($J669,'TABLA DE PUNTOS'!$A$1:$B$10)</f>
        <v>14</v>
      </c>
      <c r="L669" s="209">
        <v>4</v>
      </c>
      <c r="M669" s="209">
        <f>LOOKUP($L669,'TABLA DE PUNTOS'!$A$1:$B$10)</f>
        <v>14</v>
      </c>
      <c r="N669" s="209">
        <v>0</v>
      </c>
      <c r="O669" s="209">
        <f>LOOKUP($N669,'TABLA DE PUNTOS'!$C$1:$D$10)</f>
        <v>0</v>
      </c>
      <c r="P669" s="209">
        <f t="shared" si="29"/>
        <v>42</v>
      </c>
      <c r="Q669" s="262"/>
    </row>
    <row r="670" spans="1:18" x14ac:dyDescent="0.25">
      <c r="A670" s="129" t="s">
        <v>5547</v>
      </c>
      <c r="B670" s="169" t="s">
        <v>5540</v>
      </c>
      <c r="C670" s="209" t="s">
        <v>20</v>
      </c>
      <c r="D670" s="209" t="e">
        <f>LOOKUP($G670,'BASE DE DATOS'!$B:$B,'BASE DE DATOS'!$C:$C)</f>
        <v>#N/A</v>
      </c>
      <c r="E670" s="209" t="e">
        <f>LOOKUP($G670,'BASE DE DATOS'!$B:$B,'BASE DE DATOS'!$D:$D)</f>
        <v>#N/A</v>
      </c>
      <c r="F670" s="209" t="e">
        <f>LOOKUP($G670,'BASE DE DATOS'!$B:$B,'BASE DE DATOS'!$J:$J)</f>
        <v>#N/A</v>
      </c>
      <c r="G670" s="209">
        <v>0</v>
      </c>
      <c r="H670" s="209"/>
      <c r="I670" s="209">
        <f>LOOKUP($H670,'TABLA DE PUNTOS'!$A$1:$B$10)</f>
        <v>0</v>
      </c>
      <c r="J670" s="209"/>
      <c r="K670" s="209">
        <f>LOOKUP($J670,'TABLA DE PUNTOS'!$A$1:$B$10)</f>
        <v>0</v>
      </c>
      <c r="L670" s="209"/>
      <c r="M670" s="209">
        <f>LOOKUP($L670,'TABLA DE PUNTOS'!$A$1:$B$10)</f>
        <v>0</v>
      </c>
      <c r="N670" s="209"/>
      <c r="O670" s="209">
        <f>LOOKUP($N670,'TABLA DE PUNTOS'!$C$1:$D$10)</f>
        <v>0</v>
      </c>
      <c r="P670" s="209">
        <f t="shared" si="29"/>
        <v>0</v>
      </c>
      <c r="Q670" s="262"/>
    </row>
    <row r="671" spans="1:18" x14ac:dyDescent="0.25">
      <c r="A671" s="129" t="s">
        <v>5547</v>
      </c>
      <c r="B671" s="169" t="s">
        <v>5540</v>
      </c>
      <c r="C671" s="209" t="s">
        <v>53</v>
      </c>
      <c r="D671" s="209" t="str">
        <f>LOOKUP($G671,'BASE DE DATOS'!$B:$B,'BASE DE DATOS'!$C:$C)</f>
        <v>JUAN JOSE</v>
      </c>
      <c r="E671" s="209" t="str">
        <f>LOOKUP($G671,'BASE DE DATOS'!$B:$B,'BASE DE DATOS'!$D:$D)</f>
        <v>VELASQUEZ CARMONA</v>
      </c>
      <c r="F671" s="209" t="str">
        <f>LOOKUP($G671,'BASE DE DATOS'!$B:$B,'BASE DE DATOS'!$J:$J)</f>
        <v>Championship 17 y mas</v>
      </c>
      <c r="G671" s="209">
        <v>626</v>
      </c>
      <c r="H671" s="209">
        <v>1</v>
      </c>
      <c r="I671" s="209">
        <f>LOOKUP($H671,'TABLA DE PUNTOS'!$A$1:$B$10)</f>
        <v>20</v>
      </c>
      <c r="J671" s="209">
        <v>4</v>
      </c>
      <c r="K671" s="209">
        <f>LOOKUP($J671,'TABLA DE PUNTOS'!$A$1:$B$10)</f>
        <v>14</v>
      </c>
      <c r="L671" s="209">
        <v>1</v>
      </c>
      <c r="M671" s="209">
        <f>LOOKUP($L671,'TABLA DE PUNTOS'!$A$1:$B$10)</f>
        <v>20</v>
      </c>
      <c r="N671" s="209">
        <v>2</v>
      </c>
      <c r="O671" s="209">
        <f>LOOKUP($N671,'TABLA DE PUNTOS'!$C$1:$D$10)</f>
        <v>36</v>
      </c>
      <c r="P671" s="209">
        <f t="shared" si="29"/>
        <v>90</v>
      </c>
      <c r="Q671" s="263"/>
    </row>
  </sheetData>
  <autoFilter ref="A1:Q671">
    <filterColumn colId="0">
      <filters>
        <filter val="V valida"/>
      </filters>
    </filterColumn>
    <sortState ref="A17:Q566">
      <sortCondition ref="B1:B561"/>
    </sortState>
  </autoFilter>
  <mergeCells count="21">
    <mergeCell ref="Q652:Q656"/>
    <mergeCell ref="Q657:Q661"/>
    <mergeCell ref="Q662:Q666"/>
    <mergeCell ref="Q667:Q671"/>
    <mergeCell ref="Q622:Q626"/>
    <mergeCell ref="Q627:Q631"/>
    <mergeCell ref="Q632:Q636"/>
    <mergeCell ref="Q637:Q641"/>
    <mergeCell ref="Q642:Q646"/>
    <mergeCell ref="Q647:Q651"/>
    <mergeCell ref="Q592:Q596"/>
    <mergeCell ref="Q597:Q601"/>
    <mergeCell ref="Q602:Q606"/>
    <mergeCell ref="Q607:Q611"/>
    <mergeCell ref="Q612:Q616"/>
    <mergeCell ref="Q617:Q621"/>
    <mergeCell ref="Q572:Q576"/>
    <mergeCell ref="Q567:Q571"/>
    <mergeCell ref="Q577:Q581"/>
    <mergeCell ref="Q582:Q586"/>
    <mergeCell ref="Q587:Q591"/>
  </mergeCells>
  <dataValidations disablePrompts="1" count="2">
    <dataValidation type="list" allowBlank="1" showInputMessage="1" showErrorMessage="1" sqref="H2:H6 N2:N6 L2:L6 J2:J6">
      <formula1>#REF!</formula1>
    </dataValidation>
    <dataValidation type="list" allowBlank="1" showInputMessage="1" showErrorMessage="1" sqref="L22:L26 J22:J26 H22:H26 N22:N26 H42:H46 J42:J46 L42:L46 N42:N46 H102:H106 J102:J106 L102:L106 N102:N106 H182:H186 J182:J186 L182:L186 N182:N186 H382:H386 J382:J386 L382:L386 N382:N386 N162:N166 H162:H166 J162:J166 L162:L166 H542:H546 J542:J546 L542:L546 N542:N546 H522:H526 J522:J526 L522:L526 N522:N526 H422:H426 J422:J426 L422:L426 N422:N426 H462:H466 L462:L466 N462:N466 J462:J466 H362:H366 J362:J366 L362:L366 N362:N366 H302:H306 J302:J306 L302:L306 N302:N306 J222:J226 L222:L226 N222:N226 H222:H226 H502:H506 J502:J506 L502:L506 N502:N506 N402:N406 H402:H406 J402:J406 L402:L406 H122:H126 J122:J126 L122:L126 N122:N126 J282:J286 H282:H286 N282:N286 L282:L286 N82:N86 H82:H86 J82:J86 L82:L86 H242:H246 J242:J246 L242:L246 N242:N246 H442:H446 J442:J446 L442:L446 N442:N446 N142:N146 H142:H146 J142:J146 L142:L146 H62:H66 J62:J66 L62:L66 N62:N66 H322:H326 J322:J326 L322:L326 N322:N326 H262:H266 J262:J266 L262:L266 N262:N266 H202:H206 J202:J206 L202:L206 N202:N206 H342:H346 J342:J346 L342:L346 N342:N346 H482:H486 J482:J486 L482:L486 N482:N486">
      <formula1>#REF!</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workbookViewId="0"/>
  </sheetViews>
  <sheetFormatPr baseColWidth="10" defaultRowHeight="15" x14ac:dyDescent="0.25"/>
  <sheetData>
    <row r="1" spans="1:4" x14ac:dyDescent="0.25">
      <c r="A1" s="14" t="s">
        <v>309</v>
      </c>
      <c r="B1" s="15" t="s">
        <v>307</v>
      </c>
      <c r="C1" s="14" t="s">
        <v>310</v>
      </c>
      <c r="D1" s="15" t="s">
        <v>308</v>
      </c>
    </row>
    <row r="2" spans="1:4" s="3" customFormat="1" ht="14.45" x14ac:dyDescent="0.35">
      <c r="A2" s="124">
        <v>0</v>
      </c>
      <c r="B2" s="125">
        <v>0</v>
      </c>
      <c r="C2" s="124">
        <v>0</v>
      </c>
      <c r="D2" s="125">
        <v>0</v>
      </c>
    </row>
    <row r="3" spans="1:4" ht="14.45" x14ac:dyDescent="0.35">
      <c r="A3" s="8">
        <v>1</v>
      </c>
      <c r="B3" s="3">
        <v>20</v>
      </c>
      <c r="C3" s="8">
        <v>1</v>
      </c>
      <c r="D3" s="3">
        <v>40</v>
      </c>
    </row>
    <row r="4" spans="1:4" ht="14.45" x14ac:dyDescent="0.35">
      <c r="A4" s="3">
        <v>2</v>
      </c>
      <c r="B4" s="3">
        <f>B3-2</f>
        <v>18</v>
      </c>
      <c r="C4" s="3">
        <v>2</v>
      </c>
      <c r="D4" s="3">
        <f>D3-4</f>
        <v>36</v>
      </c>
    </row>
    <row r="5" spans="1:4" ht="14.45" x14ac:dyDescent="0.35">
      <c r="A5" s="3">
        <v>3</v>
      </c>
      <c r="B5" s="3">
        <f t="shared" ref="B5:B10" si="0">B4-2</f>
        <v>16</v>
      </c>
      <c r="C5" s="3">
        <v>3</v>
      </c>
      <c r="D5" s="3">
        <f t="shared" ref="D5:D10" si="1">D4-4</f>
        <v>32</v>
      </c>
    </row>
    <row r="6" spans="1:4" ht="14.45" x14ac:dyDescent="0.35">
      <c r="A6" s="3">
        <v>4</v>
      </c>
      <c r="B6" s="3">
        <f t="shared" si="0"/>
        <v>14</v>
      </c>
      <c r="C6" s="3">
        <v>4</v>
      </c>
      <c r="D6" s="3">
        <f t="shared" si="1"/>
        <v>28</v>
      </c>
    </row>
    <row r="7" spans="1:4" ht="14.45" x14ac:dyDescent="0.35">
      <c r="A7" s="3">
        <v>5</v>
      </c>
      <c r="B7" s="3">
        <f t="shared" si="0"/>
        <v>12</v>
      </c>
      <c r="C7" s="3">
        <v>5</v>
      </c>
      <c r="D7" s="3">
        <f t="shared" si="1"/>
        <v>24</v>
      </c>
    </row>
    <row r="8" spans="1:4" ht="14.45" x14ac:dyDescent="0.35">
      <c r="A8" s="3">
        <v>6</v>
      </c>
      <c r="B8" s="3">
        <f t="shared" si="0"/>
        <v>10</v>
      </c>
      <c r="C8" s="3">
        <v>6</v>
      </c>
      <c r="D8" s="3">
        <f t="shared" si="1"/>
        <v>20</v>
      </c>
    </row>
    <row r="9" spans="1:4" ht="14.45" x14ac:dyDescent="0.35">
      <c r="A9" s="3">
        <v>7</v>
      </c>
      <c r="B9" s="3">
        <f t="shared" si="0"/>
        <v>8</v>
      </c>
      <c r="C9" s="3">
        <v>7</v>
      </c>
      <c r="D9" s="3">
        <f t="shared" si="1"/>
        <v>16</v>
      </c>
    </row>
    <row r="10" spans="1:4" ht="14.45" x14ac:dyDescent="0.35">
      <c r="A10" s="3">
        <v>8</v>
      </c>
      <c r="B10" s="3">
        <f t="shared" si="0"/>
        <v>6</v>
      </c>
      <c r="C10" s="3">
        <v>8</v>
      </c>
      <c r="D10" s="3">
        <f t="shared" si="1"/>
        <v>12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FC2807"/>
  <sheetViews>
    <sheetView workbookViewId="0">
      <selection activeCell="J2808" sqref="J2808"/>
    </sheetView>
  </sheetViews>
  <sheetFormatPr baseColWidth="10" defaultColWidth="11.42578125" defaultRowHeight="15" x14ac:dyDescent="0.25"/>
  <cols>
    <col min="1" max="1" width="13.5703125" style="17" customWidth="1"/>
    <col min="2" max="2" width="12.5703125" style="17" customWidth="1"/>
    <col min="3" max="3" width="22.5703125" style="17" bestFit="1" customWidth="1"/>
    <col min="4" max="4" width="27.28515625" style="17" customWidth="1"/>
    <col min="5" max="5" width="12.140625" style="17" customWidth="1"/>
    <col min="6" max="6" width="5.85546875" style="19" customWidth="1"/>
    <col min="7" max="7" width="13.28515625" style="17" customWidth="1"/>
    <col min="8" max="8" width="9.140625" style="17" customWidth="1"/>
    <col min="9" max="9" width="16.140625" style="17" customWidth="1"/>
    <col min="10" max="10" width="29.85546875" style="17" customWidth="1"/>
    <col min="11" max="11" width="22.7109375" style="17" customWidth="1"/>
    <col min="12" max="12" width="5.85546875" style="17" customWidth="1"/>
    <col min="13" max="13" width="17.85546875" style="17" customWidth="1"/>
    <col min="14" max="14" width="33.85546875" style="17" customWidth="1"/>
    <col min="15" max="15" width="18.140625" style="20" customWidth="1"/>
    <col min="16" max="16" width="19.42578125" style="20" customWidth="1"/>
    <col min="17" max="17" width="46" style="17" customWidth="1"/>
    <col min="18" max="18" width="18" style="17" customWidth="1"/>
    <col min="19" max="19" width="22.28515625" style="17" customWidth="1"/>
    <col min="20" max="20" width="11.28515625" style="17" customWidth="1"/>
    <col min="21" max="21" width="22.7109375" style="21" customWidth="1"/>
    <col min="22" max="22" width="4.7109375" style="17" customWidth="1"/>
    <col min="23" max="23" width="20.5703125" style="17" customWidth="1"/>
    <col min="24" max="27" width="11.42578125" style="17"/>
    <col min="28" max="28" width="14.28515625" style="17" customWidth="1"/>
    <col min="29" max="29" width="20.7109375" style="17" customWidth="1"/>
    <col min="30" max="16384" width="11.42578125" style="17"/>
  </cols>
  <sheetData>
    <row r="1" spans="1:30" ht="14.45" x14ac:dyDescent="0.35">
      <c r="D1" s="18"/>
      <c r="AC1" s="22"/>
    </row>
    <row r="2" spans="1:30" s="22" customFormat="1" ht="38.25" x14ac:dyDescent="0.2">
      <c r="A2" s="130"/>
      <c r="B2" s="130" t="s">
        <v>313</v>
      </c>
      <c r="C2" s="131" t="s">
        <v>2</v>
      </c>
      <c r="D2" s="131"/>
      <c r="E2" s="131" t="s">
        <v>314</v>
      </c>
      <c r="F2" s="131" t="s">
        <v>315</v>
      </c>
      <c r="G2" s="131" t="s">
        <v>1</v>
      </c>
      <c r="H2" s="130" t="s">
        <v>316</v>
      </c>
      <c r="I2" s="131" t="s">
        <v>317</v>
      </c>
      <c r="J2" s="131" t="s">
        <v>4</v>
      </c>
      <c r="K2" s="130"/>
      <c r="L2" s="130" t="s">
        <v>318</v>
      </c>
      <c r="M2" s="23" t="s">
        <v>319</v>
      </c>
      <c r="N2" s="23"/>
      <c r="O2" s="234" t="s">
        <v>320</v>
      </c>
      <c r="P2" s="235"/>
      <c r="Q2" s="24" t="s">
        <v>321</v>
      </c>
      <c r="R2" s="24" t="s">
        <v>322</v>
      </c>
      <c r="S2" s="24" t="s">
        <v>323</v>
      </c>
      <c r="T2" s="24" t="s">
        <v>324</v>
      </c>
      <c r="U2" s="25" t="s">
        <v>325</v>
      </c>
      <c r="V2" s="24" t="s">
        <v>326</v>
      </c>
      <c r="W2" s="24" t="s">
        <v>327</v>
      </c>
      <c r="X2" s="24" t="s">
        <v>328</v>
      </c>
      <c r="Y2" s="24" t="s">
        <v>329</v>
      </c>
      <c r="Z2" s="24" t="s">
        <v>330</v>
      </c>
      <c r="AA2" s="24" t="s">
        <v>331</v>
      </c>
      <c r="AC2" s="26"/>
    </row>
    <row r="3" spans="1:30" ht="14.45" hidden="1" x14ac:dyDescent="0.35">
      <c r="A3" s="154"/>
      <c r="B3" s="154">
        <v>11</v>
      </c>
      <c r="C3" s="155" t="s">
        <v>332</v>
      </c>
      <c r="D3" s="155" t="s">
        <v>333</v>
      </c>
      <c r="E3" s="156">
        <v>1974</v>
      </c>
      <c r="F3" s="153">
        <v>48</v>
      </c>
      <c r="G3" s="155" t="s">
        <v>334</v>
      </c>
      <c r="H3" s="141" t="s">
        <v>4813</v>
      </c>
      <c r="I3" s="141" t="s">
        <v>4814</v>
      </c>
      <c r="J3" s="152" t="s">
        <v>161</v>
      </c>
      <c r="K3" s="153" t="s">
        <v>335</v>
      </c>
      <c r="L3" s="154">
        <v>11</v>
      </c>
      <c r="M3" s="32"/>
      <c r="N3" s="28"/>
      <c r="O3" s="33">
        <v>2684151</v>
      </c>
      <c r="P3" s="33">
        <v>3137099168</v>
      </c>
      <c r="Q3" s="34" t="s">
        <v>336</v>
      </c>
      <c r="R3" s="35">
        <v>27225</v>
      </c>
      <c r="S3" s="36" t="s">
        <v>337</v>
      </c>
      <c r="T3" s="37" t="s">
        <v>338</v>
      </c>
      <c r="U3" s="38">
        <v>98568959</v>
      </c>
      <c r="V3" s="37" t="s">
        <v>339</v>
      </c>
      <c r="W3" s="37" t="s">
        <v>340</v>
      </c>
      <c r="X3" s="39"/>
      <c r="Y3" s="39"/>
      <c r="Z3" s="39"/>
      <c r="AA3" s="39"/>
      <c r="AB3" s="40" t="s">
        <v>20</v>
      </c>
      <c r="AC3" s="26" t="s">
        <v>341</v>
      </c>
      <c r="AD3" s="41" t="s">
        <v>342</v>
      </c>
    </row>
    <row r="4" spans="1:30" ht="14.45" hidden="1" x14ac:dyDescent="0.35">
      <c r="A4" s="154"/>
      <c r="B4" s="154">
        <v>12</v>
      </c>
      <c r="C4" s="155" t="s">
        <v>343</v>
      </c>
      <c r="D4" s="155" t="s">
        <v>344</v>
      </c>
      <c r="E4" s="156">
        <v>1974</v>
      </c>
      <c r="F4" s="153">
        <v>48</v>
      </c>
      <c r="G4" s="155" t="s">
        <v>334</v>
      </c>
      <c r="H4" s="141" t="s">
        <v>4813</v>
      </c>
      <c r="I4" s="141" t="s">
        <v>4814</v>
      </c>
      <c r="J4" s="152" t="s">
        <v>161</v>
      </c>
      <c r="K4" s="153" t="s">
        <v>335</v>
      </c>
      <c r="L4" s="154">
        <v>12</v>
      </c>
      <c r="M4" s="28"/>
      <c r="N4" s="28"/>
      <c r="O4" s="33">
        <v>4115835</v>
      </c>
      <c r="P4" s="33">
        <v>3154883697</v>
      </c>
      <c r="Q4" s="42"/>
      <c r="R4" s="43">
        <v>27243</v>
      </c>
      <c r="S4" s="36" t="s">
        <v>345</v>
      </c>
      <c r="T4" s="37" t="s">
        <v>338</v>
      </c>
      <c r="U4" s="44">
        <v>71748677</v>
      </c>
      <c r="V4" s="37" t="s">
        <v>346</v>
      </c>
      <c r="W4" s="37" t="s">
        <v>347</v>
      </c>
      <c r="X4" s="39"/>
      <c r="Y4" s="39"/>
      <c r="Z4" s="39"/>
      <c r="AA4" s="39"/>
      <c r="AB4" s="18" t="s">
        <v>348</v>
      </c>
      <c r="AC4" s="26" t="s">
        <v>349</v>
      </c>
      <c r="AD4" s="41" t="s">
        <v>350</v>
      </c>
    </row>
    <row r="5" spans="1:30" ht="14.45" x14ac:dyDescent="0.35">
      <c r="A5" s="154"/>
      <c r="B5" s="154">
        <v>13</v>
      </c>
      <c r="C5" s="155" t="s">
        <v>128</v>
      </c>
      <c r="D5" s="155" t="s">
        <v>260</v>
      </c>
      <c r="E5" s="156">
        <v>2006</v>
      </c>
      <c r="F5" s="153">
        <v>16</v>
      </c>
      <c r="G5" s="155" t="s">
        <v>16</v>
      </c>
      <c r="H5" s="141" t="s">
        <v>1895</v>
      </c>
      <c r="I5" s="141" t="s">
        <v>4815</v>
      </c>
      <c r="J5" s="152" t="s">
        <v>61</v>
      </c>
      <c r="K5" s="153" t="s">
        <v>351</v>
      </c>
      <c r="L5" s="154" t="s">
        <v>4704</v>
      </c>
      <c r="M5" s="28"/>
      <c r="N5" s="28"/>
      <c r="O5" s="33"/>
      <c r="P5" s="33">
        <v>3146284713</v>
      </c>
      <c r="Q5" s="34" t="s">
        <v>352</v>
      </c>
      <c r="R5" s="35">
        <v>39378</v>
      </c>
      <c r="S5" s="37" t="s">
        <v>353</v>
      </c>
      <c r="T5" s="37" t="s">
        <v>354</v>
      </c>
      <c r="U5" s="38">
        <v>1107849753</v>
      </c>
      <c r="V5" s="37" t="s">
        <v>346</v>
      </c>
      <c r="W5" s="37" t="s">
        <v>347</v>
      </c>
      <c r="X5" s="39"/>
      <c r="Y5" s="39"/>
      <c r="Z5" s="39"/>
      <c r="AA5" s="39"/>
      <c r="AB5" s="40" t="s">
        <v>8</v>
      </c>
      <c r="AC5" s="26" t="s">
        <v>355</v>
      </c>
    </row>
    <row r="6" spans="1:30" ht="14.45" hidden="1" x14ac:dyDescent="0.35">
      <c r="A6" s="154"/>
      <c r="B6" s="154">
        <v>14</v>
      </c>
      <c r="C6" s="155"/>
      <c r="D6" s="155"/>
      <c r="E6" s="156"/>
      <c r="F6" s="153">
        <v>2022</v>
      </c>
      <c r="G6" s="155"/>
      <c r="H6" s="141" t="e">
        <v>#N/A</v>
      </c>
      <c r="I6" s="141" t="e">
        <v>#N/A</v>
      </c>
      <c r="J6" s="152" t="e">
        <v>#N/A</v>
      </c>
      <c r="K6" s="153"/>
      <c r="L6" s="154">
        <v>14</v>
      </c>
      <c r="M6" s="28"/>
      <c r="N6" s="28"/>
      <c r="O6" s="33"/>
      <c r="P6" s="33"/>
      <c r="Q6" s="34"/>
      <c r="R6" s="45"/>
      <c r="S6" s="37"/>
      <c r="T6" s="37"/>
      <c r="U6" s="44"/>
      <c r="V6" s="37"/>
      <c r="W6" s="37"/>
      <c r="X6" s="39"/>
      <c r="Y6" s="39"/>
      <c r="Z6" s="39"/>
      <c r="AA6" s="39"/>
      <c r="AB6" s="40" t="s">
        <v>12</v>
      </c>
      <c r="AC6" s="26" t="s">
        <v>356</v>
      </c>
    </row>
    <row r="7" spans="1:30" ht="14.45" hidden="1" x14ac:dyDescent="0.35">
      <c r="A7" s="154"/>
      <c r="B7" s="154">
        <v>15</v>
      </c>
      <c r="C7" s="155" t="s">
        <v>358</v>
      </c>
      <c r="D7" s="155" t="s">
        <v>359</v>
      </c>
      <c r="E7" s="156">
        <v>1991</v>
      </c>
      <c r="F7" s="153">
        <v>31</v>
      </c>
      <c r="G7" s="155" t="s">
        <v>360</v>
      </c>
      <c r="H7" s="141" t="s">
        <v>4816</v>
      </c>
      <c r="I7" s="141" t="s">
        <v>4817</v>
      </c>
      <c r="J7" s="152" t="s">
        <v>67</v>
      </c>
      <c r="K7" s="153" t="s">
        <v>355</v>
      </c>
      <c r="L7" s="154">
        <v>15</v>
      </c>
      <c r="M7" s="28"/>
      <c r="N7" s="28"/>
      <c r="O7" s="33"/>
      <c r="P7" s="33">
        <v>3208733675</v>
      </c>
      <c r="Q7" s="34" t="s">
        <v>361</v>
      </c>
      <c r="R7" s="45">
        <v>33440</v>
      </c>
      <c r="S7" s="37" t="s">
        <v>362</v>
      </c>
      <c r="T7" s="37" t="s">
        <v>338</v>
      </c>
      <c r="U7" s="44">
        <v>1152438756</v>
      </c>
      <c r="V7" s="37" t="s">
        <v>346</v>
      </c>
      <c r="W7" s="37" t="s">
        <v>363</v>
      </c>
      <c r="X7" s="39"/>
      <c r="Y7" s="39"/>
      <c r="Z7" s="39"/>
      <c r="AA7" s="39"/>
      <c r="AB7" s="40" t="s">
        <v>16</v>
      </c>
      <c r="AC7" s="17" t="s">
        <v>364</v>
      </c>
    </row>
    <row r="8" spans="1:30" ht="14.45" hidden="1" x14ac:dyDescent="0.35">
      <c r="A8" s="154"/>
      <c r="B8" s="154">
        <v>16</v>
      </c>
      <c r="C8" s="155"/>
      <c r="D8" s="155"/>
      <c r="E8" s="156"/>
      <c r="F8" s="153">
        <v>2022</v>
      </c>
      <c r="G8" s="155"/>
      <c r="H8" s="141" t="e">
        <v>#N/A</v>
      </c>
      <c r="I8" s="141" t="e">
        <v>#N/A</v>
      </c>
      <c r="J8" s="152" t="e">
        <v>#N/A</v>
      </c>
      <c r="K8" s="153"/>
      <c r="L8" s="154">
        <v>16</v>
      </c>
      <c r="M8" s="28"/>
      <c r="N8" s="28"/>
      <c r="O8" s="33"/>
      <c r="P8" s="33"/>
      <c r="Q8" s="42"/>
      <c r="R8" s="46"/>
      <c r="S8" s="47"/>
      <c r="T8" s="37"/>
      <c r="U8" s="38"/>
      <c r="V8" s="37"/>
      <c r="W8" s="37"/>
      <c r="X8" s="39"/>
      <c r="Y8" s="39"/>
      <c r="Z8" s="39"/>
      <c r="AA8" s="39"/>
      <c r="AB8" s="40" t="s">
        <v>360</v>
      </c>
      <c r="AC8" s="18" t="s">
        <v>365</v>
      </c>
    </row>
    <row r="9" spans="1:30" ht="14.45" hidden="1" x14ac:dyDescent="0.35">
      <c r="A9" s="154"/>
      <c r="B9" s="154">
        <v>17</v>
      </c>
      <c r="C9" s="155"/>
      <c r="D9" s="155"/>
      <c r="E9" s="156"/>
      <c r="F9" s="153">
        <v>2022</v>
      </c>
      <c r="G9" s="155"/>
      <c r="H9" s="141" t="e">
        <v>#N/A</v>
      </c>
      <c r="I9" s="141" t="e">
        <v>#N/A</v>
      </c>
      <c r="J9" s="152" t="e">
        <v>#N/A</v>
      </c>
      <c r="K9" s="153"/>
      <c r="L9" s="154">
        <v>17</v>
      </c>
      <c r="M9" s="28"/>
      <c r="N9" s="28"/>
      <c r="O9" s="33"/>
      <c r="P9" s="33"/>
      <c r="Q9" s="34"/>
      <c r="R9" s="45"/>
      <c r="S9" s="37"/>
      <c r="T9" s="37"/>
      <c r="U9" s="44"/>
      <c r="V9" s="37"/>
      <c r="W9" s="37"/>
      <c r="X9" s="39"/>
      <c r="Y9" s="39"/>
      <c r="Z9" s="39"/>
      <c r="AA9" s="39"/>
      <c r="AB9" s="40" t="s">
        <v>334</v>
      </c>
      <c r="AC9" s="17" t="s">
        <v>366</v>
      </c>
    </row>
    <row r="10" spans="1:30" ht="14.45" hidden="1" x14ac:dyDescent="0.35">
      <c r="A10" s="154"/>
      <c r="B10" s="154">
        <v>18</v>
      </c>
      <c r="C10" s="155"/>
      <c r="D10" s="155"/>
      <c r="E10" s="156"/>
      <c r="F10" s="153">
        <v>2022</v>
      </c>
      <c r="G10" s="155"/>
      <c r="H10" s="152" t="e">
        <v>#N/A</v>
      </c>
      <c r="I10" s="141" t="e">
        <v>#N/A</v>
      </c>
      <c r="J10" s="152" t="e">
        <v>#N/A</v>
      </c>
      <c r="K10" s="153"/>
      <c r="L10" s="154">
        <v>18</v>
      </c>
      <c r="M10" s="28"/>
      <c r="N10" s="28"/>
      <c r="O10" s="33"/>
      <c r="P10" s="33"/>
      <c r="Q10" s="42"/>
      <c r="R10" s="45"/>
      <c r="S10" s="37"/>
      <c r="T10" s="37"/>
      <c r="U10" s="44"/>
      <c r="V10" s="37"/>
      <c r="W10" s="37"/>
      <c r="X10" s="39"/>
      <c r="Y10" s="39"/>
      <c r="Z10" s="39"/>
      <c r="AA10" s="39"/>
      <c r="AB10" s="40" t="s">
        <v>367</v>
      </c>
      <c r="AC10" s="26" t="s">
        <v>368</v>
      </c>
    </row>
    <row r="11" spans="1:30" ht="14.45" hidden="1" x14ac:dyDescent="0.35">
      <c r="A11" s="154"/>
      <c r="B11" s="154">
        <v>19</v>
      </c>
      <c r="C11" s="155" t="s">
        <v>369</v>
      </c>
      <c r="D11" s="155" t="s">
        <v>370</v>
      </c>
      <c r="E11" s="156">
        <v>1995</v>
      </c>
      <c r="F11" s="153">
        <v>27</v>
      </c>
      <c r="G11" s="155" t="s">
        <v>16</v>
      </c>
      <c r="H11" s="141" t="s">
        <v>1895</v>
      </c>
      <c r="I11" s="141" t="s">
        <v>4818</v>
      </c>
      <c r="J11" s="152" t="s">
        <v>125</v>
      </c>
      <c r="K11" s="153" t="s">
        <v>371</v>
      </c>
      <c r="L11" s="154">
        <v>19</v>
      </c>
      <c r="M11" s="28"/>
      <c r="N11" s="28"/>
      <c r="O11" s="33"/>
      <c r="P11" s="33">
        <v>3017484283</v>
      </c>
      <c r="Q11" s="34" t="s">
        <v>372</v>
      </c>
      <c r="R11" s="45">
        <v>35052</v>
      </c>
      <c r="S11" s="37" t="s">
        <v>373</v>
      </c>
      <c r="T11" s="37" t="s">
        <v>338</v>
      </c>
      <c r="U11" s="44">
        <v>1072708343</v>
      </c>
      <c r="V11" s="37" t="s">
        <v>346</v>
      </c>
      <c r="W11" s="37" t="s">
        <v>363</v>
      </c>
      <c r="X11" s="39"/>
      <c r="Y11" s="39"/>
      <c r="Z11" s="39"/>
      <c r="AA11" s="39"/>
      <c r="AC11" s="26" t="s">
        <v>374</v>
      </c>
    </row>
    <row r="12" spans="1:30" ht="14.45" hidden="1" x14ac:dyDescent="0.35">
      <c r="A12" s="154"/>
      <c r="B12" s="154">
        <v>20</v>
      </c>
      <c r="C12" s="155" t="s">
        <v>375</v>
      </c>
      <c r="D12" s="155" t="s">
        <v>376</v>
      </c>
      <c r="E12" s="156">
        <v>1988</v>
      </c>
      <c r="F12" s="153">
        <v>34</v>
      </c>
      <c r="G12" s="155" t="s">
        <v>360</v>
      </c>
      <c r="H12" s="141" t="s">
        <v>4816</v>
      </c>
      <c r="I12" s="141" t="s">
        <v>4819</v>
      </c>
      <c r="J12" s="152" t="s">
        <v>67</v>
      </c>
      <c r="K12" s="153" t="s">
        <v>377</v>
      </c>
      <c r="L12" s="154">
        <v>20</v>
      </c>
      <c r="M12" s="28"/>
      <c r="N12" s="28"/>
      <c r="O12" s="33">
        <v>5796615</v>
      </c>
      <c r="P12" s="33">
        <v>3117179221</v>
      </c>
      <c r="Q12" s="34" t="s">
        <v>378</v>
      </c>
      <c r="R12" s="46">
        <v>32406</v>
      </c>
      <c r="S12" s="47" t="s">
        <v>379</v>
      </c>
      <c r="T12" s="37" t="s">
        <v>338</v>
      </c>
      <c r="U12" s="44">
        <v>1040034884</v>
      </c>
      <c r="V12" s="37" t="s">
        <v>346</v>
      </c>
      <c r="W12" s="37" t="s">
        <v>380</v>
      </c>
      <c r="X12" s="39"/>
      <c r="Y12" s="39"/>
      <c r="Z12" s="39"/>
      <c r="AA12" s="39"/>
      <c r="AC12" s="26" t="s">
        <v>381</v>
      </c>
    </row>
    <row r="13" spans="1:30" ht="14.45" hidden="1" x14ac:dyDescent="0.35">
      <c r="A13" s="154"/>
      <c r="B13" s="154">
        <v>21</v>
      </c>
      <c r="C13" s="155" t="s">
        <v>120</v>
      </c>
      <c r="D13" s="155" t="s">
        <v>382</v>
      </c>
      <c r="E13" s="156">
        <v>1976</v>
      </c>
      <c r="F13" s="153">
        <v>46</v>
      </c>
      <c r="G13" s="155" t="s">
        <v>334</v>
      </c>
      <c r="H13" s="141" t="s">
        <v>4813</v>
      </c>
      <c r="I13" s="141" t="s">
        <v>4820</v>
      </c>
      <c r="J13" s="152" t="s">
        <v>161</v>
      </c>
      <c r="K13" s="153" t="s">
        <v>383</v>
      </c>
      <c r="L13" s="154">
        <v>21</v>
      </c>
      <c r="M13" s="28"/>
      <c r="N13" s="28"/>
      <c r="O13" s="33">
        <v>5820813</v>
      </c>
      <c r="P13" s="33">
        <v>3182800900</v>
      </c>
      <c r="Q13" s="34" t="s">
        <v>384</v>
      </c>
      <c r="R13" s="45">
        <v>28071</v>
      </c>
      <c r="S13" s="37" t="s">
        <v>385</v>
      </c>
      <c r="T13" s="37" t="s">
        <v>338</v>
      </c>
      <c r="U13" s="44">
        <v>71786973</v>
      </c>
      <c r="V13" s="37" t="s">
        <v>346</v>
      </c>
      <c r="W13" s="37" t="s">
        <v>363</v>
      </c>
      <c r="X13" s="39"/>
      <c r="Y13" s="39"/>
      <c r="Z13" s="39"/>
      <c r="AA13" s="39"/>
      <c r="AC13" s="17" t="s">
        <v>386</v>
      </c>
    </row>
    <row r="14" spans="1:30" ht="14.45" hidden="1" x14ac:dyDescent="0.35">
      <c r="A14" s="154"/>
      <c r="B14" s="154">
        <v>22</v>
      </c>
      <c r="C14" s="155"/>
      <c r="D14" s="155"/>
      <c r="E14" s="156"/>
      <c r="F14" s="153">
        <v>2022</v>
      </c>
      <c r="G14" s="155"/>
      <c r="H14" s="141" t="e">
        <v>#N/A</v>
      </c>
      <c r="I14" s="141" t="e">
        <v>#N/A</v>
      </c>
      <c r="J14" s="152" t="e">
        <v>#N/A</v>
      </c>
      <c r="K14" s="153"/>
      <c r="L14" s="154">
        <v>22</v>
      </c>
      <c r="M14" s="28"/>
      <c r="N14" s="28"/>
      <c r="O14" s="33"/>
      <c r="P14" s="33"/>
      <c r="Q14" s="34"/>
      <c r="R14" s="45"/>
      <c r="S14" s="37"/>
      <c r="T14" s="37"/>
      <c r="U14" s="44"/>
      <c r="V14" s="37"/>
      <c r="W14" s="37"/>
      <c r="X14" s="39"/>
      <c r="Y14" s="39"/>
      <c r="Z14" s="39"/>
      <c r="AA14" s="39"/>
      <c r="AC14" s="26" t="s">
        <v>387</v>
      </c>
    </row>
    <row r="15" spans="1:30" ht="14.45" hidden="1" x14ac:dyDescent="0.35">
      <c r="A15" s="154"/>
      <c r="B15" s="154">
        <v>23</v>
      </c>
      <c r="C15" s="155" t="s">
        <v>388</v>
      </c>
      <c r="D15" s="155" t="s">
        <v>389</v>
      </c>
      <c r="E15" s="156">
        <v>1999</v>
      </c>
      <c r="F15" s="153">
        <v>23</v>
      </c>
      <c r="G15" s="155" t="s">
        <v>367</v>
      </c>
      <c r="H15" s="141" t="s">
        <v>4575</v>
      </c>
      <c r="I15" s="141" t="s">
        <v>4821</v>
      </c>
      <c r="J15" s="152" t="s">
        <v>24</v>
      </c>
      <c r="K15" s="153" t="s">
        <v>390</v>
      </c>
      <c r="L15" s="154">
        <v>23</v>
      </c>
      <c r="M15" s="28"/>
      <c r="N15" s="28"/>
      <c r="O15" s="33"/>
      <c r="P15" s="33">
        <v>3218267032</v>
      </c>
      <c r="Q15" s="34" t="s">
        <v>391</v>
      </c>
      <c r="R15" s="45">
        <v>36203</v>
      </c>
      <c r="S15" s="37" t="s">
        <v>392</v>
      </c>
      <c r="T15" s="37" t="s">
        <v>338</v>
      </c>
      <c r="U15" s="44">
        <v>1035441818</v>
      </c>
      <c r="V15" s="37" t="s">
        <v>393</v>
      </c>
      <c r="W15" s="37" t="s">
        <v>394</v>
      </c>
      <c r="X15" s="39"/>
      <c r="Y15" s="39"/>
      <c r="Z15" s="39"/>
      <c r="AA15" s="39"/>
      <c r="AC15" s="26" t="s">
        <v>395</v>
      </c>
    </row>
    <row r="16" spans="1:30" ht="14.45" hidden="1" x14ac:dyDescent="0.35">
      <c r="A16" s="154"/>
      <c r="B16" s="154">
        <v>24</v>
      </c>
      <c r="C16" s="155" t="s">
        <v>396</v>
      </c>
      <c r="D16" s="155" t="s">
        <v>397</v>
      </c>
      <c r="E16" s="156">
        <v>2002</v>
      </c>
      <c r="F16" s="153">
        <v>20</v>
      </c>
      <c r="G16" s="155" t="s">
        <v>367</v>
      </c>
      <c r="H16" s="141" t="s">
        <v>4575</v>
      </c>
      <c r="I16" s="141" t="s">
        <v>4822</v>
      </c>
      <c r="J16" s="152" t="s">
        <v>24</v>
      </c>
      <c r="K16" s="153" t="s">
        <v>398</v>
      </c>
      <c r="L16" s="154" t="s">
        <v>4705</v>
      </c>
      <c r="M16" s="28"/>
      <c r="N16" s="28"/>
      <c r="O16" s="33">
        <v>5704068</v>
      </c>
      <c r="P16" s="33">
        <v>3137723760</v>
      </c>
      <c r="Q16" s="48" t="s">
        <v>399</v>
      </c>
      <c r="R16" s="45">
        <v>38009</v>
      </c>
      <c r="S16" s="37" t="s">
        <v>400</v>
      </c>
      <c r="T16" s="37" t="s">
        <v>354</v>
      </c>
      <c r="U16" s="44" t="s">
        <v>401</v>
      </c>
      <c r="V16" s="37" t="s">
        <v>393</v>
      </c>
      <c r="W16" s="37" t="s">
        <v>402</v>
      </c>
      <c r="X16" s="39"/>
      <c r="Y16" s="39"/>
      <c r="Z16" s="39"/>
      <c r="AA16" s="39"/>
      <c r="AC16" s="26" t="s">
        <v>403</v>
      </c>
    </row>
    <row r="17" spans="1:29" ht="14.45" hidden="1" x14ac:dyDescent="0.35">
      <c r="A17" s="154"/>
      <c r="B17" s="154">
        <v>25</v>
      </c>
      <c r="C17" s="155" t="s">
        <v>280</v>
      </c>
      <c r="D17" s="155" t="s">
        <v>281</v>
      </c>
      <c r="E17" s="156">
        <v>1983</v>
      </c>
      <c r="F17" s="153">
        <v>39</v>
      </c>
      <c r="G17" s="155" t="s">
        <v>360</v>
      </c>
      <c r="H17" s="141" t="s">
        <v>4816</v>
      </c>
      <c r="I17" s="141" t="s">
        <v>4823</v>
      </c>
      <c r="J17" s="152" t="s">
        <v>67</v>
      </c>
      <c r="K17" s="153" t="s">
        <v>383</v>
      </c>
      <c r="L17" s="154">
        <v>25</v>
      </c>
      <c r="M17" s="28"/>
      <c r="N17" s="28"/>
      <c r="O17" s="33">
        <v>4167848</v>
      </c>
      <c r="P17" s="33">
        <v>3002802133</v>
      </c>
      <c r="Q17" s="42" t="s">
        <v>404</v>
      </c>
      <c r="R17" s="45">
        <v>30584</v>
      </c>
      <c r="S17" s="37" t="s">
        <v>405</v>
      </c>
      <c r="T17" s="37" t="s">
        <v>338</v>
      </c>
      <c r="U17" s="44" t="s">
        <v>406</v>
      </c>
      <c r="V17" s="37" t="s">
        <v>346</v>
      </c>
      <c r="W17" s="37" t="s">
        <v>394</v>
      </c>
      <c r="X17" s="39"/>
      <c r="Y17" s="39"/>
      <c r="Z17" s="39"/>
      <c r="AA17" s="39"/>
      <c r="AC17" s="26" t="s">
        <v>351</v>
      </c>
    </row>
    <row r="18" spans="1:29" ht="14.45" hidden="1" x14ac:dyDescent="0.35">
      <c r="A18" s="154"/>
      <c r="B18" s="154">
        <v>26</v>
      </c>
      <c r="C18" s="155"/>
      <c r="D18" s="155"/>
      <c r="E18" s="156"/>
      <c r="F18" s="153">
        <v>2022</v>
      </c>
      <c r="G18" s="155"/>
      <c r="H18" s="141" t="e">
        <v>#N/A</v>
      </c>
      <c r="I18" s="141" t="e">
        <v>#N/A</v>
      </c>
      <c r="J18" s="152" t="e">
        <v>#N/A</v>
      </c>
      <c r="K18" s="153"/>
      <c r="L18" s="154">
        <v>26</v>
      </c>
      <c r="M18" s="28"/>
      <c r="N18" s="28"/>
      <c r="O18" s="33"/>
      <c r="P18" s="33"/>
      <c r="Q18" s="34"/>
      <c r="R18" s="45"/>
      <c r="S18" s="37"/>
      <c r="T18" s="37"/>
      <c r="U18" s="44"/>
      <c r="V18" s="37"/>
      <c r="W18" s="37"/>
      <c r="X18" s="39"/>
      <c r="Y18" s="39"/>
      <c r="Z18" s="39"/>
      <c r="AA18" s="39"/>
      <c r="AC18" s="26" t="s">
        <v>407</v>
      </c>
    </row>
    <row r="19" spans="1:29" ht="14.45" hidden="1" x14ac:dyDescent="0.35">
      <c r="A19" s="154"/>
      <c r="B19" s="154">
        <v>27</v>
      </c>
      <c r="C19" s="155"/>
      <c r="D19" s="155"/>
      <c r="E19" s="156"/>
      <c r="F19" s="153">
        <v>2022</v>
      </c>
      <c r="G19" s="155"/>
      <c r="H19" s="141" t="e">
        <v>#N/A</v>
      </c>
      <c r="I19" s="141" t="e">
        <v>#N/A</v>
      </c>
      <c r="J19" s="152" t="e">
        <v>#N/A</v>
      </c>
      <c r="K19" s="153"/>
      <c r="L19" s="154">
        <v>27</v>
      </c>
      <c r="M19" s="28"/>
      <c r="N19" s="28"/>
      <c r="O19" s="33"/>
      <c r="P19" s="33"/>
      <c r="Q19" s="34"/>
      <c r="R19" s="45"/>
      <c r="S19" s="37"/>
      <c r="T19" s="37"/>
      <c r="U19" s="44"/>
      <c r="V19" s="37"/>
      <c r="W19" s="37"/>
      <c r="X19" s="39"/>
      <c r="Y19" s="39"/>
      <c r="Z19" s="39"/>
      <c r="AA19" s="39"/>
      <c r="AC19" s="26" t="s">
        <v>408</v>
      </c>
    </row>
    <row r="20" spans="1:29" ht="14.45" hidden="1" x14ac:dyDescent="0.35">
      <c r="A20" s="154"/>
      <c r="B20" s="154">
        <v>28</v>
      </c>
      <c r="C20" s="155"/>
      <c r="D20" s="155"/>
      <c r="E20" s="156"/>
      <c r="F20" s="153">
        <v>2022</v>
      </c>
      <c r="G20" s="155"/>
      <c r="H20" s="141" t="e">
        <v>#N/A</v>
      </c>
      <c r="I20" s="141" t="e">
        <v>#N/A</v>
      </c>
      <c r="J20" s="152" t="e">
        <v>#N/A</v>
      </c>
      <c r="K20" s="153"/>
      <c r="L20" s="154">
        <v>28</v>
      </c>
      <c r="M20" s="28"/>
      <c r="N20" s="28"/>
      <c r="O20" s="33"/>
      <c r="P20" s="33"/>
      <c r="Q20" s="48"/>
      <c r="R20" s="45"/>
      <c r="S20" s="37"/>
      <c r="T20" s="37"/>
      <c r="U20" s="44"/>
      <c r="V20" s="37"/>
      <c r="W20" s="37"/>
      <c r="X20" s="39"/>
      <c r="Y20" s="39"/>
      <c r="Z20" s="39"/>
      <c r="AA20" s="39"/>
      <c r="AC20" s="26" t="s">
        <v>409</v>
      </c>
    </row>
    <row r="21" spans="1:29" ht="14.45" hidden="1" x14ac:dyDescent="0.35">
      <c r="A21" s="154"/>
      <c r="B21" s="154">
        <v>29</v>
      </c>
      <c r="C21" s="155"/>
      <c r="D21" s="155"/>
      <c r="E21" s="156"/>
      <c r="F21" s="153">
        <v>2022</v>
      </c>
      <c r="G21" s="155"/>
      <c r="H21" s="141" t="e">
        <v>#N/A</v>
      </c>
      <c r="I21" s="141" t="e">
        <v>#N/A</v>
      </c>
      <c r="J21" s="152" t="e">
        <v>#N/A</v>
      </c>
      <c r="K21" s="153"/>
      <c r="L21" s="154">
        <v>29</v>
      </c>
      <c r="M21" s="28"/>
      <c r="N21" s="28"/>
      <c r="O21" s="33"/>
      <c r="P21" s="33"/>
      <c r="Q21" s="48"/>
      <c r="R21" s="45"/>
      <c r="S21" s="37"/>
      <c r="T21" s="36"/>
      <c r="U21" s="49"/>
      <c r="V21" s="36"/>
      <c r="W21" s="36"/>
      <c r="X21" s="39"/>
      <c r="Y21" s="39"/>
      <c r="Z21" s="39"/>
      <c r="AA21" s="39"/>
      <c r="AC21" s="17" t="s">
        <v>383</v>
      </c>
    </row>
    <row r="22" spans="1:29" ht="14.45" hidden="1" x14ac:dyDescent="0.35">
      <c r="A22" s="154"/>
      <c r="B22" s="154">
        <v>30</v>
      </c>
      <c r="C22" s="155" t="s">
        <v>410</v>
      </c>
      <c r="D22" s="155" t="s">
        <v>411</v>
      </c>
      <c r="E22" s="156">
        <v>2013</v>
      </c>
      <c r="F22" s="153">
        <v>9</v>
      </c>
      <c r="G22" s="155" t="s">
        <v>12</v>
      </c>
      <c r="H22" s="141" t="s">
        <v>4824</v>
      </c>
      <c r="I22" s="141" t="s">
        <v>4825</v>
      </c>
      <c r="J22" s="152" t="s">
        <v>75</v>
      </c>
      <c r="K22" s="153" t="s">
        <v>383</v>
      </c>
      <c r="L22" s="154">
        <v>30</v>
      </c>
      <c r="M22" s="28"/>
      <c r="N22" s="28"/>
      <c r="O22" s="33">
        <v>5820813</v>
      </c>
      <c r="P22" s="33">
        <v>3182800900</v>
      </c>
      <c r="Q22" s="42" t="s">
        <v>384</v>
      </c>
      <c r="R22" s="45">
        <v>41376</v>
      </c>
      <c r="S22" s="37" t="s">
        <v>412</v>
      </c>
      <c r="T22" s="37" t="s">
        <v>413</v>
      </c>
      <c r="U22" s="44">
        <v>1035001649</v>
      </c>
      <c r="V22" s="37" t="s">
        <v>346</v>
      </c>
      <c r="W22" s="37" t="s">
        <v>363</v>
      </c>
      <c r="X22" s="39"/>
      <c r="Y22" s="39"/>
      <c r="Z22" s="39"/>
      <c r="AA22" s="39"/>
      <c r="AC22" s="26" t="s">
        <v>414</v>
      </c>
    </row>
    <row r="23" spans="1:29" ht="14.45" hidden="1" x14ac:dyDescent="0.35">
      <c r="A23" s="154"/>
      <c r="B23" s="154">
        <v>31</v>
      </c>
      <c r="C23" s="155" t="s">
        <v>275</v>
      </c>
      <c r="D23" s="155" t="s">
        <v>276</v>
      </c>
      <c r="E23" s="156">
        <v>2014</v>
      </c>
      <c r="F23" s="153">
        <v>8</v>
      </c>
      <c r="G23" s="155" t="s">
        <v>12</v>
      </c>
      <c r="H23" s="141" t="s">
        <v>4824</v>
      </c>
      <c r="I23" s="141" t="s">
        <v>4826</v>
      </c>
      <c r="J23" s="152" t="s">
        <v>130</v>
      </c>
      <c r="K23" s="153" t="s">
        <v>383</v>
      </c>
      <c r="L23" s="154">
        <v>31</v>
      </c>
      <c r="M23" s="28"/>
      <c r="N23" s="28"/>
      <c r="O23" s="33"/>
      <c r="P23" s="33">
        <v>3137979903</v>
      </c>
      <c r="Q23" s="42" t="s">
        <v>415</v>
      </c>
      <c r="R23" s="45">
        <v>41695</v>
      </c>
      <c r="S23" s="37" t="s">
        <v>416</v>
      </c>
      <c r="T23" s="37" t="s">
        <v>413</v>
      </c>
      <c r="U23" s="44" t="s">
        <v>417</v>
      </c>
      <c r="V23" s="37" t="s">
        <v>346</v>
      </c>
      <c r="W23" s="37" t="s">
        <v>363</v>
      </c>
      <c r="X23" s="39"/>
      <c r="Y23" s="39"/>
      <c r="Z23" s="39"/>
      <c r="AA23" s="39"/>
      <c r="AC23" s="26" t="s">
        <v>418</v>
      </c>
    </row>
    <row r="24" spans="1:29" ht="14.45" hidden="1" x14ac:dyDescent="0.35">
      <c r="A24" s="154"/>
      <c r="B24" s="154">
        <v>32</v>
      </c>
      <c r="C24" s="155"/>
      <c r="D24" s="155"/>
      <c r="E24" s="156"/>
      <c r="F24" s="153">
        <v>2022</v>
      </c>
      <c r="G24" s="155"/>
      <c r="H24" s="141" t="e">
        <v>#N/A</v>
      </c>
      <c r="I24" s="141" t="e">
        <v>#N/A</v>
      </c>
      <c r="J24" s="152" t="e">
        <v>#N/A</v>
      </c>
      <c r="K24" s="153"/>
      <c r="L24" s="154">
        <v>32</v>
      </c>
      <c r="M24" s="28"/>
      <c r="N24" s="28"/>
      <c r="O24" s="33"/>
      <c r="P24" s="33"/>
      <c r="Q24" s="42"/>
      <c r="R24" s="45"/>
      <c r="S24" s="37"/>
      <c r="T24" s="37"/>
      <c r="U24" s="50"/>
      <c r="V24" s="37"/>
      <c r="W24" s="37"/>
      <c r="X24" s="39"/>
      <c r="Y24" s="39"/>
      <c r="Z24" s="39"/>
      <c r="AA24" s="39"/>
      <c r="AC24" s="26" t="s">
        <v>371</v>
      </c>
    </row>
    <row r="25" spans="1:29" ht="14.45" hidden="1" x14ac:dyDescent="0.35">
      <c r="A25" s="154"/>
      <c r="B25" s="154">
        <v>34</v>
      </c>
      <c r="C25" s="155" t="s">
        <v>115</v>
      </c>
      <c r="D25" s="155" t="s">
        <v>419</v>
      </c>
      <c r="E25" s="156">
        <v>2011</v>
      </c>
      <c r="F25" s="153">
        <v>11</v>
      </c>
      <c r="G25" s="155" t="s">
        <v>16</v>
      </c>
      <c r="H25" s="141" t="s">
        <v>1895</v>
      </c>
      <c r="I25" s="141" t="s">
        <v>4827</v>
      </c>
      <c r="J25" s="152" t="s">
        <v>182</v>
      </c>
      <c r="K25" s="153" t="s">
        <v>371</v>
      </c>
      <c r="L25" s="154" t="s">
        <v>4706</v>
      </c>
      <c r="M25" s="28"/>
      <c r="N25" s="28"/>
      <c r="O25" s="33">
        <v>5828323</v>
      </c>
      <c r="P25" s="33">
        <v>3217821154</v>
      </c>
      <c r="Q25" s="34" t="s">
        <v>420</v>
      </c>
      <c r="R25" s="45">
        <v>41377</v>
      </c>
      <c r="S25" s="37" t="s">
        <v>421</v>
      </c>
      <c r="T25" s="37" t="s">
        <v>413</v>
      </c>
      <c r="U25" s="44">
        <v>1035001653</v>
      </c>
      <c r="V25" s="37" t="s">
        <v>393</v>
      </c>
      <c r="W25" s="37" t="s">
        <v>363</v>
      </c>
      <c r="X25" s="39"/>
      <c r="Y25" s="39"/>
      <c r="Z25" s="39"/>
      <c r="AA25" s="39"/>
      <c r="AC25" s="26" t="s">
        <v>422</v>
      </c>
    </row>
    <row r="26" spans="1:29" ht="14.45" hidden="1" x14ac:dyDescent="0.35">
      <c r="A26" s="154"/>
      <c r="B26" s="154">
        <v>35</v>
      </c>
      <c r="C26" s="155"/>
      <c r="D26" s="155"/>
      <c r="E26" s="156"/>
      <c r="F26" s="153">
        <v>2022</v>
      </c>
      <c r="G26" s="155"/>
      <c r="H26" s="141" t="e">
        <v>#N/A</v>
      </c>
      <c r="I26" s="141" t="e">
        <v>#N/A</v>
      </c>
      <c r="J26" s="152" t="e">
        <v>#N/A</v>
      </c>
      <c r="K26" s="153"/>
      <c r="L26" s="154">
        <v>35</v>
      </c>
      <c r="M26" s="28"/>
      <c r="N26" s="28"/>
      <c r="O26" s="33"/>
      <c r="P26" s="33"/>
      <c r="Q26" s="34"/>
      <c r="R26" s="37"/>
      <c r="S26" s="37"/>
      <c r="T26" s="37"/>
      <c r="U26" s="44"/>
      <c r="V26" s="37"/>
      <c r="W26" s="37"/>
      <c r="X26" s="39"/>
      <c r="Y26" s="39"/>
      <c r="Z26" s="39"/>
      <c r="AA26" s="39"/>
      <c r="AC26" s="26" t="s">
        <v>423</v>
      </c>
    </row>
    <row r="27" spans="1:29" ht="14.45" hidden="1" x14ac:dyDescent="0.35">
      <c r="A27" s="154"/>
      <c r="B27" s="154">
        <v>36</v>
      </c>
      <c r="C27" s="155"/>
      <c r="D27" s="155"/>
      <c r="E27" s="156"/>
      <c r="F27" s="153">
        <v>2022</v>
      </c>
      <c r="G27" s="155"/>
      <c r="H27" s="141" t="e">
        <v>#N/A</v>
      </c>
      <c r="I27" s="141" t="e">
        <v>#N/A</v>
      </c>
      <c r="J27" s="152" t="e">
        <v>#N/A</v>
      </c>
      <c r="K27" s="153"/>
      <c r="L27" s="154">
        <v>36</v>
      </c>
      <c r="M27" s="28"/>
      <c r="N27" s="28"/>
      <c r="O27" s="33"/>
      <c r="P27" s="33"/>
      <c r="Q27" s="34"/>
      <c r="R27" s="45"/>
      <c r="S27" s="37"/>
      <c r="T27" s="37"/>
      <c r="U27" s="44"/>
      <c r="V27" s="37"/>
      <c r="W27" s="37"/>
      <c r="X27" s="39"/>
      <c r="Y27" s="39"/>
      <c r="Z27" s="39"/>
      <c r="AA27" s="39"/>
      <c r="AC27" s="26" t="s">
        <v>424</v>
      </c>
    </row>
    <row r="28" spans="1:29" ht="14.45" hidden="1" x14ac:dyDescent="0.35">
      <c r="A28" s="154"/>
      <c r="B28" s="154">
        <v>37</v>
      </c>
      <c r="C28" s="145"/>
      <c r="D28" s="145"/>
      <c r="E28" s="146"/>
      <c r="F28" s="153">
        <v>2022</v>
      </c>
      <c r="G28" s="155"/>
      <c r="H28" s="141" t="e">
        <v>#N/A</v>
      </c>
      <c r="I28" s="141" t="e">
        <v>#N/A</v>
      </c>
      <c r="J28" s="152" t="e">
        <v>#N/A</v>
      </c>
      <c r="K28" s="153"/>
      <c r="L28" s="154">
        <v>37</v>
      </c>
      <c r="M28" s="28"/>
      <c r="N28" s="28"/>
      <c r="O28" s="33"/>
      <c r="P28" s="33"/>
      <c r="Q28" s="34"/>
      <c r="R28" s="45"/>
      <c r="S28" s="37"/>
      <c r="T28" s="37"/>
      <c r="U28" s="37"/>
      <c r="V28" s="37"/>
      <c r="W28" s="37"/>
      <c r="X28" s="39"/>
      <c r="Y28" s="39"/>
      <c r="Z28" s="39"/>
      <c r="AA28" s="39"/>
      <c r="AB28" s="40"/>
      <c r="AC28" s="26" t="s">
        <v>390</v>
      </c>
    </row>
    <row r="29" spans="1:29" ht="14.45" hidden="1" x14ac:dyDescent="0.35">
      <c r="A29" s="154"/>
      <c r="B29" s="154">
        <v>38</v>
      </c>
      <c r="C29" s="155"/>
      <c r="D29" s="155"/>
      <c r="E29" s="156"/>
      <c r="F29" s="153">
        <v>2022</v>
      </c>
      <c r="G29" s="155"/>
      <c r="H29" s="141" t="e">
        <v>#N/A</v>
      </c>
      <c r="I29" s="141" t="e">
        <v>#N/A</v>
      </c>
      <c r="J29" s="152" t="e">
        <v>#N/A</v>
      </c>
      <c r="K29" s="153"/>
      <c r="L29" s="154">
        <v>38</v>
      </c>
      <c r="M29" s="28"/>
      <c r="N29" s="28"/>
      <c r="O29" s="33"/>
      <c r="P29" s="33"/>
      <c r="Q29" s="34"/>
      <c r="R29" s="45"/>
      <c r="S29" s="37"/>
      <c r="T29" s="37"/>
      <c r="U29" s="44"/>
      <c r="V29" s="37"/>
      <c r="W29" s="37"/>
      <c r="X29" s="39"/>
      <c r="Y29" s="39"/>
      <c r="Z29" s="39"/>
      <c r="AA29" s="39"/>
      <c r="AC29" s="26" t="s">
        <v>425</v>
      </c>
    </row>
    <row r="30" spans="1:29" ht="14.45" hidden="1" x14ac:dyDescent="0.35">
      <c r="A30" s="154"/>
      <c r="B30" s="154">
        <v>39</v>
      </c>
      <c r="C30" s="155" t="s">
        <v>426</v>
      </c>
      <c r="D30" s="155" t="s">
        <v>427</v>
      </c>
      <c r="E30" s="156">
        <v>1983</v>
      </c>
      <c r="F30" s="153">
        <v>39</v>
      </c>
      <c r="G30" s="155" t="s">
        <v>360</v>
      </c>
      <c r="H30" s="141" t="s">
        <v>4816</v>
      </c>
      <c r="I30" s="141" t="s">
        <v>4823</v>
      </c>
      <c r="J30" s="152" t="s">
        <v>67</v>
      </c>
      <c r="K30" s="153" t="s">
        <v>349</v>
      </c>
      <c r="L30" s="154">
        <v>39</v>
      </c>
      <c r="M30" s="28"/>
      <c r="N30" s="28"/>
      <c r="O30" s="52"/>
      <c r="P30" s="52">
        <v>3133411505</v>
      </c>
      <c r="Q30" s="34" t="s">
        <v>428</v>
      </c>
      <c r="R30" s="53">
        <v>30549</v>
      </c>
      <c r="S30" s="39" t="s">
        <v>429</v>
      </c>
      <c r="T30" s="39" t="s">
        <v>338</v>
      </c>
      <c r="U30" s="54">
        <v>14399352</v>
      </c>
      <c r="V30" s="39" t="s">
        <v>430</v>
      </c>
      <c r="W30" s="39" t="s">
        <v>347</v>
      </c>
      <c r="X30" s="39"/>
      <c r="Y30" s="39"/>
      <c r="Z30" s="39"/>
      <c r="AA30" s="39"/>
      <c r="AC30" s="26" t="s">
        <v>431</v>
      </c>
    </row>
    <row r="31" spans="1:29" ht="14.45" hidden="1" x14ac:dyDescent="0.35">
      <c r="A31" s="154"/>
      <c r="B31" s="154">
        <v>40</v>
      </c>
      <c r="C31" s="155" t="s">
        <v>83</v>
      </c>
      <c r="D31" s="155" t="s">
        <v>140</v>
      </c>
      <c r="E31" s="156">
        <v>1995</v>
      </c>
      <c r="F31" s="153">
        <v>27</v>
      </c>
      <c r="G31" s="155" t="s">
        <v>16</v>
      </c>
      <c r="H31" s="141" t="s">
        <v>1895</v>
      </c>
      <c r="I31" s="141" t="s">
        <v>4818</v>
      </c>
      <c r="J31" s="152" t="s">
        <v>125</v>
      </c>
      <c r="K31" s="153" t="s">
        <v>349</v>
      </c>
      <c r="L31" s="154">
        <v>40</v>
      </c>
      <c r="M31" s="28"/>
      <c r="N31" s="28"/>
      <c r="O31" s="33"/>
      <c r="P31" s="33">
        <v>3012955454</v>
      </c>
      <c r="Q31" s="34" t="s">
        <v>432</v>
      </c>
      <c r="R31" s="35">
        <v>34722</v>
      </c>
      <c r="S31" s="37" t="s">
        <v>433</v>
      </c>
      <c r="T31" s="37" t="s">
        <v>338</v>
      </c>
      <c r="U31" s="38">
        <v>1035869740</v>
      </c>
      <c r="V31" s="37" t="s">
        <v>393</v>
      </c>
      <c r="W31" s="37" t="s">
        <v>394</v>
      </c>
      <c r="X31" s="39"/>
      <c r="Y31" s="39"/>
      <c r="Z31" s="39"/>
      <c r="AA31" s="39"/>
      <c r="AC31" s="26" t="s">
        <v>398</v>
      </c>
    </row>
    <row r="32" spans="1:29" ht="14.45" hidden="1" x14ac:dyDescent="0.35">
      <c r="A32" s="154"/>
      <c r="B32" s="154">
        <v>41</v>
      </c>
      <c r="C32" s="155"/>
      <c r="D32" s="155"/>
      <c r="E32" s="156"/>
      <c r="F32" s="153">
        <v>2022</v>
      </c>
      <c r="G32" s="155"/>
      <c r="H32" s="141" t="e">
        <v>#N/A</v>
      </c>
      <c r="I32" s="141" t="e">
        <v>#N/A</v>
      </c>
      <c r="J32" s="152" t="e">
        <v>#N/A</v>
      </c>
      <c r="K32" s="153"/>
      <c r="L32" s="154">
        <v>41</v>
      </c>
      <c r="M32" s="28"/>
      <c r="N32" s="28"/>
      <c r="O32" s="33"/>
      <c r="P32" s="33"/>
      <c r="Q32" s="42"/>
      <c r="R32" s="37"/>
      <c r="S32" s="37"/>
      <c r="T32" s="37"/>
      <c r="U32" s="44"/>
      <c r="V32" s="37"/>
      <c r="W32" s="37"/>
      <c r="X32" s="39"/>
      <c r="Y32" s="39"/>
      <c r="Z32" s="39"/>
      <c r="AA32" s="39"/>
      <c r="AC32" s="17" t="s">
        <v>377</v>
      </c>
    </row>
    <row r="33" spans="1:29" ht="14.45" hidden="1" x14ac:dyDescent="0.35">
      <c r="A33" s="154"/>
      <c r="B33" s="154">
        <v>42</v>
      </c>
      <c r="C33" s="155"/>
      <c r="D33" s="155"/>
      <c r="E33" s="156"/>
      <c r="F33" s="153">
        <v>2022</v>
      </c>
      <c r="G33" s="155"/>
      <c r="H33" s="141" t="e">
        <v>#N/A</v>
      </c>
      <c r="I33" s="141" t="e">
        <v>#N/A</v>
      </c>
      <c r="J33" s="152" t="e">
        <v>#N/A</v>
      </c>
      <c r="K33" s="153"/>
      <c r="L33" s="154">
        <v>42</v>
      </c>
      <c r="M33" s="28"/>
      <c r="N33" s="28"/>
      <c r="O33" s="33"/>
      <c r="P33" s="33"/>
      <c r="Q33" s="55"/>
      <c r="R33" s="37"/>
      <c r="S33" s="37"/>
      <c r="T33" s="37"/>
      <c r="U33" s="44"/>
      <c r="V33" s="37"/>
      <c r="W33" s="37"/>
      <c r="X33" s="39"/>
      <c r="Y33" s="39"/>
      <c r="Z33" s="39"/>
      <c r="AA33" s="39"/>
      <c r="AC33" s="26" t="s">
        <v>434</v>
      </c>
    </row>
    <row r="34" spans="1:29" ht="14.45" hidden="1" x14ac:dyDescent="0.35">
      <c r="A34" s="154"/>
      <c r="B34" s="154">
        <v>43</v>
      </c>
      <c r="C34" s="155"/>
      <c r="D34" s="155"/>
      <c r="E34" s="156"/>
      <c r="F34" s="153">
        <v>2022</v>
      </c>
      <c r="G34" s="155"/>
      <c r="H34" s="141" t="e">
        <v>#N/A</v>
      </c>
      <c r="I34" s="141" t="e">
        <v>#N/A</v>
      </c>
      <c r="J34" s="152" t="e">
        <v>#N/A</v>
      </c>
      <c r="K34" s="153"/>
      <c r="L34" s="154">
        <v>43</v>
      </c>
      <c r="M34" s="28"/>
      <c r="N34" s="28"/>
      <c r="O34" s="33"/>
      <c r="P34" s="33"/>
      <c r="Q34" s="55"/>
      <c r="R34" s="37"/>
      <c r="S34" s="37"/>
      <c r="T34" s="37"/>
      <c r="U34" s="44"/>
      <c r="V34" s="37"/>
      <c r="W34" s="37"/>
      <c r="X34" s="39"/>
      <c r="Y34" s="39"/>
      <c r="Z34" s="39"/>
      <c r="AA34" s="39"/>
      <c r="AC34" s="26" t="s">
        <v>435</v>
      </c>
    </row>
    <row r="35" spans="1:29" ht="14.45" hidden="1" x14ac:dyDescent="0.35">
      <c r="A35" s="154"/>
      <c r="B35" s="154">
        <v>44</v>
      </c>
      <c r="C35" s="155"/>
      <c r="D35" s="155"/>
      <c r="E35" s="156"/>
      <c r="F35" s="153">
        <v>2022</v>
      </c>
      <c r="G35" s="155"/>
      <c r="H35" s="141" t="e">
        <v>#N/A</v>
      </c>
      <c r="I35" s="141" t="e">
        <v>#N/A</v>
      </c>
      <c r="J35" s="152" t="e">
        <v>#N/A</v>
      </c>
      <c r="K35" s="153"/>
      <c r="L35" s="154">
        <v>44</v>
      </c>
      <c r="M35" s="28"/>
      <c r="N35" s="28"/>
      <c r="O35" s="33"/>
      <c r="P35" s="33"/>
      <c r="Q35" s="55"/>
      <c r="R35" s="37"/>
      <c r="S35" s="37"/>
      <c r="T35" s="37"/>
      <c r="U35" s="44"/>
      <c r="V35" s="37"/>
      <c r="W35" s="37"/>
      <c r="X35" s="39"/>
      <c r="Y35" s="39"/>
      <c r="Z35" s="39"/>
      <c r="AA35" s="39"/>
      <c r="AC35" s="26" t="s">
        <v>436</v>
      </c>
    </row>
    <row r="36" spans="1:29" ht="14.45" hidden="1" x14ac:dyDescent="0.35">
      <c r="A36" s="154"/>
      <c r="B36" s="154">
        <v>45</v>
      </c>
      <c r="C36" s="155"/>
      <c r="D36" s="155"/>
      <c r="E36" s="156"/>
      <c r="F36" s="153">
        <v>2022</v>
      </c>
      <c r="G36" s="155"/>
      <c r="H36" s="141" t="e">
        <v>#N/A</v>
      </c>
      <c r="I36" s="141" t="e">
        <v>#N/A</v>
      </c>
      <c r="J36" s="152" t="e">
        <v>#N/A</v>
      </c>
      <c r="K36" s="153"/>
      <c r="L36" s="154">
        <v>45</v>
      </c>
      <c r="M36" s="28"/>
      <c r="N36" s="28"/>
      <c r="O36" s="33"/>
      <c r="P36" s="33"/>
      <c r="Q36" s="48"/>
      <c r="R36" s="45"/>
      <c r="S36" s="37"/>
      <c r="T36" s="37"/>
      <c r="U36" s="44"/>
      <c r="V36" s="37"/>
      <c r="W36" s="37"/>
      <c r="X36" s="39"/>
      <c r="Y36" s="39"/>
      <c r="Z36" s="39"/>
      <c r="AA36" s="39"/>
      <c r="AC36" s="26" t="s">
        <v>437</v>
      </c>
    </row>
    <row r="37" spans="1:29" ht="14.45" hidden="1" x14ac:dyDescent="0.35">
      <c r="A37" s="154"/>
      <c r="B37" s="154">
        <v>46</v>
      </c>
      <c r="C37" s="155"/>
      <c r="D37" s="155"/>
      <c r="E37" s="156"/>
      <c r="F37" s="153">
        <v>2022</v>
      </c>
      <c r="G37" s="155"/>
      <c r="H37" s="141" t="e">
        <v>#N/A</v>
      </c>
      <c r="I37" s="141" t="e">
        <v>#N/A</v>
      </c>
      <c r="J37" s="152" t="e">
        <v>#N/A</v>
      </c>
      <c r="K37" s="153"/>
      <c r="L37" s="154">
        <v>46</v>
      </c>
      <c r="M37" s="28"/>
      <c r="N37" s="28"/>
      <c r="O37" s="33"/>
      <c r="P37" s="33"/>
      <c r="Q37" s="55"/>
      <c r="R37" s="37"/>
      <c r="S37" s="37"/>
      <c r="T37" s="37"/>
      <c r="U37" s="44"/>
      <c r="V37" s="37"/>
      <c r="W37" s="37"/>
      <c r="X37" s="39"/>
      <c r="Y37" s="39"/>
      <c r="Z37" s="39"/>
      <c r="AA37" s="39"/>
      <c r="AC37" s="18" t="s">
        <v>438</v>
      </c>
    </row>
    <row r="38" spans="1:29" ht="14.45" hidden="1" x14ac:dyDescent="0.35">
      <c r="A38" s="154"/>
      <c r="B38" s="154">
        <v>47</v>
      </c>
      <c r="C38" s="155"/>
      <c r="D38" s="155"/>
      <c r="E38" s="156"/>
      <c r="F38" s="153">
        <v>2022</v>
      </c>
      <c r="G38" s="155"/>
      <c r="H38" s="141" t="e">
        <v>#N/A</v>
      </c>
      <c r="I38" s="141" t="e">
        <v>#N/A</v>
      </c>
      <c r="J38" s="152" t="e">
        <v>#N/A</v>
      </c>
      <c r="K38" s="153"/>
      <c r="L38" s="154">
        <v>47</v>
      </c>
      <c r="M38" s="28"/>
      <c r="N38" s="28"/>
      <c r="O38" s="33"/>
      <c r="P38" s="33"/>
      <c r="Q38" s="55"/>
      <c r="R38" s="37"/>
      <c r="S38" s="37"/>
      <c r="T38" s="37"/>
      <c r="U38" s="44"/>
      <c r="V38" s="37"/>
      <c r="W38" s="37"/>
      <c r="X38" s="39"/>
      <c r="Y38" s="39"/>
      <c r="Z38" s="39"/>
      <c r="AA38" s="39"/>
      <c r="AC38" s="26" t="s">
        <v>439</v>
      </c>
    </row>
    <row r="39" spans="1:29" ht="14.45" hidden="1" x14ac:dyDescent="0.35">
      <c r="A39" s="154"/>
      <c r="B39" s="154">
        <v>48</v>
      </c>
      <c r="C39" s="155"/>
      <c r="D39" s="155"/>
      <c r="E39" s="156"/>
      <c r="F39" s="153">
        <v>2022</v>
      </c>
      <c r="G39" s="155"/>
      <c r="H39" s="141" t="e">
        <v>#N/A</v>
      </c>
      <c r="I39" s="141" t="e">
        <v>#N/A</v>
      </c>
      <c r="J39" s="152" t="e">
        <v>#N/A</v>
      </c>
      <c r="K39" s="153"/>
      <c r="L39" s="154">
        <v>48</v>
      </c>
      <c r="M39" s="28"/>
      <c r="N39" s="28"/>
      <c r="O39" s="33"/>
      <c r="P39" s="33"/>
      <c r="Q39" s="48"/>
      <c r="R39" s="45"/>
      <c r="S39" s="37"/>
      <c r="T39" s="37"/>
      <c r="U39" s="50"/>
      <c r="V39" s="37"/>
      <c r="W39" s="37"/>
      <c r="X39" s="39"/>
      <c r="Y39" s="39"/>
      <c r="Z39" s="39"/>
      <c r="AA39" s="39"/>
      <c r="AC39" s="26" t="s">
        <v>440</v>
      </c>
    </row>
    <row r="40" spans="1:29" ht="14.45" hidden="1" x14ac:dyDescent="0.35">
      <c r="A40" s="154"/>
      <c r="B40" s="154">
        <v>49</v>
      </c>
      <c r="C40" s="155"/>
      <c r="D40" s="155"/>
      <c r="E40" s="156"/>
      <c r="F40" s="153">
        <v>2022</v>
      </c>
      <c r="G40" s="155"/>
      <c r="H40" s="141" t="e">
        <v>#N/A</v>
      </c>
      <c r="I40" s="141" t="e">
        <v>#N/A</v>
      </c>
      <c r="J40" s="152" t="e">
        <v>#N/A</v>
      </c>
      <c r="K40" s="153"/>
      <c r="L40" s="154">
        <v>49</v>
      </c>
      <c r="M40" s="28"/>
      <c r="N40" s="28"/>
      <c r="O40" s="33"/>
      <c r="P40" s="33"/>
      <c r="Q40" s="55"/>
      <c r="R40" s="37"/>
      <c r="S40" s="37"/>
      <c r="T40" s="37"/>
      <c r="U40" s="44"/>
      <c r="V40" s="37"/>
      <c r="W40" s="37"/>
      <c r="X40" s="39"/>
      <c r="Y40" s="39"/>
      <c r="Z40" s="39"/>
      <c r="AA40" s="39"/>
      <c r="AC40" s="17" t="s">
        <v>441</v>
      </c>
    </row>
    <row r="41" spans="1:29" ht="14.45" hidden="1" x14ac:dyDescent="0.35">
      <c r="A41" s="154"/>
      <c r="B41" s="154">
        <v>50</v>
      </c>
      <c r="C41" s="155" t="s">
        <v>311</v>
      </c>
      <c r="D41" s="155" t="s">
        <v>442</v>
      </c>
      <c r="E41" s="156">
        <v>2011</v>
      </c>
      <c r="F41" s="153">
        <v>11</v>
      </c>
      <c r="G41" s="155" t="s">
        <v>16</v>
      </c>
      <c r="H41" s="141" t="s">
        <v>1895</v>
      </c>
      <c r="I41" s="141" t="s">
        <v>4827</v>
      </c>
      <c r="J41" s="152" t="s">
        <v>182</v>
      </c>
      <c r="K41" s="153" t="s">
        <v>414</v>
      </c>
      <c r="L41" s="154">
        <v>50</v>
      </c>
      <c r="M41" s="28"/>
      <c r="N41" s="28"/>
      <c r="O41" s="33"/>
      <c r="P41" s="33">
        <v>3206596118</v>
      </c>
      <c r="Q41" s="55"/>
      <c r="R41" s="45">
        <v>40802</v>
      </c>
      <c r="S41" s="37" t="s">
        <v>443</v>
      </c>
      <c r="T41" s="37" t="s">
        <v>354</v>
      </c>
      <c r="U41" s="44">
        <v>1036782335</v>
      </c>
      <c r="V41" s="37" t="s">
        <v>393</v>
      </c>
      <c r="W41" s="37" t="s">
        <v>380</v>
      </c>
      <c r="X41" s="39"/>
      <c r="Y41" s="39"/>
      <c r="Z41" s="39"/>
      <c r="AA41" s="39"/>
      <c r="AC41" s="17" t="s">
        <v>444</v>
      </c>
    </row>
    <row r="42" spans="1:29" ht="14.45" hidden="1" x14ac:dyDescent="0.35">
      <c r="A42" s="154"/>
      <c r="B42" s="154">
        <v>51</v>
      </c>
      <c r="C42" s="155"/>
      <c r="D42" s="155"/>
      <c r="E42" s="156"/>
      <c r="F42" s="153">
        <v>2022</v>
      </c>
      <c r="G42" s="155"/>
      <c r="H42" s="141" t="e">
        <v>#N/A</v>
      </c>
      <c r="I42" s="141" t="e">
        <v>#N/A</v>
      </c>
      <c r="J42" s="152" t="e">
        <v>#N/A</v>
      </c>
      <c r="K42" s="153"/>
      <c r="L42" s="154">
        <v>51</v>
      </c>
      <c r="M42" s="28"/>
      <c r="N42" s="28"/>
      <c r="O42" s="33"/>
      <c r="P42" s="33"/>
      <c r="Q42" s="34"/>
      <c r="R42" s="45"/>
      <c r="S42" s="37"/>
      <c r="T42" s="37"/>
      <c r="U42" s="44"/>
      <c r="V42" s="37"/>
      <c r="W42" s="37"/>
      <c r="X42" s="39"/>
      <c r="Y42" s="39"/>
      <c r="Z42" s="39"/>
      <c r="AA42" s="39"/>
      <c r="AC42" s="17" t="s">
        <v>445</v>
      </c>
    </row>
    <row r="43" spans="1:29" ht="14.45" hidden="1" x14ac:dyDescent="0.35">
      <c r="A43" s="154"/>
      <c r="B43" s="135">
        <v>52</v>
      </c>
      <c r="C43" s="155"/>
      <c r="D43" s="155"/>
      <c r="E43" s="156"/>
      <c r="F43" s="153">
        <v>2022</v>
      </c>
      <c r="G43" s="155"/>
      <c r="H43" s="141" t="e">
        <v>#N/A</v>
      </c>
      <c r="I43" s="141" t="e">
        <v>#N/A</v>
      </c>
      <c r="J43" s="152" t="e">
        <v>#N/A</v>
      </c>
      <c r="K43" s="153"/>
      <c r="L43" s="154">
        <v>52</v>
      </c>
      <c r="M43" s="28"/>
      <c r="N43" s="28"/>
      <c r="O43" s="33"/>
      <c r="P43" s="33"/>
      <c r="Q43" s="55"/>
      <c r="R43" s="37"/>
      <c r="S43" s="37"/>
      <c r="T43" s="37"/>
      <c r="U43" s="44"/>
      <c r="V43" s="37"/>
      <c r="W43" s="37"/>
      <c r="X43" s="39"/>
      <c r="Y43" s="39"/>
      <c r="Z43" s="39"/>
      <c r="AA43" s="39"/>
      <c r="AC43" s="26" t="s">
        <v>446</v>
      </c>
    </row>
    <row r="44" spans="1:29" ht="14.45" hidden="1" x14ac:dyDescent="0.35">
      <c r="A44" s="154"/>
      <c r="B44" s="154">
        <v>53</v>
      </c>
      <c r="C44" s="155"/>
      <c r="D44" s="155"/>
      <c r="E44" s="156"/>
      <c r="F44" s="153">
        <v>2022</v>
      </c>
      <c r="G44" s="155"/>
      <c r="H44" s="141" t="e">
        <v>#N/A</v>
      </c>
      <c r="I44" s="141" t="e">
        <v>#N/A</v>
      </c>
      <c r="J44" s="152" t="e">
        <v>#N/A</v>
      </c>
      <c r="K44" s="153"/>
      <c r="L44" s="154">
        <v>53</v>
      </c>
      <c r="M44" s="28"/>
      <c r="N44" s="28"/>
      <c r="O44" s="33"/>
      <c r="P44" s="33"/>
      <c r="Q44" s="55"/>
      <c r="R44" s="37"/>
      <c r="S44" s="37"/>
      <c r="T44" s="37"/>
      <c r="U44" s="44"/>
      <c r="V44" s="37"/>
      <c r="W44" s="37"/>
      <c r="X44" s="39"/>
      <c r="Y44" s="39"/>
      <c r="Z44" s="39"/>
      <c r="AA44" s="39"/>
      <c r="AC44" s="56" t="s">
        <v>447</v>
      </c>
    </row>
    <row r="45" spans="1:29" ht="14.45" hidden="1" x14ac:dyDescent="0.35">
      <c r="A45" s="154"/>
      <c r="B45" s="154">
        <v>54</v>
      </c>
      <c r="C45" s="155"/>
      <c r="D45" s="155"/>
      <c r="E45" s="156"/>
      <c r="F45" s="153">
        <v>2022</v>
      </c>
      <c r="G45" s="155"/>
      <c r="H45" s="141" t="e">
        <v>#N/A</v>
      </c>
      <c r="I45" s="141" t="e">
        <v>#N/A</v>
      </c>
      <c r="J45" s="152" t="e">
        <v>#N/A</v>
      </c>
      <c r="K45" s="153"/>
      <c r="L45" s="154">
        <v>54</v>
      </c>
      <c r="M45" s="28"/>
      <c r="N45" s="28"/>
      <c r="O45" s="33"/>
      <c r="P45" s="33"/>
      <c r="Q45" s="55"/>
      <c r="R45" s="37"/>
      <c r="S45" s="37"/>
      <c r="T45" s="37"/>
      <c r="U45" s="44"/>
      <c r="V45" s="37"/>
      <c r="W45" s="37"/>
      <c r="X45" s="39"/>
      <c r="Y45" s="39"/>
      <c r="Z45" s="39"/>
      <c r="AA45" s="39"/>
      <c r="AC45" s="26" t="s">
        <v>335</v>
      </c>
    </row>
    <row r="46" spans="1:29" ht="14.45" hidden="1" x14ac:dyDescent="0.35">
      <c r="A46" s="154"/>
      <c r="B46" s="154">
        <v>55</v>
      </c>
      <c r="C46" s="155"/>
      <c r="D46" s="155"/>
      <c r="E46" s="156"/>
      <c r="F46" s="153">
        <v>2022</v>
      </c>
      <c r="G46" s="155"/>
      <c r="H46" s="141" t="e">
        <v>#N/A</v>
      </c>
      <c r="I46" s="141" t="e">
        <v>#N/A</v>
      </c>
      <c r="J46" s="152" t="e">
        <v>#N/A</v>
      </c>
      <c r="K46" s="153"/>
      <c r="L46" s="154">
        <v>55</v>
      </c>
      <c r="M46" s="28"/>
      <c r="N46" s="28"/>
      <c r="O46" s="33"/>
      <c r="P46" s="33"/>
      <c r="Q46" s="55"/>
      <c r="R46" s="37"/>
      <c r="S46" s="37"/>
      <c r="T46" s="37"/>
      <c r="U46" s="44"/>
      <c r="V46" s="37"/>
      <c r="W46" s="37"/>
      <c r="X46" s="39"/>
      <c r="Y46" s="39"/>
      <c r="Z46" s="39"/>
      <c r="AA46" s="39"/>
      <c r="AC46" s="26" t="s">
        <v>448</v>
      </c>
    </row>
    <row r="47" spans="1:29" ht="14.45" hidden="1" x14ac:dyDescent="0.35">
      <c r="A47" s="154"/>
      <c r="B47" s="154">
        <v>56</v>
      </c>
      <c r="C47" s="155" t="s">
        <v>65</v>
      </c>
      <c r="D47" s="155" t="s">
        <v>66</v>
      </c>
      <c r="E47" s="156">
        <v>1986</v>
      </c>
      <c r="F47" s="153">
        <v>36</v>
      </c>
      <c r="G47" s="155" t="s">
        <v>360</v>
      </c>
      <c r="H47" s="141" t="s">
        <v>4816</v>
      </c>
      <c r="I47" s="141" t="s">
        <v>4828</v>
      </c>
      <c r="J47" s="152" t="s">
        <v>67</v>
      </c>
      <c r="K47" s="153" t="s">
        <v>383</v>
      </c>
      <c r="L47" s="154" t="s">
        <v>4706</v>
      </c>
      <c r="M47" s="28"/>
      <c r="N47" s="28"/>
      <c r="O47" s="33"/>
      <c r="P47" s="33">
        <v>3104627708</v>
      </c>
      <c r="Q47" s="34" t="s">
        <v>449</v>
      </c>
      <c r="R47" s="45">
        <v>31494</v>
      </c>
      <c r="S47" s="37" t="s">
        <v>450</v>
      </c>
      <c r="T47" s="37" t="s">
        <v>338</v>
      </c>
      <c r="U47" s="44">
        <v>1017127071</v>
      </c>
      <c r="V47" s="37" t="s">
        <v>393</v>
      </c>
      <c r="W47" s="37" t="s">
        <v>363</v>
      </c>
      <c r="X47" s="39"/>
      <c r="Y47" s="39"/>
      <c r="Z47" s="39"/>
      <c r="AA47" s="39"/>
      <c r="AC47" s="26" t="s">
        <v>451</v>
      </c>
    </row>
    <row r="48" spans="1:29" ht="14.45" hidden="1" x14ac:dyDescent="0.35">
      <c r="A48" s="154"/>
      <c r="B48" s="154">
        <v>57</v>
      </c>
      <c r="C48" s="155"/>
      <c r="D48" s="155"/>
      <c r="E48" s="156"/>
      <c r="F48" s="153">
        <v>2022</v>
      </c>
      <c r="G48" s="155"/>
      <c r="H48" s="141" t="e">
        <v>#N/A</v>
      </c>
      <c r="I48" s="141" t="e">
        <v>#N/A</v>
      </c>
      <c r="J48" s="152" t="e">
        <v>#N/A</v>
      </c>
      <c r="K48" s="153"/>
      <c r="L48" s="154">
        <v>57</v>
      </c>
      <c r="M48" s="28"/>
      <c r="N48" s="28"/>
      <c r="O48" s="33"/>
      <c r="P48" s="33"/>
      <c r="Q48" s="55"/>
      <c r="R48" s="37"/>
      <c r="S48" s="37"/>
      <c r="T48" s="37"/>
      <c r="U48" s="44"/>
      <c r="V48" s="37"/>
      <c r="W48" s="37"/>
      <c r="X48" s="39"/>
      <c r="Y48" s="39"/>
      <c r="Z48" s="39"/>
      <c r="AA48" s="39"/>
      <c r="AC48" s="17" t="s">
        <v>452</v>
      </c>
    </row>
    <row r="49" spans="1:16383" ht="15" hidden="1" customHeight="1" x14ac:dyDescent="0.35">
      <c r="A49" s="154"/>
      <c r="B49" s="154">
        <v>58</v>
      </c>
      <c r="C49" s="155"/>
      <c r="D49" s="155"/>
      <c r="E49" s="156"/>
      <c r="F49" s="153">
        <v>2022</v>
      </c>
      <c r="G49" s="155"/>
      <c r="H49" s="141" t="e">
        <v>#N/A</v>
      </c>
      <c r="I49" s="141" t="e">
        <v>#N/A</v>
      </c>
      <c r="J49" s="152" t="e">
        <v>#N/A</v>
      </c>
      <c r="K49" s="153"/>
      <c r="L49" s="154">
        <v>58</v>
      </c>
      <c r="M49" s="28"/>
      <c r="N49" s="28"/>
      <c r="O49" s="33"/>
      <c r="P49" s="33"/>
      <c r="Q49" s="55"/>
      <c r="R49" s="37"/>
      <c r="S49" s="37"/>
      <c r="T49" s="37"/>
      <c r="U49" s="44"/>
      <c r="V49" s="37"/>
      <c r="W49" s="37"/>
      <c r="X49" s="39"/>
      <c r="Y49" s="39"/>
      <c r="Z49" s="39"/>
      <c r="AA49" s="39"/>
      <c r="AC49" s="17" t="s">
        <v>453</v>
      </c>
    </row>
    <row r="50" spans="1:16383" ht="15" hidden="1" customHeight="1" x14ac:dyDescent="0.35">
      <c r="A50" s="154"/>
      <c r="B50" s="154">
        <v>59</v>
      </c>
      <c r="C50" s="155"/>
      <c r="D50" s="155"/>
      <c r="E50" s="156"/>
      <c r="F50" s="153">
        <v>2022</v>
      </c>
      <c r="G50" s="155"/>
      <c r="H50" s="141" t="e">
        <v>#N/A</v>
      </c>
      <c r="I50" s="141" t="e">
        <v>#N/A</v>
      </c>
      <c r="J50" s="152" t="e">
        <v>#N/A</v>
      </c>
      <c r="K50" s="153"/>
      <c r="L50" s="154">
        <v>59</v>
      </c>
      <c r="M50" s="28"/>
      <c r="N50" s="28"/>
      <c r="O50" s="33"/>
      <c r="P50" s="33"/>
      <c r="Q50" s="55"/>
      <c r="R50" s="37"/>
      <c r="S50" s="37"/>
      <c r="T50" s="37"/>
      <c r="U50" s="44"/>
      <c r="V50" s="37"/>
      <c r="W50" s="37"/>
      <c r="X50" s="39"/>
      <c r="Y50" s="39"/>
      <c r="Z50" s="39"/>
      <c r="AA50" s="39"/>
      <c r="AC50" s="17" t="s">
        <v>454</v>
      </c>
    </row>
    <row r="51" spans="1:16383" ht="15" hidden="1" customHeight="1" x14ac:dyDescent="0.35">
      <c r="A51" s="154"/>
      <c r="B51" s="154">
        <v>60</v>
      </c>
      <c r="C51" s="155"/>
      <c r="D51" s="155"/>
      <c r="E51" s="156"/>
      <c r="F51" s="153">
        <v>2022</v>
      </c>
      <c r="G51" s="155"/>
      <c r="H51" s="141" t="e">
        <v>#N/A</v>
      </c>
      <c r="I51" s="141" t="e">
        <v>#N/A</v>
      </c>
      <c r="J51" s="152" t="e">
        <v>#N/A</v>
      </c>
      <c r="K51" s="153"/>
      <c r="L51" s="154">
        <v>60</v>
      </c>
      <c r="M51" s="28"/>
      <c r="N51" s="28"/>
      <c r="O51" s="33"/>
      <c r="P51" s="33"/>
      <c r="Q51" s="48"/>
      <c r="R51" s="37"/>
      <c r="S51" s="37"/>
      <c r="T51" s="37"/>
      <c r="U51" s="44"/>
      <c r="V51" s="37"/>
      <c r="W51" s="37"/>
      <c r="X51" s="39"/>
      <c r="Y51" s="39"/>
      <c r="Z51" s="39"/>
      <c r="AA51" s="39"/>
      <c r="AC51" s="17" t="s">
        <v>455</v>
      </c>
    </row>
    <row r="52" spans="1:16383" ht="15" hidden="1" customHeight="1" x14ac:dyDescent="0.35">
      <c r="A52" s="154"/>
      <c r="B52" s="154">
        <v>61</v>
      </c>
      <c r="C52" s="155"/>
      <c r="D52" s="155"/>
      <c r="E52" s="156"/>
      <c r="F52" s="153">
        <v>2022</v>
      </c>
      <c r="G52" s="155"/>
      <c r="H52" s="141" t="e">
        <v>#N/A</v>
      </c>
      <c r="I52" s="141" t="e">
        <v>#N/A</v>
      </c>
      <c r="J52" s="152" t="e">
        <v>#N/A</v>
      </c>
      <c r="K52" s="153"/>
      <c r="L52" s="154">
        <v>61</v>
      </c>
      <c r="M52" s="28"/>
      <c r="N52" s="28"/>
      <c r="O52" s="33"/>
      <c r="P52" s="33"/>
      <c r="Q52" s="55"/>
      <c r="R52" s="37"/>
      <c r="S52" s="37"/>
      <c r="T52" s="37"/>
      <c r="U52" s="44"/>
      <c r="V52" s="37"/>
      <c r="W52" s="37"/>
      <c r="X52" s="39"/>
      <c r="Y52" s="39"/>
      <c r="Z52" s="39"/>
      <c r="AA52" s="39"/>
      <c r="AC52" s="17" t="s">
        <v>456</v>
      </c>
    </row>
    <row r="53" spans="1:16383" ht="15" hidden="1" customHeight="1" x14ac:dyDescent="0.35">
      <c r="A53" s="154"/>
      <c r="B53" s="154">
        <v>62</v>
      </c>
      <c r="C53" s="155"/>
      <c r="D53" s="155"/>
      <c r="E53" s="156"/>
      <c r="F53" s="153">
        <v>2022</v>
      </c>
      <c r="G53" s="155"/>
      <c r="H53" s="141" t="e">
        <v>#N/A</v>
      </c>
      <c r="I53" s="141" t="e">
        <v>#N/A</v>
      </c>
      <c r="J53" s="152" t="e">
        <v>#N/A</v>
      </c>
      <c r="K53" s="153"/>
      <c r="L53" s="154">
        <v>62</v>
      </c>
      <c r="M53" s="28"/>
      <c r="N53" s="28"/>
      <c r="O53" s="33"/>
      <c r="P53" s="33"/>
      <c r="Q53" s="48"/>
      <c r="R53" s="37"/>
      <c r="S53" s="37"/>
      <c r="T53" s="37"/>
      <c r="U53" s="44"/>
      <c r="V53" s="37"/>
      <c r="W53" s="37"/>
      <c r="X53" s="39"/>
      <c r="Y53" s="39"/>
      <c r="Z53" s="39"/>
      <c r="AA53" s="39"/>
      <c r="AC53" s="17" t="s">
        <v>457</v>
      </c>
    </row>
    <row r="54" spans="1:16383" ht="15" hidden="1" customHeight="1" x14ac:dyDescent="0.35">
      <c r="A54" s="154"/>
      <c r="B54" s="154">
        <v>63</v>
      </c>
      <c r="C54" s="155"/>
      <c r="D54" s="155"/>
      <c r="E54" s="156"/>
      <c r="F54" s="153">
        <v>2022</v>
      </c>
      <c r="G54" s="155"/>
      <c r="H54" s="141" t="e">
        <v>#N/A</v>
      </c>
      <c r="I54" s="141" t="e">
        <v>#N/A</v>
      </c>
      <c r="J54" s="152" t="e">
        <v>#N/A</v>
      </c>
      <c r="K54" s="153"/>
      <c r="L54" s="154">
        <v>63</v>
      </c>
      <c r="M54" s="28"/>
      <c r="N54" s="28"/>
      <c r="O54" s="33"/>
      <c r="P54" s="33"/>
      <c r="Q54" s="48"/>
      <c r="R54" s="37"/>
      <c r="S54" s="37"/>
      <c r="T54" s="37"/>
      <c r="U54" s="44"/>
      <c r="V54" s="37"/>
      <c r="W54" s="37"/>
      <c r="X54" s="39"/>
      <c r="Y54" s="39"/>
      <c r="Z54" s="39"/>
      <c r="AA54" s="39"/>
      <c r="AC54" s="17" t="s">
        <v>458</v>
      </c>
    </row>
    <row r="55" spans="1:16383" ht="15" hidden="1" customHeight="1" x14ac:dyDescent="0.35">
      <c r="A55" s="154"/>
      <c r="B55" s="154">
        <v>64</v>
      </c>
      <c r="C55" s="155"/>
      <c r="D55" s="155"/>
      <c r="E55" s="156"/>
      <c r="F55" s="153">
        <v>2022</v>
      </c>
      <c r="G55" s="155"/>
      <c r="H55" s="141" t="e">
        <v>#N/A</v>
      </c>
      <c r="I55" s="141" t="e">
        <v>#N/A</v>
      </c>
      <c r="J55" s="152" t="e">
        <v>#N/A</v>
      </c>
      <c r="K55" s="153"/>
      <c r="L55" s="154">
        <v>64</v>
      </c>
      <c r="M55" s="28"/>
      <c r="N55" s="28"/>
      <c r="O55" s="33"/>
      <c r="P55" s="33"/>
      <c r="Q55" s="48"/>
      <c r="R55" s="37"/>
      <c r="S55" s="37"/>
      <c r="T55" s="37"/>
      <c r="U55" s="44"/>
      <c r="V55" s="37"/>
      <c r="W55" s="37"/>
      <c r="X55" s="39"/>
      <c r="Y55" s="39"/>
      <c r="Z55" s="39"/>
      <c r="AA55" s="39"/>
    </row>
    <row r="56" spans="1:16383" ht="15" hidden="1" customHeight="1" x14ac:dyDescent="0.35">
      <c r="A56" s="154"/>
      <c r="B56" s="154">
        <v>65</v>
      </c>
      <c r="C56" s="155"/>
      <c r="D56" s="155"/>
      <c r="E56" s="156"/>
      <c r="F56" s="153">
        <v>2022</v>
      </c>
      <c r="G56" s="155"/>
      <c r="H56" s="141" t="e">
        <v>#N/A</v>
      </c>
      <c r="I56" s="141" t="e">
        <v>#N/A</v>
      </c>
      <c r="J56" s="152" t="e">
        <v>#N/A</v>
      </c>
      <c r="K56" s="153"/>
      <c r="L56" s="154">
        <v>65</v>
      </c>
      <c r="M56" s="28"/>
      <c r="N56" s="28"/>
      <c r="O56" s="33"/>
      <c r="P56" s="33"/>
      <c r="Q56" s="48"/>
      <c r="R56" s="37"/>
      <c r="S56" s="37"/>
      <c r="T56" s="37"/>
      <c r="U56" s="44"/>
      <c r="V56" s="37"/>
      <c r="W56" s="37"/>
      <c r="X56" s="39"/>
      <c r="Y56" s="39"/>
      <c r="Z56" s="39"/>
      <c r="AA56" s="39"/>
    </row>
    <row r="57" spans="1:16383" ht="15" hidden="1" customHeight="1" x14ac:dyDescent="0.35">
      <c r="A57" s="154"/>
      <c r="B57" s="154">
        <v>66</v>
      </c>
      <c r="C57" s="155"/>
      <c r="D57" s="155"/>
      <c r="E57" s="156"/>
      <c r="F57" s="153">
        <v>2022</v>
      </c>
      <c r="G57" s="155"/>
      <c r="H57" s="141" t="e">
        <v>#N/A</v>
      </c>
      <c r="I57" s="141" t="e">
        <v>#N/A</v>
      </c>
      <c r="J57" s="152" t="e">
        <v>#N/A</v>
      </c>
      <c r="K57" s="153"/>
      <c r="L57" s="156">
        <v>66</v>
      </c>
      <c r="M57" s="28"/>
      <c r="N57" s="28"/>
      <c r="O57" s="37"/>
      <c r="P57" s="37"/>
      <c r="Q57" s="55"/>
      <c r="R57" s="37"/>
      <c r="S57" s="37"/>
      <c r="T57" s="37"/>
      <c r="U57" s="44"/>
      <c r="V57" s="37"/>
      <c r="W57" s="37"/>
      <c r="X57" s="39"/>
      <c r="Y57" s="39"/>
      <c r="Z57" s="39"/>
      <c r="AA57" s="39"/>
    </row>
    <row r="58" spans="1:16383" ht="15" hidden="1" customHeight="1" x14ac:dyDescent="0.35">
      <c r="A58" s="154"/>
      <c r="B58" s="154">
        <v>67</v>
      </c>
      <c r="C58" s="155"/>
      <c r="D58" s="155"/>
      <c r="E58" s="156"/>
      <c r="F58" s="153">
        <v>2022</v>
      </c>
      <c r="G58" s="155"/>
      <c r="H58" s="141" t="e">
        <v>#N/A</v>
      </c>
      <c r="I58" s="141" t="e">
        <v>#N/A</v>
      </c>
      <c r="J58" s="152" t="e">
        <v>#N/A</v>
      </c>
      <c r="K58" s="153"/>
      <c r="L58" s="154">
        <v>67</v>
      </c>
      <c r="M58" s="28"/>
      <c r="N58" s="28"/>
      <c r="O58" s="57"/>
      <c r="P58" s="33"/>
      <c r="Q58" s="55"/>
      <c r="R58" s="37"/>
      <c r="S58" s="37"/>
      <c r="T58" s="37"/>
      <c r="U58" s="44"/>
      <c r="V58" s="37"/>
      <c r="W58" s="37"/>
      <c r="X58" s="39"/>
      <c r="Y58" s="39"/>
      <c r="Z58" s="39"/>
      <c r="AA58" s="39"/>
    </row>
    <row r="59" spans="1:16383" s="58" customFormat="1" ht="15" hidden="1" customHeight="1" x14ac:dyDescent="0.35">
      <c r="A59" s="154"/>
      <c r="B59" s="154">
        <v>68</v>
      </c>
      <c r="C59" s="155"/>
      <c r="D59" s="155"/>
      <c r="E59" s="156"/>
      <c r="F59" s="153">
        <v>2022</v>
      </c>
      <c r="G59" s="155"/>
      <c r="H59" s="141" t="e">
        <v>#N/A</v>
      </c>
      <c r="I59" s="141" t="e">
        <v>#N/A</v>
      </c>
      <c r="J59" s="152" t="e">
        <v>#N/A</v>
      </c>
      <c r="K59" s="153"/>
      <c r="L59" s="154">
        <v>68</v>
      </c>
      <c r="M59" s="28"/>
      <c r="N59" s="28"/>
      <c r="O59" s="33"/>
      <c r="P59" s="57"/>
      <c r="Q59" s="55"/>
      <c r="R59" s="37"/>
      <c r="S59" s="37"/>
      <c r="T59" s="37"/>
      <c r="U59" s="44"/>
      <c r="V59" s="37"/>
      <c r="W59" s="37"/>
      <c r="X59" s="39"/>
      <c r="Y59" s="39"/>
      <c r="Z59" s="39"/>
      <c r="AA59" s="39"/>
      <c r="AB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c r="IX59" s="17"/>
      <c r="IY59" s="17"/>
      <c r="IZ59" s="17"/>
      <c r="JA59" s="17"/>
      <c r="JB59" s="17"/>
      <c r="JC59" s="17"/>
      <c r="JD59" s="17"/>
      <c r="JE59" s="17"/>
      <c r="JF59" s="17"/>
      <c r="JG59" s="17"/>
      <c r="JH59" s="17"/>
      <c r="JI59" s="17"/>
      <c r="JJ59" s="17"/>
      <c r="JK59" s="17"/>
      <c r="JL59" s="17"/>
      <c r="JM59" s="17"/>
      <c r="JN59" s="17"/>
      <c r="JO59" s="17"/>
      <c r="JP59" s="17"/>
      <c r="JQ59" s="17"/>
      <c r="JR59" s="17"/>
      <c r="JS59" s="17"/>
      <c r="JT59" s="17"/>
      <c r="JU59" s="17"/>
      <c r="JV59" s="17"/>
      <c r="JW59" s="17"/>
      <c r="JX59" s="17"/>
      <c r="JY59" s="17"/>
      <c r="JZ59" s="17"/>
      <c r="KA59" s="17"/>
      <c r="KB59" s="17"/>
      <c r="KC59" s="17"/>
      <c r="KD59" s="17"/>
      <c r="KE59" s="17"/>
      <c r="KF59" s="17"/>
      <c r="KG59" s="17"/>
      <c r="KH59" s="17"/>
      <c r="KI59" s="17"/>
      <c r="KJ59" s="17"/>
      <c r="KK59" s="17"/>
      <c r="KL59" s="17"/>
      <c r="KM59" s="17"/>
      <c r="KN59" s="17"/>
      <c r="KO59" s="17"/>
      <c r="KP59" s="17"/>
      <c r="KQ59" s="17"/>
      <c r="KR59" s="17"/>
      <c r="KS59" s="17"/>
      <c r="KT59" s="17"/>
      <c r="KU59" s="17"/>
      <c r="KV59" s="17"/>
      <c r="KW59" s="17"/>
      <c r="KX59" s="17"/>
      <c r="KY59" s="17"/>
      <c r="KZ59" s="17"/>
      <c r="LA59" s="17"/>
      <c r="LB59" s="17"/>
      <c r="LC59" s="17"/>
      <c r="LD59" s="17"/>
      <c r="LE59" s="17"/>
      <c r="LF59" s="17"/>
      <c r="LG59" s="17"/>
      <c r="LH59" s="17"/>
      <c r="LI59" s="17"/>
      <c r="LJ59" s="17"/>
      <c r="LK59" s="17"/>
      <c r="LL59" s="17"/>
      <c r="LM59" s="17"/>
      <c r="LN59" s="17"/>
      <c r="LO59" s="17"/>
      <c r="LP59" s="17"/>
      <c r="LQ59" s="17"/>
      <c r="LR59" s="17"/>
      <c r="LS59" s="17"/>
      <c r="LT59" s="17"/>
      <c r="LU59" s="17"/>
      <c r="LV59" s="17"/>
      <c r="LW59" s="17"/>
      <c r="LX59" s="17"/>
      <c r="LY59" s="17"/>
      <c r="LZ59" s="17"/>
      <c r="MA59" s="17"/>
      <c r="MB59" s="17"/>
      <c r="MC59" s="17"/>
      <c r="MD59" s="17"/>
      <c r="ME59" s="17"/>
      <c r="MF59" s="17"/>
      <c r="MG59" s="17"/>
      <c r="MH59" s="17"/>
      <c r="MI59" s="17"/>
      <c r="MJ59" s="17"/>
      <c r="MK59" s="17"/>
      <c r="ML59" s="17"/>
      <c r="MM59" s="17"/>
      <c r="MN59" s="17"/>
      <c r="MO59" s="17"/>
      <c r="MP59" s="17"/>
      <c r="MQ59" s="17"/>
      <c r="MR59" s="17"/>
      <c r="MS59" s="17"/>
      <c r="MT59" s="17"/>
      <c r="MU59" s="17"/>
      <c r="MV59" s="17"/>
      <c r="MW59" s="17"/>
      <c r="MX59" s="17"/>
      <c r="MY59" s="17"/>
      <c r="MZ59" s="17"/>
      <c r="NA59" s="17"/>
      <c r="NB59" s="17"/>
      <c r="NC59" s="17"/>
      <c r="ND59" s="17"/>
      <c r="NE59" s="17"/>
      <c r="NF59" s="17"/>
      <c r="NG59" s="17"/>
      <c r="NH59" s="17"/>
      <c r="NI59" s="17"/>
      <c r="NJ59" s="17"/>
      <c r="NK59" s="17"/>
      <c r="NL59" s="17"/>
      <c r="NM59" s="17"/>
      <c r="NN59" s="17"/>
      <c r="NO59" s="17"/>
      <c r="NP59" s="17"/>
      <c r="NQ59" s="17"/>
      <c r="NR59" s="17"/>
      <c r="NS59" s="17"/>
      <c r="NT59" s="17"/>
      <c r="NU59" s="17"/>
      <c r="NV59" s="17"/>
      <c r="NW59" s="17"/>
      <c r="NX59" s="17"/>
      <c r="NY59" s="17"/>
      <c r="NZ59" s="17"/>
      <c r="OA59" s="17"/>
      <c r="OB59" s="17"/>
      <c r="OC59" s="17"/>
      <c r="OD59" s="17"/>
      <c r="OE59" s="17"/>
      <c r="OF59" s="17"/>
      <c r="OG59" s="17"/>
      <c r="OH59" s="17"/>
      <c r="OI59" s="17"/>
      <c r="OJ59" s="17"/>
      <c r="OK59" s="17"/>
      <c r="OL59" s="17"/>
      <c r="OM59" s="17"/>
      <c r="ON59" s="17"/>
      <c r="OO59" s="17"/>
      <c r="OP59" s="17"/>
      <c r="OQ59" s="17"/>
      <c r="OR59" s="17"/>
      <c r="OS59" s="17"/>
      <c r="OT59" s="17"/>
      <c r="OU59" s="17"/>
      <c r="OV59" s="17"/>
      <c r="OW59" s="17"/>
      <c r="OX59" s="17"/>
      <c r="OY59" s="17"/>
      <c r="OZ59" s="17"/>
      <c r="PA59" s="17"/>
      <c r="PB59" s="17"/>
      <c r="PC59" s="17"/>
      <c r="PD59" s="17"/>
      <c r="PE59" s="17"/>
      <c r="PF59" s="17"/>
      <c r="PG59" s="17"/>
      <c r="PH59" s="17"/>
      <c r="PI59" s="17"/>
      <c r="PJ59" s="17"/>
      <c r="PK59" s="17"/>
      <c r="PL59" s="17"/>
      <c r="PM59" s="17"/>
      <c r="PN59" s="17"/>
      <c r="PO59" s="17"/>
      <c r="PP59" s="17"/>
      <c r="PQ59" s="17"/>
      <c r="PR59" s="17"/>
      <c r="PS59" s="17"/>
      <c r="PT59" s="17"/>
      <c r="PU59" s="17"/>
      <c r="PV59" s="17"/>
      <c r="PW59" s="17"/>
      <c r="PX59" s="17"/>
      <c r="PY59" s="17"/>
      <c r="PZ59" s="17"/>
      <c r="QA59" s="17"/>
      <c r="QB59" s="17"/>
      <c r="QC59" s="17"/>
      <c r="QD59" s="17"/>
      <c r="QE59" s="17"/>
      <c r="QF59" s="17"/>
      <c r="QG59" s="17"/>
      <c r="QH59" s="17"/>
      <c r="QI59" s="17"/>
      <c r="QJ59" s="17"/>
      <c r="QK59" s="17"/>
      <c r="QL59" s="17"/>
      <c r="QM59" s="17"/>
      <c r="QN59" s="17"/>
      <c r="QO59" s="17"/>
      <c r="QP59" s="17"/>
      <c r="QQ59" s="17"/>
      <c r="QR59" s="17"/>
      <c r="QS59" s="17"/>
      <c r="QT59" s="17"/>
      <c r="QU59" s="17"/>
      <c r="QV59" s="17"/>
      <c r="QW59" s="17"/>
      <c r="QX59" s="17"/>
      <c r="QY59" s="17"/>
      <c r="QZ59" s="17"/>
      <c r="RA59" s="17"/>
      <c r="RB59" s="17"/>
      <c r="RC59" s="17"/>
      <c r="RD59" s="17"/>
      <c r="RE59" s="17"/>
      <c r="RF59" s="17"/>
      <c r="RG59" s="17"/>
      <c r="RH59" s="17"/>
      <c r="RI59" s="17"/>
      <c r="RJ59" s="17"/>
      <c r="RK59" s="17"/>
      <c r="RL59" s="17"/>
      <c r="RM59" s="17"/>
      <c r="RN59" s="17"/>
      <c r="RO59" s="17"/>
      <c r="RP59" s="17"/>
      <c r="RQ59" s="17"/>
      <c r="RR59" s="17"/>
      <c r="RS59" s="17"/>
      <c r="RT59" s="17"/>
      <c r="RU59" s="17"/>
      <c r="RV59" s="17"/>
      <c r="RW59" s="17"/>
      <c r="RX59" s="17"/>
      <c r="RY59" s="17"/>
      <c r="RZ59" s="17"/>
      <c r="SA59" s="17"/>
      <c r="SB59" s="17"/>
      <c r="SC59" s="17"/>
      <c r="SD59" s="17"/>
      <c r="SE59" s="17"/>
      <c r="SF59" s="17"/>
      <c r="SG59" s="17"/>
      <c r="SH59" s="17"/>
      <c r="SI59" s="17"/>
      <c r="SJ59" s="17"/>
      <c r="SK59" s="17"/>
      <c r="SL59" s="17"/>
      <c r="SM59" s="17"/>
      <c r="SN59" s="17"/>
      <c r="SO59" s="17"/>
      <c r="SP59" s="17"/>
      <c r="SQ59" s="17"/>
      <c r="SR59" s="17"/>
      <c r="SS59" s="17"/>
      <c r="ST59" s="17"/>
      <c r="SU59" s="17"/>
      <c r="SV59" s="17"/>
      <c r="SW59" s="17"/>
      <c r="SX59" s="17"/>
      <c r="SY59" s="17"/>
      <c r="SZ59" s="17"/>
      <c r="TA59" s="17"/>
      <c r="TB59" s="17"/>
      <c r="TC59" s="17"/>
      <c r="TD59" s="17"/>
      <c r="TE59" s="17"/>
      <c r="TF59" s="17"/>
      <c r="TG59" s="17"/>
      <c r="TH59" s="17"/>
      <c r="TI59" s="17"/>
      <c r="TJ59" s="17"/>
      <c r="TK59" s="17"/>
      <c r="TL59" s="17"/>
      <c r="TM59" s="17"/>
      <c r="TN59" s="17"/>
      <c r="TO59" s="17"/>
      <c r="TP59" s="17"/>
      <c r="TQ59" s="17"/>
      <c r="TR59" s="17"/>
      <c r="TS59" s="17"/>
      <c r="TT59" s="17"/>
      <c r="TU59" s="17"/>
      <c r="TV59" s="17"/>
      <c r="TW59" s="17"/>
      <c r="TX59" s="17"/>
      <c r="TY59" s="17"/>
      <c r="TZ59" s="17"/>
      <c r="UA59" s="17"/>
      <c r="UB59" s="17"/>
      <c r="UC59" s="17"/>
      <c r="UD59" s="17"/>
      <c r="UE59" s="17"/>
      <c r="UF59" s="17"/>
      <c r="UG59" s="17"/>
      <c r="UH59" s="17"/>
      <c r="UI59" s="17"/>
      <c r="UJ59" s="17"/>
      <c r="UK59" s="17"/>
      <c r="UL59" s="17"/>
      <c r="UM59" s="17"/>
      <c r="UN59" s="17"/>
      <c r="UO59" s="17"/>
      <c r="UP59" s="17"/>
      <c r="UQ59" s="17"/>
      <c r="UR59" s="17"/>
      <c r="US59" s="17"/>
      <c r="UT59" s="17"/>
      <c r="UU59" s="17"/>
      <c r="UV59" s="17"/>
      <c r="UW59" s="17"/>
      <c r="UX59" s="17"/>
      <c r="UY59" s="17"/>
      <c r="UZ59" s="17"/>
      <c r="VA59" s="17"/>
      <c r="VB59" s="17"/>
      <c r="VC59" s="17"/>
      <c r="VD59" s="17"/>
      <c r="VE59" s="17"/>
      <c r="VF59" s="17"/>
      <c r="VG59" s="17"/>
      <c r="VH59" s="17"/>
      <c r="VI59" s="17"/>
      <c r="VJ59" s="17"/>
      <c r="VK59" s="17"/>
      <c r="VL59" s="17"/>
      <c r="VM59" s="17"/>
      <c r="VN59" s="17"/>
      <c r="VO59" s="17"/>
      <c r="VP59" s="17"/>
      <c r="VQ59" s="17"/>
      <c r="VR59" s="17"/>
      <c r="VS59" s="17"/>
      <c r="VT59" s="17"/>
      <c r="VU59" s="17"/>
      <c r="VV59" s="17"/>
      <c r="VW59" s="17"/>
      <c r="VX59" s="17"/>
      <c r="VY59" s="17"/>
      <c r="VZ59" s="17"/>
      <c r="WA59" s="17"/>
      <c r="WB59" s="17"/>
      <c r="WC59" s="17"/>
      <c r="WD59" s="17"/>
      <c r="WE59" s="17"/>
      <c r="WF59" s="17"/>
      <c r="WG59" s="17"/>
      <c r="WH59" s="17"/>
      <c r="WI59" s="17"/>
      <c r="WJ59" s="17"/>
      <c r="WK59" s="17"/>
      <c r="WL59" s="17"/>
      <c r="WM59" s="17"/>
      <c r="WN59" s="17"/>
      <c r="WO59" s="17"/>
      <c r="WP59" s="17"/>
      <c r="WQ59" s="17"/>
      <c r="WR59" s="17"/>
      <c r="WS59" s="17"/>
      <c r="WT59" s="17"/>
      <c r="WU59" s="17"/>
      <c r="WV59" s="17"/>
      <c r="WW59" s="17"/>
      <c r="WX59" s="17"/>
      <c r="WY59" s="17"/>
      <c r="WZ59" s="17"/>
      <c r="XA59" s="17"/>
      <c r="XB59" s="17"/>
      <c r="XC59" s="17"/>
      <c r="XD59" s="17"/>
      <c r="XE59" s="17"/>
      <c r="XF59" s="17"/>
      <c r="XG59" s="17"/>
      <c r="XH59" s="17"/>
      <c r="XI59" s="17"/>
      <c r="XJ59" s="17"/>
      <c r="XK59" s="17"/>
      <c r="XL59" s="17"/>
      <c r="XM59" s="17"/>
      <c r="XN59" s="17"/>
      <c r="XO59" s="17"/>
      <c r="XP59" s="17"/>
      <c r="XQ59" s="17"/>
      <c r="XR59" s="17"/>
      <c r="XS59" s="17"/>
      <c r="XT59" s="17"/>
      <c r="XU59" s="17"/>
      <c r="XV59" s="17"/>
      <c r="XW59" s="17"/>
      <c r="XX59" s="17"/>
      <c r="XY59" s="17"/>
      <c r="XZ59" s="17"/>
      <c r="YA59" s="17"/>
      <c r="YB59" s="17"/>
      <c r="YC59" s="17"/>
      <c r="YD59" s="17"/>
      <c r="YE59" s="17"/>
      <c r="YF59" s="17"/>
      <c r="YG59" s="17"/>
      <c r="YH59" s="17"/>
      <c r="YI59" s="17"/>
      <c r="YJ59" s="17"/>
      <c r="YK59" s="17"/>
      <c r="YL59" s="17"/>
      <c r="YM59" s="17"/>
      <c r="YN59" s="17"/>
      <c r="YO59" s="17"/>
      <c r="YP59" s="17"/>
      <c r="YQ59" s="17"/>
      <c r="YR59" s="17"/>
      <c r="YS59" s="17"/>
      <c r="YT59" s="17"/>
      <c r="YU59" s="17"/>
      <c r="YV59" s="17"/>
      <c r="YW59" s="17"/>
      <c r="YX59" s="17"/>
      <c r="YY59" s="17"/>
      <c r="YZ59" s="17"/>
      <c r="ZA59" s="17"/>
      <c r="ZB59" s="17"/>
      <c r="ZC59" s="17"/>
      <c r="ZD59" s="17"/>
      <c r="ZE59" s="17"/>
      <c r="ZF59" s="17"/>
      <c r="ZG59" s="17"/>
      <c r="ZH59" s="17"/>
      <c r="ZI59" s="17"/>
      <c r="ZJ59" s="17"/>
      <c r="ZK59" s="17"/>
      <c r="ZL59" s="17"/>
      <c r="ZM59" s="17"/>
      <c r="ZN59" s="17"/>
      <c r="ZO59" s="17"/>
      <c r="ZP59" s="17"/>
      <c r="ZQ59" s="17"/>
      <c r="ZR59" s="17"/>
      <c r="ZS59" s="17"/>
      <c r="ZT59" s="17"/>
      <c r="ZU59" s="17"/>
      <c r="ZV59" s="17"/>
      <c r="ZW59" s="17"/>
      <c r="ZX59" s="17"/>
      <c r="ZY59" s="17"/>
      <c r="ZZ59" s="17"/>
      <c r="AAA59" s="17"/>
      <c r="AAB59" s="17"/>
      <c r="AAC59" s="17"/>
      <c r="AAD59" s="17"/>
      <c r="AAE59" s="17"/>
      <c r="AAF59" s="17"/>
      <c r="AAG59" s="17"/>
      <c r="AAH59" s="17"/>
      <c r="AAI59" s="17"/>
      <c r="AAJ59" s="17"/>
      <c r="AAK59" s="17"/>
      <c r="AAL59" s="17"/>
      <c r="AAM59" s="17"/>
      <c r="AAN59" s="17"/>
      <c r="AAO59" s="17"/>
      <c r="AAP59" s="17"/>
      <c r="AAQ59" s="17"/>
      <c r="AAR59" s="17"/>
      <c r="AAS59" s="17"/>
      <c r="AAT59" s="17"/>
      <c r="AAU59" s="17"/>
      <c r="AAV59" s="17"/>
      <c r="AAW59" s="17"/>
      <c r="AAX59" s="17"/>
      <c r="AAY59" s="17"/>
      <c r="AAZ59" s="17"/>
      <c r="ABA59" s="17"/>
      <c r="ABB59" s="17"/>
      <c r="ABC59" s="17"/>
      <c r="ABD59" s="17"/>
      <c r="ABE59" s="17"/>
      <c r="ABF59" s="17"/>
      <c r="ABG59" s="17"/>
      <c r="ABH59" s="17"/>
      <c r="ABI59" s="17"/>
      <c r="ABJ59" s="17"/>
      <c r="ABK59" s="17"/>
      <c r="ABL59" s="17"/>
      <c r="ABM59" s="17"/>
      <c r="ABN59" s="17"/>
      <c r="ABO59" s="17"/>
      <c r="ABP59" s="17"/>
      <c r="ABQ59" s="17"/>
      <c r="ABR59" s="17"/>
      <c r="ABS59" s="17"/>
      <c r="ABT59" s="17"/>
      <c r="ABU59" s="17"/>
      <c r="ABV59" s="17"/>
      <c r="ABW59" s="17"/>
      <c r="ABX59" s="17"/>
      <c r="ABY59" s="17"/>
      <c r="ABZ59" s="17"/>
      <c r="ACA59" s="17"/>
      <c r="ACB59" s="17"/>
      <c r="ACC59" s="17"/>
      <c r="ACD59" s="17"/>
      <c r="ACE59" s="17"/>
      <c r="ACF59" s="17"/>
      <c r="ACG59" s="17"/>
      <c r="ACH59" s="17"/>
      <c r="ACI59" s="17"/>
      <c r="ACJ59" s="17"/>
      <c r="ACK59" s="17"/>
      <c r="ACL59" s="17"/>
      <c r="ACM59" s="17"/>
      <c r="ACN59" s="17"/>
      <c r="ACO59" s="17"/>
      <c r="ACP59" s="17"/>
      <c r="ACQ59" s="17"/>
      <c r="ACR59" s="17"/>
      <c r="ACS59" s="17"/>
      <c r="ACT59" s="17"/>
      <c r="ACU59" s="17"/>
      <c r="ACV59" s="17"/>
      <c r="ACW59" s="17"/>
      <c r="ACX59" s="17"/>
      <c r="ACY59" s="17"/>
      <c r="ACZ59" s="17"/>
      <c r="ADA59" s="17"/>
      <c r="ADB59" s="17"/>
      <c r="ADC59" s="17"/>
      <c r="ADD59" s="17"/>
      <c r="ADE59" s="17"/>
      <c r="ADF59" s="17"/>
      <c r="ADG59" s="17"/>
      <c r="ADH59" s="17"/>
      <c r="ADI59" s="17"/>
      <c r="ADJ59" s="17"/>
      <c r="ADK59" s="17"/>
      <c r="ADL59" s="17"/>
      <c r="ADM59" s="17"/>
      <c r="ADN59" s="17"/>
      <c r="ADO59" s="17"/>
      <c r="ADP59" s="17"/>
      <c r="ADQ59" s="17"/>
      <c r="ADR59" s="17"/>
      <c r="ADS59" s="17"/>
      <c r="ADT59" s="17"/>
      <c r="ADU59" s="17"/>
      <c r="ADV59" s="17"/>
      <c r="ADW59" s="17"/>
      <c r="ADX59" s="17"/>
      <c r="ADY59" s="17"/>
      <c r="ADZ59" s="17"/>
      <c r="AEA59" s="17"/>
      <c r="AEB59" s="17"/>
      <c r="AEC59" s="17"/>
      <c r="AED59" s="17"/>
      <c r="AEE59" s="17"/>
      <c r="AEF59" s="17"/>
      <c r="AEG59" s="17"/>
      <c r="AEH59" s="17"/>
      <c r="AEI59" s="17"/>
      <c r="AEJ59" s="17"/>
      <c r="AEK59" s="17"/>
      <c r="AEL59" s="17"/>
      <c r="AEM59" s="17"/>
      <c r="AEN59" s="17"/>
      <c r="AEO59" s="17"/>
      <c r="AEP59" s="17"/>
      <c r="AEQ59" s="17"/>
      <c r="AER59" s="17"/>
      <c r="AES59" s="17"/>
      <c r="AET59" s="17"/>
      <c r="AEU59" s="17"/>
      <c r="AEV59" s="17"/>
      <c r="AEW59" s="17"/>
      <c r="AEX59" s="17"/>
      <c r="AEY59" s="17"/>
      <c r="AEZ59" s="17"/>
      <c r="AFA59" s="17"/>
      <c r="AFB59" s="17"/>
      <c r="AFC59" s="17"/>
      <c r="AFD59" s="17"/>
      <c r="AFE59" s="17"/>
      <c r="AFF59" s="17"/>
      <c r="AFG59" s="17"/>
      <c r="AFH59" s="17"/>
      <c r="AFI59" s="17"/>
      <c r="AFJ59" s="17"/>
      <c r="AFK59" s="17"/>
      <c r="AFL59" s="17"/>
      <c r="AFM59" s="17"/>
      <c r="AFN59" s="17"/>
      <c r="AFO59" s="17"/>
      <c r="AFP59" s="17"/>
      <c r="AFQ59" s="17"/>
      <c r="AFR59" s="17"/>
      <c r="AFS59" s="17"/>
      <c r="AFT59" s="17"/>
      <c r="AFU59" s="17"/>
      <c r="AFV59" s="17"/>
      <c r="AFW59" s="17"/>
      <c r="AFX59" s="17"/>
      <c r="AFY59" s="17"/>
      <c r="AFZ59" s="17"/>
      <c r="AGA59" s="17"/>
      <c r="AGB59" s="17"/>
      <c r="AGC59" s="17"/>
      <c r="AGD59" s="17"/>
      <c r="AGE59" s="17"/>
      <c r="AGF59" s="17"/>
      <c r="AGG59" s="17"/>
      <c r="AGH59" s="17"/>
      <c r="AGI59" s="17"/>
      <c r="AGJ59" s="17"/>
      <c r="AGK59" s="17"/>
      <c r="AGL59" s="17"/>
      <c r="AGM59" s="17"/>
      <c r="AGN59" s="17"/>
      <c r="AGO59" s="17"/>
      <c r="AGP59" s="17"/>
      <c r="AGQ59" s="17"/>
      <c r="AGR59" s="17"/>
      <c r="AGS59" s="17"/>
      <c r="AGT59" s="17"/>
      <c r="AGU59" s="17"/>
      <c r="AGV59" s="17"/>
      <c r="AGW59" s="17"/>
      <c r="AGX59" s="17"/>
      <c r="AGY59" s="17"/>
      <c r="AGZ59" s="17"/>
      <c r="AHA59" s="17"/>
      <c r="AHB59" s="17"/>
      <c r="AHC59" s="17"/>
      <c r="AHD59" s="17"/>
      <c r="AHE59" s="17"/>
      <c r="AHF59" s="17"/>
      <c r="AHG59" s="17"/>
      <c r="AHH59" s="17"/>
      <c r="AHI59" s="17"/>
      <c r="AHJ59" s="17"/>
      <c r="AHK59" s="17"/>
      <c r="AHL59" s="17"/>
      <c r="AHM59" s="17"/>
      <c r="AHN59" s="17"/>
      <c r="AHO59" s="17"/>
      <c r="AHP59" s="17"/>
      <c r="AHQ59" s="17"/>
      <c r="AHR59" s="17"/>
      <c r="AHS59" s="17"/>
      <c r="AHT59" s="17"/>
      <c r="AHU59" s="17"/>
      <c r="AHV59" s="17"/>
      <c r="AHW59" s="17"/>
      <c r="AHX59" s="17"/>
      <c r="AHY59" s="17"/>
      <c r="AHZ59" s="17"/>
      <c r="AIA59" s="17"/>
      <c r="AIB59" s="17"/>
      <c r="AIC59" s="17"/>
      <c r="AID59" s="17"/>
      <c r="AIE59" s="17"/>
      <c r="AIF59" s="17"/>
      <c r="AIG59" s="17"/>
      <c r="AIH59" s="17"/>
      <c r="AII59" s="17"/>
      <c r="AIJ59" s="17"/>
      <c r="AIK59" s="17"/>
      <c r="AIL59" s="17"/>
      <c r="AIM59" s="17"/>
      <c r="AIN59" s="17"/>
      <c r="AIO59" s="17"/>
      <c r="AIP59" s="17"/>
      <c r="AIQ59" s="17"/>
      <c r="AIR59" s="17"/>
      <c r="AIS59" s="17"/>
      <c r="AIT59" s="17"/>
      <c r="AIU59" s="17"/>
      <c r="AIV59" s="17"/>
      <c r="AIW59" s="17"/>
      <c r="AIX59" s="17"/>
      <c r="AIY59" s="17"/>
      <c r="AIZ59" s="17"/>
      <c r="AJA59" s="17"/>
      <c r="AJB59" s="17"/>
      <c r="AJC59" s="17"/>
      <c r="AJD59" s="17"/>
      <c r="AJE59" s="17"/>
      <c r="AJF59" s="17"/>
      <c r="AJG59" s="17"/>
      <c r="AJH59" s="17"/>
      <c r="AJI59" s="17"/>
      <c r="AJJ59" s="17"/>
      <c r="AJK59" s="17"/>
      <c r="AJL59" s="17"/>
      <c r="AJM59" s="17"/>
      <c r="AJN59" s="17"/>
      <c r="AJO59" s="17"/>
      <c r="AJP59" s="17"/>
      <c r="AJQ59" s="17"/>
      <c r="AJR59" s="17"/>
      <c r="AJS59" s="17"/>
      <c r="AJT59" s="17"/>
      <c r="AJU59" s="17"/>
      <c r="AJV59" s="17"/>
      <c r="AJW59" s="17"/>
      <c r="AJX59" s="17"/>
      <c r="AJY59" s="17"/>
      <c r="AJZ59" s="17"/>
      <c r="AKA59" s="17"/>
      <c r="AKB59" s="17"/>
      <c r="AKC59" s="17"/>
      <c r="AKD59" s="17"/>
      <c r="AKE59" s="17"/>
      <c r="AKF59" s="17"/>
      <c r="AKG59" s="17"/>
      <c r="AKH59" s="17"/>
      <c r="AKI59" s="17"/>
      <c r="AKJ59" s="17"/>
      <c r="AKK59" s="17"/>
      <c r="AKL59" s="17"/>
      <c r="AKM59" s="17"/>
      <c r="AKN59" s="17"/>
      <c r="AKO59" s="17"/>
      <c r="AKP59" s="17"/>
      <c r="AKQ59" s="17"/>
      <c r="AKR59" s="17"/>
      <c r="AKS59" s="17"/>
      <c r="AKT59" s="17"/>
      <c r="AKU59" s="17"/>
      <c r="AKV59" s="17"/>
      <c r="AKW59" s="17"/>
      <c r="AKX59" s="17"/>
      <c r="AKY59" s="17"/>
      <c r="AKZ59" s="17"/>
      <c r="ALA59" s="17"/>
      <c r="ALB59" s="17"/>
      <c r="ALC59" s="17"/>
      <c r="ALD59" s="17"/>
      <c r="ALE59" s="17"/>
      <c r="ALF59" s="17"/>
      <c r="ALG59" s="17"/>
      <c r="ALH59" s="17"/>
      <c r="ALI59" s="17"/>
      <c r="ALJ59" s="17"/>
      <c r="ALK59" s="17"/>
      <c r="ALL59" s="17"/>
      <c r="ALM59" s="17"/>
      <c r="ALN59" s="17"/>
      <c r="ALO59" s="17"/>
      <c r="ALP59" s="17"/>
      <c r="ALQ59" s="17"/>
      <c r="ALR59" s="17"/>
      <c r="ALS59" s="17"/>
      <c r="ALT59" s="17"/>
      <c r="ALU59" s="17"/>
      <c r="ALV59" s="17"/>
      <c r="ALW59" s="17"/>
      <c r="ALX59" s="17"/>
      <c r="ALY59" s="17"/>
      <c r="ALZ59" s="17"/>
      <c r="AMA59" s="17"/>
      <c r="AMB59" s="17"/>
      <c r="AMC59" s="17"/>
      <c r="AMD59" s="17"/>
      <c r="AME59" s="17"/>
      <c r="AMF59" s="17"/>
      <c r="AMG59" s="17"/>
      <c r="AMH59" s="17"/>
      <c r="AMI59" s="17"/>
      <c r="AMJ59" s="17"/>
      <c r="AMK59" s="17"/>
      <c r="AML59" s="17"/>
      <c r="AMM59" s="17"/>
      <c r="AMN59" s="17"/>
      <c r="AMO59" s="17"/>
      <c r="AMP59" s="17"/>
      <c r="AMQ59" s="17"/>
      <c r="AMR59" s="17"/>
      <c r="AMS59" s="17"/>
      <c r="AMT59" s="17"/>
      <c r="AMU59" s="17"/>
      <c r="AMV59" s="17"/>
      <c r="AMW59" s="17"/>
      <c r="AMX59" s="17"/>
      <c r="AMY59" s="17"/>
      <c r="AMZ59" s="17"/>
      <c r="ANA59" s="17"/>
      <c r="ANB59" s="17"/>
      <c r="ANC59" s="17"/>
      <c r="AND59" s="17"/>
      <c r="ANE59" s="17"/>
      <c r="ANF59" s="17"/>
      <c r="ANG59" s="17"/>
      <c r="ANH59" s="17"/>
      <c r="ANI59" s="17"/>
      <c r="ANJ59" s="17"/>
      <c r="ANK59" s="17"/>
      <c r="ANL59" s="17"/>
      <c r="ANM59" s="17"/>
      <c r="ANN59" s="17"/>
      <c r="ANO59" s="17"/>
      <c r="ANP59" s="17"/>
      <c r="ANQ59" s="17"/>
      <c r="ANR59" s="17"/>
      <c r="ANS59" s="17"/>
      <c r="ANT59" s="17"/>
      <c r="ANU59" s="17"/>
      <c r="ANV59" s="17"/>
      <c r="ANW59" s="17"/>
      <c r="ANX59" s="17"/>
      <c r="ANY59" s="17"/>
      <c r="ANZ59" s="17"/>
      <c r="AOA59" s="17"/>
      <c r="AOB59" s="17"/>
      <c r="AOC59" s="17"/>
      <c r="AOD59" s="17"/>
      <c r="AOE59" s="17"/>
      <c r="AOF59" s="17"/>
      <c r="AOG59" s="17"/>
      <c r="AOH59" s="17"/>
      <c r="AOI59" s="17"/>
      <c r="AOJ59" s="17"/>
      <c r="AOK59" s="17"/>
      <c r="AOL59" s="17"/>
      <c r="AOM59" s="17"/>
      <c r="AON59" s="17"/>
      <c r="AOO59" s="17"/>
      <c r="AOP59" s="17"/>
      <c r="AOQ59" s="17"/>
      <c r="AOR59" s="17"/>
      <c r="AOS59" s="17"/>
      <c r="AOT59" s="17"/>
      <c r="AOU59" s="17"/>
      <c r="AOV59" s="17"/>
      <c r="AOW59" s="17"/>
      <c r="AOX59" s="17"/>
      <c r="AOY59" s="17"/>
      <c r="AOZ59" s="17"/>
      <c r="APA59" s="17"/>
      <c r="APB59" s="17"/>
      <c r="APC59" s="17"/>
      <c r="APD59" s="17"/>
      <c r="APE59" s="17"/>
      <c r="APF59" s="17"/>
      <c r="APG59" s="17"/>
      <c r="APH59" s="17"/>
      <c r="API59" s="17"/>
      <c r="APJ59" s="17"/>
      <c r="APK59" s="17"/>
      <c r="APL59" s="17"/>
      <c r="APM59" s="17"/>
      <c r="APN59" s="17"/>
      <c r="APO59" s="17"/>
      <c r="APP59" s="17"/>
      <c r="APQ59" s="17"/>
      <c r="APR59" s="17"/>
      <c r="APS59" s="17"/>
      <c r="APT59" s="17"/>
      <c r="APU59" s="17"/>
      <c r="APV59" s="17"/>
      <c r="APW59" s="17"/>
      <c r="APX59" s="17"/>
      <c r="APY59" s="17"/>
      <c r="APZ59" s="17"/>
      <c r="AQA59" s="17"/>
      <c r="AQB59" s="17"/>
      <c r="AQC59" s="17"/>
      <c r="AQD59" s="17"/>
      <c r="AQE59" s="17"/>
      <c r="AQF59" s="17"/>
      <c r="AQG59" s="17"/>
      <c r="AQH59" s="17"/>
      <c r="AQI59" s="17"/>
      <c r="AQJ59" s="17"/>
      <c r="AQK59" s="17"/>
      <c r="AQL59" s="17"/>
      <c r="AQM59" s="17"/>
      <c r="AQN59" s="17"/>
      <c r="AQO59" s="17"/>
      <c r="AQP59" s="17"/>
      <c r="AQQ59" s="17"/>
      <c r="AQR59" s="17"/>
      <c r="AQS59" s="17"/>
      <c r="AQT59" s="17"/>
      <c r="AQU59" s="17"/>
      <c r="AQV59" s="17"/>
      <c r="AQW59" s="17"/>
      <c r="AQX59" s="17"/>
      <c r="AQY59" s="17"/>
      <c r="AQZ59" s="17"/>
      <c r="ARA59" s="17"/>
      <c r="ARB59" s="17"/>
      <c r="ARC59" s="17"/>
      <c r="ARD59" s="17"/>
      <c r="ARE59" s="17"/>
      <c r="ARF59" s="17"/>
      <c r="ARG59" s="17"/>
      <c r="ARH59" s="17"/>
      <c r="ARI59" s="17"/>
      <c r="ARJ59" s="17"/>
      <c r="ARK59" s="17"/>
      <c r="ARL59" s="17"/>
      <c r="ARM59" s="17"/>
      <c r="ARN59" s="17"/>
      <c r="ARO59" s="17"/>
      <c r="ARP59" s="17"/>
      <c r="ARQ59" s="17"/>
      <c r="ARR59" s="17"/>
      <c r="ARS59" s="17"/>
      <c r="ART59" s="17"/>
      <c r="ARU59" s="17"/>
      <c r="ARV59" s="17"/>
      <c r="ARW59" s="17"/>
      <c r="ARX59" s="17"/>
      <c r="ARY59" s="17"/>
      <c r="ARZ59" s="17"/>
      <c r="ASA59" s="17"/>
      <c r="ASB59" s="17"/>
      <c r="ASC59" s="17"/>
      <c r="ASD59" s="17"/>
      <c r="ASE59" s="17"/>
      <c r="ASF59" s="17"/>
      <c r="ASG59" s="17"/>
      <c r="ASH59" s="17"/>
      <c r="ASI59" s="17"/>
      <c r="ASJ59" s="17"/>
      <c r="ASK59" s="17"/>
      <c r="ASL59" s="17"/>
      <c r="ASM59" s="17"/>
      <c r="ASN59" s="17"/>
      <c r="ASO59" s="17"/>
      <c r="ASP59" s="17"/>
      <c r="ASQ59" s="17"/>
      <c r="ASR59" s="17"/>
      <c r="ASS59" s="17"/>
      <c r="AST59" s="17"/>
      <c r="ASU59" s="17"/>
      <c r="ASV59" s="17"/>
      <c r="ASW59" s="17"/>
      <c r="ASX59" s="17"/>
      <c r="ASY59" s="17"/>
      <c r="ASZ59" s="17"/>
      <c r="ATA59" s="17"/>
      <c r="ATB59" s="17"/>
      <c r="ATC59" s="17"/>
      <c r="ATD59" s="17"/>
      <c r="ATE59" s="17"/>
      <c r="ATF59" s="17"/>
      <c r="ATG59" s="17"/>
      <c r="ATH59" s="17"/>
      <c r="ATI59" s="17"/>
      <c r="ATJ59" s="17"/>
      <c r="ATK59" s="17"/>
      <c r="ATL59" s="17"/>
      <c r="ATM59" s="17"/>
      <c r="ATN59" s="17"/>
      <c r="ATO59" s="17"/>
      <c r="ATP59" s="17"/>
      <c r="ATQ59" s="17"/>
      <c r="ATR59" s="17"/>
      <c r="ATS59" s="17"/>
      <c r="ATT59" s="17"/>
      <c r="ATU59" s="17"/>
      <c r="ATV59" s="17"/>
      <c r="ATW59" s="17"/>
      <c r="ATX59" s="17"/>
      <c r="ATY59" s="17"/>
      <c r="ATZ59" s="17"/>
      <c r="AUA59" s="17"/>
      <c r="AUB59" s="17"/>
      <c r="AUC59" s="17"/>
      <c r="AUD59" s="17"/>
      <c r="AUE59" s="17"/>
      <c r="AUF59" s="17"/>
      <c r="AUG59" s="17"/>
      <c r="AUH59" s="17"/>
      <c r="AUI59" s="17"/>
      <c r="AUJ59" s="17"/>
      <c r="AUK59" s="17"/>
      <c r="AUL59" s="17"/>
      <c r="AUM59" s="17"/>
      <c r="AUN59" s="17"/>
      <c r="AUO59" s="17"/>
      <c r="AUP59" s="17"/>
      <c r="AUQ59" s="17"/>
      <c r="AUR59" s="17"/>
      <c r="AUS59" s="17"/>
      <c r="AUT59" s="17"/>
      <c r="AUU59" s="17"/>
      <c r="AUV59" s="17"/>
      <c r="AUW59" s="17"/>
      <c r="AUX59" s="17"/>
      <c r="AUY59" s="17"/>
      <c r="AUZ59" s="17"/>
      <c r="AVA59" s="17"/>
      <c r="AVB59" s="17"/>
      <c r="AVC59" s="17"/>
      <c r="AVD59" s="17"/>
      <c r="AVE59" s="17"/>
      <c r="AVF59" s="17"/>
      <c r="AVG59" s="17"/>
      <c r="AVH59" s="17"/>
      <c r="AVI59" s="17"/>
      <c r="AVJ59" s="17"/>
      <c r="AVK59" s="17"/>
      <c r="AVL59" s="17"/>
      <c r="AVM59" s="17"/>
      <c r="AVN59" s="17"/>
      <c r="AVO59" s="17"/>
      <c r="AVP59" s="17"/>
      <c r="AVQ59" s="17"/>
      <c r="AVR59" s="17"/>
      <c r="AVS59" s="17"/>
      <c r="AVT59" s="17"/>
      <c r="AVU59" s="17"/>
      <c r="AVV59" s="17"/>
      <c r="AVW59" s="17"/>
      <c r="AVX59" s="17"/>
      <c r="AVY59" s="17"/>
      <c r="AVZ59" s="17"/>
      <c r="AWA59" s="17"/>
      <c r="AWB59" s="17"/>
      <c r="AWC59" s="17"/>
      <c r="AWD59" s="17"/>
      <c r="AWE59" s="17"/>
      <c r="AWF59" s="17"/>
      <c r="AWG59" s="17"/>
      <c r="AWH59" s="17"/>
      <c r="AWI59" s="17"/>
      <c r="AWJ59" s="17"/>
      <c r="AWK59" s="17"/>
      <c r="AWL59" s="17"/>
      <c r="AWM59" s="17"/>
      <c r="AWN59" s="17"/>
      <c r="AWO59" s="17"/>
      <c r="AWP59" s="17"/>
      <c r="AWQ59" s="17"/>
      <c r="AWR59" s="17"/>
      <c r="AWS59" s="17"/>
      <c r="AWT59" s="17"/>
      <c r="AWU59" s="17"/>
      <c r="AWV59" s="17"/>
      <c r="AWW59" s="17"/>
      <c r="AWX59" s="17"/>
      <c r="AWY59" s="17"/>
      <c r="AWZ59" s="17"/>
      <c r="AXA59" s="17"/>
      <c r="AXB59" s="17"/>
      <c r="AXC59" s="17"/>
      <c r="AXD59" s="17"/>
      <c r="AXE59" s="17"/>
      <c r="AXF59" s="17"/>
      <c r="AXG59" s="17"/>
      <c r="AXH59" s="17"/>
      <c r="AXI59" s="17"/>
      <c r="AXJ59" s="17"/>
      <c r="AXK59" s="17"/>
      <c r="AXL59" s="17"/>
      <c r="AXM59" s="17"/>
      <c r="AXN59" s="17"/>
      <c r="AXO59" s="17"/>
      <c r="AXP59" s="17"/>
      <c r="AXQ59" s="17"/>
      <c r="AXR59" s="17"/>
      <c r="AXS59" s="17"/>
      <c r="AXT59" s="17"/>
      <c r="AXU59" s="17"/>
      <c r="AXV59" s="17"/>
      <c r="AXW59" s="17"/>
      <c r="AXX59" s="17"/>
      <c r="AXY59" s="17"/>
      <c r="AXZ59" s="17"/>
      <c r="AYA59" s="17"/>
      <c r="AYB59" s="17"/>
      <c r="AYC59" s="17"/>
      <c r="AYD59" s="17"/>
      <c r="AYE59" s="17"/>
      <c r="AYF59" s="17"/>
      <c r="AYG59" s="17"/>
      <c r="AYH59" s="17"/>
      <c r="AYI59" s="17"/>
      <c r="AYJ59" s="17"/>
      <c r="AYK59" s="17"/>
      <c r="AYL59" s="17"/>
      <c r="AYM59" s="17"/>
      <c r="AYN59" s="17"/>
      <c r="AYO59" s="17"/>
      <c r="AYP59" s="17"/>
      <c r="AYQ59" s="17"/>
      <c r="AYR59" s="17"/>
      <c r="AYS59" s="17"/>
      <c r="AYT59" s="17"/>
      <c r="AYU59" s="17"/>
      <c r="AYV59" s="17"/>
      <c r="AYW59" s="17"/>
      <c r="AYX59" s="17"/>
      <c r="AYY59" s="17"/>
      <c r="AYZ59" s="17"/>
      <c r="AZA59" s="17"/>
      <c r="AZB59" s="17"/>
      <c r="AZC59" s="17"/>
      <c r="AZD59" s="17"/>
      <c r="AZE59" s="17"/>
      <c r="AZF59" s="17"/>
      <c r="AZG59" s="17"/>
      <c r="AZH59" s="17"/>
      <c r="AZI59" s="17"/>
      <c r="AZJ59" s="17"/>
      <c r="AZK59" s="17"/>
      <c r="AZL59" s="17"/>
      <c r="AZM59" s="17"/>
      <c r="AZN59" s="17"/>
      <c r="AZO59" s="17"/>
      <c r="AZP59" s="17"/>
      <c r="AZQ59" s="17"/>
      <c r="AZR59" s="17"/>
      <c r="AZS59" s="17"/>
      <c r="AZT59" s="17"/>
      <c r="AZU59" s="17"/>
      <c r="AZV59" s="17"/>
      <c r="AZW59" s="17"/>
      <c r="AZX59" s="17"/>
      <c r="AZY59" s="17"/>
      <c r="AZZ59" s="17"/>
      <c r="BAA59" s="17"/>
      <c r="BAB59" s="17"/>
      <c r="BAC59" s="17"/>
      <c r="BAD59" s="17"/>
      <c r="BAE59" s="17"/>
      <c r="BAF59" s="17"/>
      <c r="BAG59" s="17"/>
      <c r="BAH59" s="17"/>
      <c r="BAI59" s="17"/>
      <c r="BAJ59" s="17"/>
      <c r="BAK59" s="17"/>
      <c r="BAL59" s="17"/>
      <c r="BAM59" s="17"/>
      <c r="BAN59" s="17"/>
      <c r="BAO59" s="17"/>
      <c r="BAP59" s="17"/>
      <c r="BAQ59" s="17"/>
      <c r="BAR59" s="17"/>
      <c r="BAS59" s="17"/>
      <c r="BAT59" s="17"/>
      <c r="BAU59" s="17"/>
      <c r="BAV59" s="17"/>
      <c r="BAW59" s="17"/>
      <c r="BAX59" s="17"/>
      <c r="BAY59" s="17"/>
      <c r="BAZ59" s="17"/>
      <c r="BBA59" s="17"/>
      <c r="BBB59" s="17"/>
      <c r="BBC59" s="17"/>
      <c r="BBD59" s="17"/>
      <c r="BBE59" s="17"/>
      <c r="BBF59" s="17"/>
      <c r="BBG59" s="17"/>
      <c r="BBH59" s="17"/>
      <c r="BBI59" s="17"/>
      <c r="BBJ59" s="17"/>
      <c r="BBK59" s="17"/>
      <c r="BBL59" s="17"/>
      <c r="BBM59" s="17"/>
      <c r="BBN59" s="17"/>
      <c r="BBO59" s="17"/>
      <c r="BBP59" s="17"/>
      <c r="BBQ59" s="17"/>
      <c r="BBR59" s="17"/>
      <c r="BBS59" s="17"/>
      <c r="BBT59" s="17"/>
      <c r="BBU59" s="17"/>
      <c r="BBV59" s="17"/>
      <c r="BBW59" s="17"/>
      <c r="BBX59" s="17"/>
      <c r="BBY59" s="17"/>
      <c r="BBZ59" s="17"/>
      <c r="BCA59" s="17"/>
      <c r="BCB59" s="17"/>
      <c r="BCC59" s="17"/>
      <c r="BCD59" s="17"/>
      <c r="BCE59" s="17"/>
      <c r="BCF59" s="17"/>
      <c r="BCG59" s="17"/>
      <c r="BCH59" s="17"/>
      <c r="BCI59" s="17"/>
      <c r="BCJ59" s="17"/>
      <c r="BCK59" s="17"/>
      <c r="BCL59" s="17"/>
      <c r="BCM59" s="17"/>
      <c r="BCN59" s="17"/>
      <c r="BCO59" s="17"/>
      <c r="BCP59" s="17"/>
      <c r="BCQ59" s="17"/>
      <c r="BCR59" s="17"/>
      <c r="BCS59" s="17"/>
      <c r="BCT59" s="17"/>
      <c r="BCU59" s="17"/>
      <c r="BCV59" s="17"/>
      <c r="BCW59" s="17"/>
      <c r="BCX59" s="17"/>
      <c r="BCY59" s="17"/>
      <c r="BCZ59" s="17"/>
      <c r="BDA59" s="17"/>
      <c r="BDB59" s="17"/>
      <c r="BDC59" s="17"/>
      <c r="BDD59" s="17"/>
      <c r="BDE59" s="17"/>
      <c r="BDF59" s="17"/>
      <c r="BDG59" s="17"/>
      <c r="BDH59" s="17"/>
      <c r="BDI59" s="17"/>
      <c r="BDJ59" s="17"/>
      <c r="BDK59" s="17"/>
      <c r="BDL59" s="17"/>
      <c r="BDM59" s="17"/>
      <c r="BDN59" s="17"/>
      <c r="BDO59" s="17"/>
      <c r="BDP59" s="17"/>
      <c r="BDQ59" s="17"/>
      <c r="BDR59" s="17"/>
      <c r="BDS59" s="17"/>
      <c r="BDT59" s="17"/>
      <c r="BDU59" s="17"/>
      <c r="BDV59" s="17"/>
      <c r="BDW59" s="17"/>
      <c r="BDX59" s="17"/>
      <c r="BDY59" s="17"/>
      <c r="BDZ59" s="17"/>
      <c r="BEA59" s="17"/>
      <c r="BEB59" s="17"/>
      <c r="BEC59" s="17"/>
      <c r="BED59" s="17"/>
      <c r="BEE59" s="17"/>
      <c r="BEF59" s="17"/>
      <c r="BEG59" s="17"/>
      <c r="BEH59" s="17"/>
      <c r="BEI59" s="17"/>
      <c r="BEJ59" s="17"/>
      <c r="BEK59" s="17"/>
      <c r="BEL59" s="17"/>
      <c r="BEM59" s="17"/>
      <c r="BEN59" s="17"/>
      <c r="BEO59" s="17"/>
      <c r="BEP59" s="17"/>
      <c r="BEQ59" s="17"/>
      <c r="BER59" s="17"/>
      <c r="BES59" s="17"/>
      <c r="BET59" s="17"/>
      <c r="BEU59" s="17"/>
      <c r="BEV59" s="17"/>
      <c r="BEW59" s="17"/>
      <c r="BEX59" s="17"/>
      <c r="BEY59" s="17"/>
      <c r="BEZ59" s="17"/>
      <c r="BFA59" s="17"/>
      <c r="BFB59" s="17"/>
      <c r="BFC59" s="17"/>
      <c r="BFD59" s="17"/>
      <c r="BFE59" s="17"/>
      <c r="BFF59" s="17"/>
      <c r="BFG59" s="17"/>
      <c r="BFH59" s="17"/>
      <c r="BFI59" s="17"/>
      <c r="BFJ59" s="17"/>
      <c r="BFK59" s="17"/>
      <c r="BFL59" s="17"/>
      <c r="BFM59" s="17"/>
      <c r="BFN59" s="17"/>
      <c r="BFO59" s="17"/>
      <c r="BFP59" s="17"/>
      <c r="BFQ59" s="17"/>
      <c r="BFR59" s="17"/>
      <c r="BFS59" s="17"/>
      <c r="BFT59" s="17"/>
      <c r="BFU59" s="17"/>
      <c r="BFV59" s="17"/>
      <c r="BFW59" s="17"/>
      <c r="BFX59" s="17"/>
      <c r="BFY59" s="17"/>
      <c r="BFZ59" s="17"/>
      <c r="BGA59" s="17"/>
      <c r="BGB59" s="17"/>
      <c r="BGC59" s="17"/>
      <c r="BGD59" s="17"/>
      <c r="BGE59" s="17"/>
      <c r="BGF59" s="17"/>
      <c r="BGG59" s="17"/>
      <c r="BGH59" s="17"/>
      <c r="BGI59" s="17"/>
      <c r="BGJ59" s="17"/>
      <c r="BGK59" s="17"/>
      <c r="BGL59" s="17"/>
      <c r="BGM59" s="17"/>
      <c r="BGN59" s="17"/>
      <c r="BGO59" s="17"/>
      <c r="BGP59" s="17"/>
      <c r="BGQ59" s="17"/>
      <c r="BGR59" s="17"/>
      <c r="BGS59" s="17"/>
      <c r="BGT59" s="17"/>
      <c r="BGU59" s="17"/>
      <c r="BGV59" s="17"/>
      <c r="BGW59" s="17"/>
      <c r="BGX59" s="17"/>
      <c r="BGY59" s="17"/>
      <c r="BGZ59" s="17"/>
      <c r="BHA59" s="17"/>
      <c r="BHB59" s="17"/>
      <c r="BHC59" s="17"/>
      <c r="BHD59" s="17"/>
      <c r="BHE59" s="17"/>
      <c r="BHF59" s="17"/>
      <c r="BHG59" s="17"/>
      <c r="BHH59" s="17"/>
      <c r="BHI59" s="17"/>
      <c r="BHJ59" s="17"/>
      <c r="BHK59" s="17"/>
      <c r="BHL59" s="17"/>
      <c r="BHM59" s="17"/>
      <c r="BHN59" s="17"/>
      <c r="BHO59" s="17"/>
      <c r="BHP59" s="17"/>
      <c r="BHQ59" s="17"/>
      <c r="BHR59" s="17"/>
      <c r="BHS59" s="17"/>
      <c r="BHT59" s="17"/>
      <c r="BHU59" s="17"/>
      <c r="BHV59" s="17"/>
      <c r="BHW59" s="17"/>
      <c r="BHX59" s="17"/>
      <c r="BHY59" s="17"/>
      <c r="BHZ59" s="17"/>
      <c r="BIA59" s="17"/>
      <c r="BIB59" s="17"/>
      <c r="BIC59" s="17"/>
      <c r="BID59" s="17"/>
      <c r="BIE59" s="17"/>
      <c r="BIF59" s="17"/>
      <c r="BIG59" s="17"/>
      <c r="BIH59" s="17"/>
      <c r="BII59" s="17"/>
      <c r="BIJ59" s="17"/>
      <c r="BIK59" s="17"/>
      <c r="BIL59" s="17"/>
      <c r="BIM59" s="17"/>
      <c r="BIN59" s="17"/>
      <c r="BIO59" s="17"/>
      <c r="BIP59" s="17"/>
      <c r="BIQ59" s="17"/>
      <c r="BIR59" s="17"/>
      <c r="BIS59" s="17"/>
      <c r="BIT59" s="17"/>
      <c r="BIU59" s="17"/>
      <c r="BIV59" s="17"/>
      <c r="BIW59" s="17"/>
      <c r="BIX59" s="17"/>
      <c r="BIY59" s="17"/>
      <c r="BIZ59" s="17"/>
      <c r="BJA59" s="17"/>
      <c r="BJB59" s="17"/>
      <c r="BJC59" s="17"/>
      <c r="BJD59" s="17"/>
      <c r="BJE59" s="17"/>
      <c r="BJF59" s="17"/>
      <c r="BJG59" s="17"/>
      <c r="BJH59" s="17"/>
      <c r="BJI59" s="17"/>
      <c r="BJJ59" s="17"/>
      <c r="BJK59" s="17"/>
      <c r="BJL59" s="17"/>
      <c r="BJM59" s="17"/>
      <c r="BJN59" s="17"/>
      <c r="BJO59" s="17"/>
      <c r="BJP59" s="17"/>
      <c r="BJQ59" s="17"/>
      <c r="BJR59" s="17"/>
      <c r="BJS59" s="17"/>
      <c r="BJT59" s="17"/>
      <c r="BJU59" s="17"/>
      <c r="BJV59" s="17"/>
      <c r="BJW59" s="17"/>
      <c r="BJX59" s="17"/>
      <c r="BJY59" s="17"/>
      <c r="BJZ59" s="17"/>
      <c r="BKA59" s="17"/>
      <c r="BKB59" s="17"/>
      <c r="BKC59" s="17"/>
      <c r="BKD59" s="17"/>
      <c r="BKE59" s="17"/>
      <c r="BKF59" s="17"/>
      <c r="BKG59" s="17"/>
      <c r="BKH59" s="17"/>
      <c r="BKI59" s="17"/>
      <c r="BKJ59" s="17"/>
      <c r="BKK59" s="17"/>
      <c r="BKL59" s="17"/>
      <c r="BKM59" s="17"/>
      <c r="BKN59" s="17"/>
      <c r="BKO59" s="17"/>
      <c r="BKP59" s="17"/>
      <c r="BKQ59" s="17"/>
      <c r="BKR59" s="17"/>
      <c r="BKS59" s="17"/>
      <c r="BKT59" s="17"/>
      <c r="BKU59" s="17"/>
      <c r="BKV59" s="17"/>
      <c r="BKW59" s="17"/>
      <c r="BKX59" s="17"/>
      <c r="BKY59" s="17"/>
      <c r="BKZ59" s="17"/>
      <c r="BLA59" s="17"/>
      <c r="BLB59" s="17"/>
      <c r="BLC59" s="17"/>
      <c r="BLD59" s="17"/>
      <c r="BLE59" s="17"/>
      <c r="BLF59" s="17"/>
      <c r="BLG59" s="17"/>
      <c r="BLH59" s="17"/>
      <c r="BLI59" s="17"/>
      <c r="BLJ59" s="17"/>
      <c r="BLK59" s="17"/>
      <c r="BLL59" s="17"/>
      <c r="BLM59" s="17"/>
      <c r="BLN59" s="17"/>
      <c r="BLO59" s="17"/>
      <c r="BLP59" s="17"/>
      <c r="BLQ59" s="17"/>
      <c r="BLR59" s="17"/>
      <c r="BLS59" s="17"/>
      <c r="BLT59" s="17"/>
      <c r="BLU59" s="17"/>
      <c r="BLV59" s="17"/>
      <c r="BLW59" s="17"/>
      <c r="BLX59" s="17"/>
      <c r="BLY59" s="17"/>
      <c r="BLZ59" s="17"/>
      <c r="BMA59" s="17"/>
      <c r="BMB59" s="17"/>
      <c r="BMC59" s="17"/>
      <c r="BMD59" s="17"/>
      <c r="BME59" s="17"/>
      <c r="BMF59" s="17"/>
      <c r="BMG59" s="17"/>
      <c r="BMH59" s="17"/>
      <c r="BMI59" s="17"/>
      <c r="BMJ59" s="17"/>
      <c r="BMK59" s="17"/>
      <c r="BML59" s="17"/>
      <c r="BMM59" s="17"/>
      <c r="BMN59" s="17"/>
      <c r="BMO59" s="17"/>
      <c r="BMP59" s="17"/>
      <c r="BMQ59" s="17"/>
      <c r="BMR59" s="17"/>
      <c r="BMS59" s="17"/>
      <c r="BMT59" s="17"/>
      <c r="BMU59" s="17"/>
      <c r="BMV59" s="17"/>
      <c r="BMW59" s="17"/>
      <c r="BMX59" s="17"/>
      <c r="BMY59" s="17"/>
      <c r="BMZ59" s="17"/>
      <c r="BNA59" s="17"/>
      <c r="BNB59" s="17"/>
      <c r="BNC59" s="17"/>
      <c r="BND59" s="17"/>
      <c r="BNE59" s="17"/>
      <c r="BNF59" s="17"/>
      <c r="BNG59" s="17"/>
      <c r="BNH59" s="17"/>
      <c r="BNI59" s="17"/>
      <c r="BNJ59" s="17"/>
      <c r="BNK59" s="17"/>
      <c r="BNL59" s="17"/>
      <c r="BNM59" s="17"/>
      <c r="BNN59" s="17"/>
      <c r="BNO59" s="17"/>
      <c r="BNP59" s="17"/>
      <c r="BNQ59" s="17"/>
      <c r="BNR59" s="17"/>
      <c r="BNS59" s="17"/>
      <c r="BNT59" s="17"/>
      <c r="BNU59" s="17"/>
      <c r="BNV59" s="17"/>
      <c r="BNW59" s="17"/>
      <c r="BNX59" s="17"/>
      <c r="BNY59" s="17"/>
      <c r="BNZ59" s="17"/>
      <c r="BOA59" s="17"/>
      <c r="BOB59" s="17"/>
      <c r="BOC59" s="17"/>
      <c r="BOD59" s="17"/>
      <c r="BOE59" s="17"/>
      <c r="BOF59" s="17"/>
      <c r="BOG59" s="17"/>
      <c r="BOH59" s="17"/>
      <c r="BOI59" s="17"/>
      <c r="BOJ59" s="17"/>
      <c r="BOK59" s="17"/>
      <c r="BOL59" s="17"/>
      <c r="BOM59" s="17"/>
      <c r="BON59" s="17"/>
      <c r="BOO59" s="17"/>
      <c r="BOP59" s="17"/>
      <c r="BOQ59" s="17"/>
      <c r="BOR59" s="17"/>
      <c r="BOS59" s="17"/>
      <c r="BOT59" s="17"/>
      <c r="BOU59" s="17"/>
      <c r="BOV59" s="17"/>
      <c r="BOW59" s="17"/>
      <c r="BOX59" s="17"/>
      <c r="BOY59" s="17"/>
      <c r="BOZ59" s="17"/>
      <c r="BPA59" s="17"/>
      <c r="BPB59" s="17"/>
      <c r="BPC59" s="17"/>
      <c r="BPD59" s="17"/>
      <c r="BPE59" s="17"/>
      <c r="BPF59" s="17"/>
      <c r="BPG59" s="17"/>
      <c r="BPH59" s="17"/>
      <c r="BPI59" s="17"/>
      <c r="BPJ59" s="17"/>
      <c r="BPK59" s="17"/>
      <c r="BPL59" s="17"/>
      <c r="BPM59" s="17"/>
      <c r="BPN59" s="17"/>
      <c r="BPO59" s="17"/>
      <c r="BPP59" s="17"/>
      <c r="BPQ59" s="17"/>
      <c r="BPR59" s="17"/>
      <c r="BPS59" s="17"/>
      <c r="BPT59" s="17"/>
      <c r="BPU59" s="17"/>
      <c r="BPV59" s="17"/>
      <c r="BPW59" s="17"/>
      <c r="BPX59" s="17"/>
      <c r="BPY59" s="17"/>
      <c r="BPZ59" s="17"/>
      <c r="BQA59" s="17"/>
      <c r="BQB59" s="17"/>
      <c r="BQC59" s="17"/>
      <c r="BQD59" s="17"/>
      <c r="BQE59" s="17"/>
      <c r="BQF59" s="17"/>
      <c r="BQG59" s="17"/>
      <c r="BQH59" s="17"/>
      <c r="BQI59" s="17"/>
      <c r="BQJ59" s="17"/>
      <c r="BQK59" s="17"/>
      <c r="BQL59" s="17"/>
      <c r="BQM59" s="17"/>
      <c r="BQN59" s="17"/>
      <c r="BQO59" s="17"/>
      <c r="BQP59" s="17"/>
      <c r="BQQ59" s="17"/>
      <c r="BQR59" s="17"/>
      <c r="BQS59" s="17"/>
      <c r="BQT59" s="17"/>
      <c r="BQU59" s="17"/>
      <c r="BQV59" s="17"/>
      <c r="BQW59" s="17"/>
      <c r="BQX59" s="17"/>
      <c r="BQY59" s="17"/>
      <c r="BQZ59" s="17"/>
      <c r="BRA59" s="17"/>
      <c r="BRB59" s="17"/>
      <c r="BRC59" s="17"/>
      <c r="BRD59" s="17"/>
      <c r="BRE59" s="17"/>
      <c r="BRF59" s="17"/>
      <c r="BRG59" s="17"/>
      <c r="BRH59" s="17"/>
      <c r="BRI59" s="17"/>
      <c r="BRJ59" s="17"/>
      <c r="BRK59" s="17"/>
      <c r="BRL59" s="17"/>
      <c r="BRM59" s="17"/>
      <c r="BRN59" s="17"/>
      <c r="BRO59" s="17"/>
      <c r="BRP59" s="17"/>
      <c r="BRQ59" s="17"/>
      <c r="BRR59" s="17"/>
      <c r="BRS59" s="17"/>
      <c r="BRT59" s="17"/>
      <c r="BRU59" s="17"/>
      <c r="BRV59" s="17"/>
      <c r="BRW59" s="17"/>
      <c r="BRX59" s="17"/>
      <c r="BRY59" s="17"/>
      <c r="BRZ59" s="17"/>
      <c r="BSA59" s="17"/>
      <c r="BSB59" s="17"/>
      <c r="BSC59" s="17"/>
      <c r="BSD59" s="17"/>
      <c r="BSE59" s="17"/>
      <c r="BSF59" s="17"/>
      <c r="BSG59" s="17"/>
      <c r="BSH59" s="17"/>
      <c r="BSI59" s="17"/>
      <c r="BSJ59" s="17"/>
      <c r="BSK59" s="17"/>
      <c r="BSL59" s="17"/>
      <c r="BSM59" s="17"/>
      <c r="BSN59" s="17"/>
      <c r="BSO59" s="17"/>
      <c r="BSP59" s="17"/>
      <c r="BSQ59" s="17"/>
      <c r="BSR59" s="17"/>
      <c r="BSS59" s="17"/>
      <c r="BST59" s="17"/>
      <c r="BSU59" s="17"/>
      <c r="BSV59" s="17"/>
      <c r="BSW59" s="17"/>
      <c r="BSX59" s="17"/>
      <c r="BSY59" s="17"/>
      <c r="BSZ59" s="17"/>
      <c r="BTA59" s="17"/>
      <c r="BTB59" s="17"/>
      <c r="BTC59" s="17"/>
      <c r="BTD59" s="17"/>
      <c r="BTE59" s="17"/>
      <c r="BTF59" s="17"/>
      <c r="BTG59" s="17"/>
      <c r="BTH59" s="17"/>
      <c r="BTI59" s="17"/>
      <c r="BTJ59" s="17"/>
      <c r="BTK59" s="17"/>
      <c r="BTL59" s="17"/>
      <c r="BTM59" s="17"/>
      <c r="BTN59" s="17"/>
      <c r="BTO59" s="17"/>
      <c r="BTP59" s="17"/>
      <c r="BTQ59" s="17"/>
      <c r="BTR59" s="17"/>
      <c r="BTS59" s="17"/>
      <c r="BTT59" s="17"/>
      <c r="BTU59" s="17"/>
      <c r="BTV59" s="17"/>
      <c r="BTW59" s="17"/>
      <c r="BTX59" s="17"/>
      <c r="BTY59" s="17"/>
      <c r="BTZ59" s="17"/>
      <c r="BUA59" s="17"/>
      <c r="BUB59" s="17"/>
      <c r="BUC59" s="17"/>
      <c r="BUD59" s="17"/>
      <c r="BUE59" s="17"/>
      <c r="BUF59" s="17"/>
      <c r="BUG59" s="17"/>
      <c r="BUH59" s="17"/>
      <c r="BUI59" s="17"/>
      <c r="BUJ59" s="17"/>
      <c r="BUK59" s="17"/>
      <c r="BUL59" s="17"/>
      <c r="BUM59" s="17"/>
      <c r="BUN59" s="17"/>
      <c r="BUO59" s="17"/>
      <c r="BUP59" s="17"/>
      <c r="BUQ59" s="17"/>
      <c r="BUR59" s="17"/>
      <c r="BUS59" s="17"/>
      <c r="BUT59" s="17"/>
      <c r="BUU59" s="17"/>
      <c r="BUV59" s="17"/>
      <c r="BUW59" s="17"/>
      <c r="BUX59" s="17"/>
      <c r="BUY59" s="17"/>
      <c r="BUZ59" s="17"/>
      <c r="BVA59" s="17"/>
      <c r="BVB59" s="17"/>
      <c r="BVC59" s="17"/>
      <c r="BVD59" s="17"/>
      <c r="BVE59" s="17"/>
      <c r="BVF59" s="17"/>
      <c r="BVG59" s="17"/>
      <c r="BVH59" s="17"/>
      <c r="BVI59" s="17"/>
      <c r="BVJ59" s="17"/>
      <c r="BVK59" s="17"/>
      <c r="BVL59" s="17"/>
      <c r="BVM59" s="17"/>
      <c r="BVN59" s="17"/>
      <c r="BVO59" s="17"/>
      <c r="BVP59" s="17"/>
      <c r="BVQ59" s="17"/>
      <c r="BVR59" s="17"/>
      <c r="BVS59" s="17"/>
      <c r="BVT59" s="17"/>
      <c r="BVU59" s="17"/>
      <c r="BVV59" s="17"/>
      <c r="BVW59" s="17"/>
      <c r="BVX59" s="17"/>
      <c r="BVY59" s="17"/>
      <c r="BVZ59" s="17"/>
      <c r="BWA59" s="17"/>
      <c r="BWB59" s="17"/>
      <c r="BWC59" s="17"/>
      <c r="BWD59" s="17"/>
      <c r="BWE59" s="17"/>
      <c r="BWF59" s="17"/>
      <c r="BWG59" s="17"/>
      <c r="BWH59" s="17"/>
      <c r="BWI59" s="17"/>
      <c r="BWJ59" s="17"/>
      <c r="BWK59" s="17"/>
      <c r="BWL59" s="17"/>
      <c r="BWM59" s="17"/>
      <c r="BWN59" s="17"/>
      <c r="BWO59" s="17"/>
      <c r="BWP59" s="17"/>
      <c r="BWQ59" s="17"/>
      <c r="BWR59" s="17"/>
      <c r="BWS59" s="17"/>
      <c r="BWT59" s="17"/>
      <c r="BWU59" s="17"/>
      <c r="BWV59" s="17"/>
      <c r="BWW59" s="17"/>
      <c r="BWX59" s="17"/>
      <c r="BWY59" s="17"/>
      <c r="BWZ59" s="17"/>
      <c r="BXA59" s="17"/>
      <c r="BXB59" s="17"/>
      <c r="BXC59" s="17"/>
      <c r="BXD59" s="17"/>
      <c r="BXE59" s="17"/>
      <c r="BXF59" s="17"/>
      <c r="BXG59" s="17"/>
      <c r="BXH59" s="17"/>
      <c r="BXI59" s="17"/>
      <c r="BXJ59" s="17"/>
      <c r="BXK59" s="17"/>
      <c r="BXL59" s="17"/>
      <c r="BXM59" s="17"/>
      <c r="BXN59" s="17"/>
      <c r="BXO59" s="17"/>
      <c r="BXP59" s="17"/>
      <c r="BXQ59" s="17"/>
      <c r="BXR59" s="17"/>
      <c r="BXS59" s="17"/>
      <c r="BXT59" s="17"/>
      <c r="BXU59" s="17"/>
      <c r="BXV59" s="17"/>
      <c r="BXW59" s="17"/>
      <c r="BXX59" s="17"/>
      <c r="BXY59" s="17"/>
      <c r="BXZ59" s="17"/>
      <c r="BYA59" s="17"/>
      <c r="BYB59" s="17"/>
      <c r="BYC59" s="17"/>
      <c r="BYD59" s="17"/>
      <c r="BYE59" s="17"/>
      <c r="BYF59" s="17"/>
      <c r="BYG59" s="17"/>
      <c r="BYH59" s="17"/>
      <c r="BYI59" s="17"/>
      <c r="BYJ59" s="17"/>
      <c r="BYK59" s="17"/>
      <c r="BYL59" s="17"/>
      <c r="BYM59" s="17"/>
      <c r="BYN59" s="17"/>
      <c r="BYO59" s="17"/>
      <c r="BYP59" s="17"/>
      <c r="BYQ59" s="17"/>
      <c r="BYR59" s="17"/>
      <c r="BYS59" s="17"/>
      <c r="BYT59" s="17"/>
      <c r="BYU59" s="17"/>
      <c r="BYV59" s="17"/>
      <c r="BYW59" s="17"/>
      <c r="BYX59" s="17"/>
      <c r="BYY59" s="17"/>
      <c r="BYZ59" s="17"/>
      <c r="BZA59" s="17"/>
      <c r="BZB59" s="17"/>
      <c r="BZC59" s="17"/>
      <c r="BZD59" s="17"/>
      <c r="BZE59" s="17"/>
      <c r="BZF59" s="17"/>
      <c r="BZG59" s="17"/>
      <c r="BZH59" s="17"/>
      <c r="BZI59" s="17"/>
      <c r="BZJ59" s="17"/>
      <c r="BZK59" s="17"/>
      <c r="BZL59" s="17"/>
      <c r="BZM59" s="17"/>
      <c r="BZN59" s="17"/>
      <c r="BZO59" s="17"/>
      <c r="BZP59" s="17"/>
      <c r="BZQ59" s="17"/>
      <c r="BZR59" s="17"/>
      <c r="BZS59" s="17"/>
      <c r="BZT59" s="17"/>
      <c r="BZU59" s="17"/>
      <c r="BZV59" s="17"/>
      <c r="BZW59" s="17"/>
      <c r="BZX59" s="17"/>
      <c r="BZY59" s="17"/>
      <c r="BZZ59" s="17"/>
      <c r="CAA59" s="17"/>
      <c r="CAB59" s="17"/>
      <c r="CAC59" s="17"/>
      <c r="CAD59" s="17"/>
      <c r="CAE59" s="17"/>
      <c r="CAF59" s="17"/>
      <c r="CAG59" s="17"/>
      <c r="CAH59" s="17"/>
      <c r="CAI59" s="17"/>
      <c r="CAJ59" s="17"/>
      <c r="CAK59" s="17"/>
      <c r="CAL59" s="17"/>
      <c r="CAM59" s="17"/>
      <c r="CAN59" s="17"/>
      <c r="CAO59" s="17"/>
      <c r="CAP59" s="17"/>
      <c r="CAQ59" s="17"/>
      <c r="CAR59" s="17"/>
      <c r="CAS59" s="17"/>
      <c r="CAT59" s="17"/>
      <c r="CAU59" s="17"/>
      <c r="CAV59" s="17"/>
      <c r="CAW59" s="17"/>
      <c r="CAX59" s="17"/>
      <c r="CAY59" s="17"/>
      <c r="CAZ59" s="17"/>
      <c r="CBA59" s="17"/>
      <c r="CBB59" s="17"/>
      <c r="CBC59" s="17"/>
      <c r="CBD59" s="17"/>
      <c r="CBE59" s="17"/>
      <c r="CBF59" s="17"/>
      <c r="CBG59" s="17"/>
      <c r="CBH59" s="17"/>
      <c r="CBI59" s="17"/>
      <c r="CBJ59" s="17"/>
      <c r="CBK59" s="17"/>
      <c r="CBL59" s="17"/>
      <c r="CBM59" s="17"/>
      <c r="CBN59" s="17"/>
      <c r="CBO59" s="17"/>
      <c r="CBP59" s="17"/>
      <c r="CBQ59" s="17"/>
      <c r="CBR59" s="17"/>
      <c r="CBS59" s="17"/>
      <c r="CBT59" s="17"/>
      <c r="CBU59" s="17"/>
      <c r="CBV59" s="17"/>
      <c r="CBW59" s="17"/>
      <c r="CBX59" s="17"/>
      <c r="CBY59" s="17"/>
      <c r="CBZ59" s="17"/>
      <c r="CCA59" s="17"/>
      <c r="CCB59" s="17"/>
      <c r="CCC59" s="17"/>
      <c r="CCD59" s="17"/>
      <c r="CCE59" s="17"/>
      <c r="CCF59" s="17"/>
      <c r="CCG59" s="17"/>
      <c r="CCH59" s="17"/>
      <c r="CCI59" s="17"/>
      <c r="CCJ59" s="17"/>
      <c r="CCK59" s="17"/>
      <c r="CCL59" s="17"/>
      <c r="CCM59" s="17"/>
      <c r="CCN59" s="17"/>
      <c r="CCO59" s="17"/>
      <c r="CCP59" s="17"/>
      <c r="CCQ59" s="17"/>
      <c r="CCR59" s="17"/>
      <c r="CCS59" s="17"/>
      <c r="CCT59" s="17"/>
      <c r="CCU59" s="17"/>
      <c r="CCV59" s="17"/>
      <c r="CCW59" s="17"/>
      <c r="CCX59" s="17"/>
      <c r="CCY59" s="17"/>
      <c r="CCZ59" s="17"/>
      <c r="CDA59" s="17"/>
      <c r="CDB59" s="17"/>
      <c r="CDC59" s="17"/>
      <c r="CDD59" s="17"/>
      <c r="CDE59" s="17"/>
      <c r="CDF59" s="17"/>
      <c r="CDG59" s="17"/>
      <c r="CDH59" s="17"/>
      <c r="CDI59" s="17"/>
      <c r="CDJ59" s="17"/>
      <c r="CDK59" s="17"/>
      <c r="CDL59" s="17"/>
      <c r="CDM59" s="17"/>
      <c r="CDN59" s="17"/>
      <c r="CDO59" s="17"/>
      <c r="CDP59" s="17"/>
      <c r="CDQ59" s="17"/>
      <c r="CDR59" s="17"/>
      <c r="CDS59" s="17"/>
      <c r="CDT59" s="17"/>
      <c r="CDU59" s="17"/>
      <c r="CDV59" s="17"/>
      <c r="CDW59" s="17"/>
      <c r="CDX59" s="17"/>
      <c r="CDY59" s="17"/>
      <c r="CDZ59" s="17"/>
      <c r="CEA59" s="17"/>
      <c r="CEB59" s="17"/>
      <c r="CEC59" s="17"/>
      <c r="CED59" s="17"/>
      <c r="CEE59" s="17"/>
      <c r="CEF59" s="17"/>
      <c r="CEG59" s="17"/>
      <c r="CEH59" s="17"/>
      <c r="CEI59" s="17"/>
      <c r="CEJ59" s="17"/>
      <c r="CEK59" s="17"/>
      <c r="CEL59" s="17"/>
      <c r="CEM59" s="17"/>
      <c r="CEN59" s="17"/>
      <c r="CEO59" s="17"/>
      <c r="CEP59" s="17"/>
      <c r="CEQ59" s="17"/>
      <c r="CER59" s="17"/>
      <c r="CES59" s="17"/>
      <c r="CET59" s="17"/>
      <c r="CEU59" s="17"/>
      <c r="CEV59" s="17"/>
      <c r="CEW59" s="17"/>
      <c r="CEX59" s="17"/>
      <c r="CEY59" s="17"/>
      <c r="CEZ59" s="17"/>
      <c r="CFA59" s="17"/>
      <c r="CFB59" s="17"/>
      <c r="CFC59" s="17"/>
      <c r="CFD59" s="17"/>
      <c r="CFE59" s="17"/>
      <c r="CFF59" s="17"/>
      <c r="CFG59" s="17"/>
      <c r="CFH59" s="17"/>
      <c r="CFI59" s="17"/>
      <c r="CFJ59" s="17"/>
      <c r="CFK59" s="17"/>
      <c r="CFL59" s="17"/>
      <c r="CFM59" s="17"/>
      <c r="CFN59" s="17"/>
      <c r="CFO59" s="17"/>
      <c r="CFP59" s="17"/>
      <c r="CFQ59" s="17"/>
      <c r="CFR59" s="17"/>
      <c r="CFS59" s="17"/>
      <c r="CFT59" s="17"/>
      <c r="CFU59" s="17"/>
      <c r="CFV59" s="17"/>
      <c r="CFW59" s="17"/>
      <c r="CFX59" s="17"/>
      <c r="CFY59" s="17"/>
      <c r="CFZ59" s="17"/>
      <c r="CGA59" s="17"/>
      <c r="CGB59" s="17"/>
      <c r="CGC59" s="17"/>
      <c r="CGD59" s="17"/>
      <c r="CGE59" s="17"/>
      <c r="CGF59" s="17"/>
      <c r="CGG59" s="17"/>
      <c r="CGH59" s="17"/>
      <c r="CGI59" s="17"/>
      <c r="CGJ59" s="17"/>
      <c r="CGK59" s="17"/>
      <c r="CGL59" s="17"/>
      <c r="CGM59" s="17"/>
      <c r="CGN59" s="17"/>
      <c r="CGO59" s="17"/>
      <c r="CGP59" s="17"/>
      <c r="CGQ59" s="17"/>
      <c r="CGR59" s="17"/>
      <c r="CGS59" s="17"/>
      <c r="CGT59" s="17"/>
      <c r="CGU59" s="17"/>
      <c r="CGV59" s="17"/>
      <c r="CGW59" s="17"/>
      <c r="CGX59" s="17"/>
      <c r="CGY59" s="17"/>
      <c r="CGZ59" s="17"/>
      <c r="CHA59" s="17"/>
      <c r="CHB59" s="17"/>
      <c r="CHC59" s="17"/>
      <c r="CHD59" s="17"/>
      <c r="CHE59" s="17"/>
      <c r="CHF59" s="17"/>
      <c r="CHG59" s="17"/>
      <c r="CHH59" s="17"/>
      <c r="CHI59" s="17"/>
      <c r="CHJ59" s="17"/>
      <c r="CHK59" s="17"/>
      <c r="CHL59" s="17"/>
      <c r="CHM59" s="17"/>
      <c r="CHN59" s="17"/>
      <c r="CHO59" s="17"/>
      <c r="CHP59" s="17"/>
      <c r="CHQ59" s="17"/>
      <c r="CHR59" s="17"/>
      <c r="CHS59" s="17"/>
      <c r="CHT59" s="17"/>
      <c r="CHU59" s="17"/>
      <c r="CHV59" s="17"/>
      <c r="CHW59" s="17"/>
      <c r="CHX59" s="17"/>
      <c r="CHY59" s="17"/>
      <c r="CHZ59" s="17"/>
      <c r="CIA59" s="17"/>
      <c r="CIB59" s="17"/>
      <c r="CIC59" s="17"/>
      <c r="CID59" s="17"/>
      <c r="CIE59" s="17"/>
      <c r="CIF59" s="17"/>
      <c r="CIG59" s="17"/>
      <c r="CIH59" s="17"/>
      <c r="CII59" s="17"/>
      <c r="CIJ59" s="17"/>
      <c r="CIK59" s="17"/>
      <c r="CIL59" s="17"/>
      <c r="CIM59" s="17"/>
      <c r="CIN59" s="17"/>
      <c r="CIO59" s="17"/>
      <c r="CIP59" s="17"/>
      <c r="CIQ59" s="17"/>
      <c r="CIR59" s="17"/>
      <c r="CIS59" s="17"/>
      <c r="CIT59" s="17"/>
      <c r="CIU59" s="17"/>
      <c r="CIV59" s="17"/>
      <c r="CIW59" s="17"/>
      <c r="CIX59" s="17"/>
      <c r="CIY59" s="17"/>
      <c r="CIZ59" s="17"/>
      <c r="CJA59" s="17"/>
      <c r="CJB59" s="17"/>
      <c r="CJC59" s="17"/>
      <c r="CJD59" s="17"/>
      <c r="CJE59" s="17"/>
      <c r="CJF59" s="17"/>
      <c r="CJG59" s="17"/>
      <c r="CJH59" s="17"/>
      <c r="CJI59" s="17"/>
      <c r="CJJ59" s="17"/>
      <c r="CJK59" s="17"/>
      <c r="CJL59" s="17"/>
      <c r="CJM59" s="17"/>
      <c r="CJN59" s="17"/>
      <c r="CJO59" s="17"/>
      <c r="CJP59" s="17"/>
      <c r="CJQ59" s="17"/>
      <c r="CJR59" s="17"/>
      <c r="CJS59" s="17"/>
      <c r="CJT59" s="17"/>
      <c r="CJU59" s="17"/>
      <c r="CJV59" s="17"/>
      <c r="CJW59" s="17"/>
      <c r="CJX59" s="17"/>
      <c r="CJY59" s="17"/>
      <c r="CJZ59" s="17"/>
      <c r="CKA59" s="17"/>
      <c r="CKB59" s="17"/>
      <c r="CKC59" s="17"/>
      <c r="CKD59" s="17"/>
      <c r="CKE59" s="17"/>
      <c r="CKF59" s="17"/>
      <c r="CKG59" s="17"/>
      <c r="CKH59" s="17"/>
      <c r="CKI59" s="17"/>
      <c r="CKJ59" s="17"/>
      <c r="CKK59" s="17"/>
      <c r="CKL59" s="17"/>
      <c r="CKM59" s="17"/>
      <c r="CKN59" s="17"/>
      <c r="CKO59" s="17"/>
      <c r="CKP59" s="17"/>
      <c r="CKQ59" s="17"/>
      <c r="CKR59" s="17"/>
      <c r="CKS59" s="17"/>
      <c r="CKT59" s="17"/>
      <c r="CKU59" s="17"/>
      <c r="CKV59" s="17"/>
      <c r="CKW59" s="17"/>
      <c r="CKX59" s="17"/>
      <c r="CKY59" s="17"/>
      <c r="CKZ59" s="17"/>
      <c r="CLA59" s="17"/>
      <c r="CLB59" s="17"/>
      <c r="CLC59" s="17"/>
      <c r="CLD59" s="17"/>
      <c r="CLE59" s="17"/>
      <c r="CLF59" s="17"/>
      <c r="CLG59" s="17"/>
      <c r="CLH59" s="17"/>
      <c r="CLI59" s="17"/>
      <c r="CLJ59" s="17"/>
      <c r="CLK59" s="17"/>
      <c r="CLL59" s="17"/>
      <c r="CLM59" s="17"/>
      <c r="CLN59" s="17"/>
      <c r="CLO59" s="17"/>
      <c r="CLP59" s="17"/>
      <c r="CLQ59" s="17"/>
      <c r="CLR59" s="17"/>
      <c r="CLS59" s="17"/>
      <c r="CLT59" s="17"/>
      <c r="CLU59" s="17"/>
      <c r="CLV59" s="17"/>
      <c r="CLW59" s="17"/>
      <c r="CLX59" s="17"/>
      <c r="CLY59" s="17"/>
      <c r="CLZ59" s="17"/>
      <c r="CMA59" s="17"/>
      <c r="CMB59" s="17"/>
      <c r="CMC59" s="17"/>
      <c r="CMD59" s="17"/>
      <c r="CME59" s="17"/>
      <c r="CMF59" s="17"/>
      <c r="CMG59" s="17"/>
      <c r="CMH59" s="17"/>
      <c r="CMI59" s="17"/>
      <c r="CMJ59" s="17"/>
      <c r="CMK59" s="17"/>
      <c r="CML59" s="17"/>
      <c r="CMM59" s="17"/>
      <c r="CMN59" s="17"/>
      <c r="CMO59" s="17"/>
      <c r="CMP59" s="17"/>
      <c r="CMQ59" s="17"/>
      <c r="CMR59" s="17"/>
      <c r="CMS59" s="17"/>
      <c r="CMT59" s="17"/>
      <c r="CMU59" s="17"/>
      <c r="CMV59" s="17"/>
      <c r="CMW59" s="17"/>
      <c r="CMX59" s="17"/>
      <c r="CMY59" s="17"/>
      <c r="CMZ59" s="17"/>
      <c r="CNA59" s="17"/>
      <c r="CNB59" s="17"/>
      <c r="CNC59" s="17"/>
      <c r="CND59" s="17"/>
      <c r="CNE59" s="17"/>
      <c r="CNF59" s="17"/>
      <c r="CNG59" s="17"/>
      <c r="CNH59" s="17"/>
      <c r="CNI59" s="17"/>
      <c r="CNJ59" s="17"/>
      <c r="CNK59" s="17"/>
      <c r="CNL59" s="17"/>
      <c r="CNM59" s="17"/>
      <c r="CNN59" s="17"/>
      <c r="CNO59" s="17"/>
      <c r="CNP59" s="17"/>
      <c r="CNQ59" s="17"/>
      <c r="CNR59" s="17"/>
      <c r="CNS59" s="17"/>
      <c r="CNT59" s="17"/>
      <c r="CNU59" s="17"/>
      <c r="CNV59" s="17"/>
      <c r="CNW59" s="17"/>
      <c r="CNX59" s="17"/>
      <c r="CNY59" s="17"/>
      <c r="CNZ59" s="17"/>
      <c r="COA59" s="17"/>
      <c r="COB59" s="17"/>
      <c r="COC59" s="17"/>
      <c r="COD59" s="17"/>
      <c r="COE59" s="17"/>
      <c r="COF59" s="17"/>
      <c r="COG59" s="17"/>
      <c r="COH59" s="17"/>
      <c r="COI59" s="17"/>
      <c r="COJ59" s="17"/>
      <c r="COK59" s="17"/>
      <c r="COL59" s="17"/>
      <c r="COM59" s="17"/>
      <c r="CON59" s="17"/>
      <c r="COO59" s="17"/>
      <c r="COP59" s="17"/>
      <c r="COQ59" s="17"/>
      <c r="COR59" s="17"/>
      <c r="COS59" s="17"/>
      <c r="COT59" s="17"/>
      <c r="COU59" s="17"/>
      <c r="COV59" s="17"/>
      <c r="COW59" s="17"/>
      <c r="COX59" s="17"/>
      <c r="COY59" s="17"/>
      <c r="COZ59" s="17"/>
      <c r="CPA59" s="17"/>
      <c r="CPB59" s="17"/>
      <c r="CPC59" s="17"/>
      <c r="CPD59" s="17"/>
      <c r="CPE59" s="17"/>
      <c r="CPF59" s="17"/>
      <c r="CPG59" s="17"/>
      <c r="CPH59" s="17"/>
      <c r="CPI59" s="17"/>
      <c r="CPJ59" s="17"/>
      <c r="CPK59" s="17"/>
      <c r="CPL59" s="17"/>
      <c r="CPM59" s="17"/>
      <c r="CPN59" s="17"/>
      <c r="CPO59" s="17"/>
      <c r="CPP59" s="17"/>
      <c r="CPQ59" s="17"/>
      <c r="CPR59" s="17"/>
      <c r="CPS59" s="17"/>
      <c r="CPT59" s="17"/>
      <c r="CPU59" s="17"/>
      <c r="CPV59" s="17"/>
      <c r="CPW59" s="17"/>
      <c r="CPX59" s="17"/>
      <c r="CPY59" s="17"/>
      <c r="CPZ59" s="17"/>
      <c r="CQA59" s="17"/>
      <c r="CQB59" s="17"/>
      <c r="CQC59" s="17"/>
      <c r="CQD59" s="17"/>
      <c r="CQE59" s="17"/>
      <c r="CQF59" s="17"/>
      <c r="CQG59" s="17"/>
      <c r="CQH59" s="17"/>
      <c r="CQI59" s="17"/>
      <c r="CQJ59" s="17"/>
      <c r="CQK59" s="17"/>
      <c r="CQL59" s="17"/>
      <c r="CQM59" s="17"/>
      <c r="CQN59" s="17"/>
      <c r="CQO59" s="17"/>
      <c r="CQP59" s="17"/>
      <c r="CQQ59" s="17"/>
      <c r="CQR59" s="17"/>
      <c r="CQS59" s="17"/>
      <c r="CQT59" s="17"/>
      <c r="CQU59" s="17"/>
      <c r="CQV59" s="17"/>
      <c r="CQW59" s="17"/>
      <c r="CQX59" s="17"/>
      <c r="CQY59" s="17"/>
      <c r="CQZ59" s="17"/>
      <c r="CRA59" s="17"/>
      <c r="CRB59" s="17"/>
      <c r="CRC59" s="17"/>
      <c r="CRD59" s="17"/>
      <c r="CRE59" s="17"/>
      <c r="CRF59" s="17"/>
      <c r="CRG59" s="17"/>
      <c r="CRH59" s="17"/>
      <c r="CRI59" s="17"/>
      <c r="CRJ59" s="17"/>
      <c r="CRK59" s="17"/>
      <c r="CRL59" s="17"/>
      <c r="CRM59" s="17"/>
      <c r="CRN59" s="17"/>
      <c r="CRO59" s="17"/>
      <c r="CRP59" s="17"/>
      <c r="CRQ59" s="17"/>
      <c r="CRR59" s="17"/>
      <c r="CRS59" s="17"/>
      <c r="CRT59" s="17"/>
      <c r="CRU59" s="17"/>
      <c r="CRV59" s="17"/>
      <c r="CRW59" s="17"/>
      <c r="CRX59" s="17"/>
      <c r="CRY59" s="17"/>
      <c r="CRZ59" s="17"/>
      <c r="CSA59" s="17"/>
      <c r="CSB59" s="17"/>
      <c r="CSC59" s="17"/>
      <c r="CSD59" s="17"/>
      <c r="CSE59" s="17"/>
      <c r="CSF59" s="17"/>
      <c r="CSG59" s="17"/>
      <c r="CSH59" s="17"/>
      <c r="CSI59" s="17"/>
      <c r="CSJ59" s="17"/>
      <c r="CSK59" s="17"/>
      <c r="CSL59" s="17"/>
      <c r="CSM59" s="17"/>
      <c r="CSN59" s="17"/>
      <c r="CSO59" s="17"/>
      <c r="CSP59" s="17"/>
      <c r="CSQ59" s="17"/>
      <c r="CSR59" s="17"/>
      <c r="CSS59" s="17"/>
      <c r="CST59" s="17"/>
      <c r="CSU59" s="17"/>
      <c r="CSV59" s="17"/>
      <c r="CSW59" s="17"/>
      <c r="CSX59" s="17"/>
      <c r="CSY59" s="17"/>
      <c r="CSZ59" s="17"/>
      <c r="CTA59" s="17"/>
      <c r="CTB59" s="17"/>
      <c r="CTC59" s="17"/>
      <c r="CTD59" s="17"/>
      <c r="CTE59" s="17"/>
      <c r="CTF59" s="17"/>
      <c r="CTG59" s="17"/>
      <c r="CTH59" s="17"/>
      <c r="CTI59" s="17"/>
      <c r="CTJ59" s="17"/>
      <c r="CTK59" s="17"/>
      <c r="CTL59" s="17"/>
      <c r="CTM59" s="17"/>
      <c r="CTN59" s="17"/>
      <c r="CTO59" s="17"/>
      <c r="CTP59" s="17"/>
      <c r="CTQ59" s="17"/>
      <c r="CTR59" s="17"/>
      <c r="CTS59" s="17"/>
      <c r="CTT59" s="17"/>
      <c r="CTU59" s="17"/>
      <c r="CTV59" s="17"/>
      <c r="CTW59" s="17"/>
      <c r="CTX59" s="17"/>
      <c r="CTY59" s="17"/>
      <c r="CTZ59" s="17"/>
      <c r="CUA59" s="17"/>
      <c r="CUB59" s="17"/>
      <c r="CUC59" s="17"/>
      <c r="CUD59" s="17"/>
      <c r="CUE59" s="17"/>
      <c r="CUF59" s="17"/>
      <c r="CUG59" s="17"/>
      <c r="CUH59" s="17"/>
      <c r="CUI59" s="17"/>
      <c r="CUJ59" s="17"/>
      <c r="CUK59" s="17"/>
      <c r="CUL59" s="17"/>
      <c r="CUM59" s="17"/>
      <c r="CUN59" s="17"/>
      <c r="CUO59" s="17"/>
      <c r="CUP59" s="17"/>
      <c r="CUQ59" s="17"/>
      <c r="CUR59" s="17"/>
      <c r="CUS59" s="17"/>
      <c r="CUT59" s="17"/>
      <c r="CUU59" s="17"/>
      <c r="CUV59" s="17"/>
      <c r="CUW59" s="17"/>
      <c r="CUX59" s="17"/>
      <c r="CUY59" s="17"/>
      <c r="CUZ59" s="17"/>
      <c r="CVA59" s="17"/>
      <c r="CVB59" s="17"/>
      <c r="CVC59" s="17"/>
      <c r="CVD59" s="17"/>
      <c r="CVE59" s="17"/>
      <c r="CVF59" s="17"/>
      <c r="CVG59" s="17"/>
      <c r="CVH59" s="17"/>
      <c r="CVI59" s="17"/>
      <c r="CVJ59" s="17"/>
      <c r="CVK59" s="17"/>
      <c r="CVL59" s="17"/>
      <c r="CVM59" s="17"/>
      <c r="CVN59" s="17"/>
      <c r="CVO59" s="17"/>
      <c r="CVP59" s="17"/>
      <c r="CVQ59" s="17"/>
      <c r="CVR59" s="17"/>
      <c r="CVS59" s="17"/>
      <c r="CVT59" s="17"/>
      <c r="CVU59" s="17"/>
      <c r="CVV59" s="17"/>
      <c r="CVW59" s="17"/>
      <c r="CVX59" s="17"/>
      <c r="CVY59" s="17"/>
      <c r="CVZ59" s="17"/>
      <c r="CWA59" s="17"/>
      <c r="CWB59" s="17"/>
      <c r="CWC59" s="17"/>
      <c r="CWD59" s="17"/>
      <c r="CWE59" s="17"/>
      <c r="CWF59" s="17"/>
      <c r="CWG59" s="17"/>
      <c r="CWH59" s="17"/>
      <c r="CWI59" s="17"/>
      <c r="CWJ59" s="17"/>
      <c r="CWK59" s="17"/>
      <c r="CWL59" s="17"/>
      <c r="CWM59" s="17"/>
      <c r="CWN59" s="17"/>
      <c r="CWO59" s="17"/>
      <c r="CWP59" s="17"/>
      <c r="CWQ59" s="17"/>
      <c r="CWR59" s="17"/>
      <c r="CWS59" s="17"/>
      <c r="CWT59" s="17"/>
      <c r="CWU59" s="17"/>
      <c r="CWV59" s="17"/>
      <c r="CWW59" s="17"/>
      <c r="CWX59" s="17"/>
      <c r="CWY59" s="17"/>
      <c r="CWZ59" s="17"/>
      <c r="CXA59" s="17"/>
      <c r="CXB59" s="17"/>
      <c r="CXC59" s="17"/>
      <c r="CXD59" s="17"/>
      <c r="CXE59" s="17"/>
      <c r="CXF59" s="17"/>
      <c r="CXG59" s="17"/>
      <c r="CXH59" s="17"/>
      <c r="CXI59" s="17"/>
      <c r="CXJ59" s="17"/>
      <c r="CXK59" s="17"/>
      <c r="CXL59" s="17"/>
      <c r="CXM59" s="17"/>
      <c r="CXN59" s="17"/>
      <c r="CXO59" s="17"/>
      <c r="CXP59" s="17"/>
      <c r="CXQ59" s="17"/>
      <c r="CXR59" s="17"/>
      <c r="CXS59" s="17"/>
      <c r="CXT59" s="17"/>
      <c r="CXU59" s="17"/>
      <c r="CXV59" s="17"/>
      <c r="CXW59" s="17"/>
      <c r="CXX59" s="17"/>
      <c r="CXY59" s="17"/>
      <c r="CXZ59" s="17"/>
      <c r="CYA59" s="17"/>
      <c r="CYB59" s="17"/>
      <c r="CYC59" s="17"/>
      <c r="CYD59" s="17"/>
      <c r="CYE59" s="17"/>
      <c r="CYF59" s="17"/>
      <c r="CYG59" s="17"/>
      <c r="CYH59" s="17"/>
      <c r="CYI59" s="17"/>
      <c r="CYJ59" s="17"/>
      <c r="CYK59" s="17"/>
      <c r="CYL59" s="17"/>
      <c r="CYM59" s="17"/>
      <c r="CYN59" s="17"/>
      <c r="CYO59" s="17"/>
      <c r="CYP59" s="17"/>
      <c r="CYQ59" s="17"/>
      <c r="CYR59" s="17"/>
      <c r="CYS59" s="17"/>
      <c r="CYT59" s="17"/>
      <c r="CYU59" s="17"/>
      <c r="CYV59" s="17"/>
      <c r="CYW59" s="17"/>
      <c r="CYX59" s="17"/>
      <c r="CYY59" s="17"/>
      <c r="CYZ59" s="17"/>
      <c r="CZA59" s="17"/>
      <c r="CZB59" s="17"/>
      <c r="CZC59" s="17"/>
      <c r="CZD59" s="17"/>
      <c r="CZE59" s="17"/>
      <c r="CZF59" s="17"/>
      <c r="CZG59" s="17"/>
      <c r="CZH59" s="17"/>
      <c r="CZI59" s="17"/>
      <c r="CZJ59" s="17"/>
      <c r="CZK59" s="17"/>
      <c r="CZL59" s="17"/>
      <c r="CZM59" s="17"/>
      <c r="CZN59" s="17"/>
      <c r="CZO59" s="17"/>
      <c r="CZP59" s="17"/>
      <c r="CZQ59" s="17"/>
      <c r="CZR59" s="17"/>
      <c r="CZS59" s="17"/>
      <c r="CZT59" s="17"/>
      <c r="CZU59" s="17"/>
      <c r="CZV59" s="17"/>
      <c r="CZW59" s="17"/>
      <c r="CZX59" s="17"/>
      <c r="CZY59" s="17"/>
      <c r="CZZ59" s="17"/>
      <c r="DAA59" s="17"/>
      <c r="DAB59" s="17"/>
      <c r="DAC59" s="17"/>
      <c r="DAD59" s="17"/>
      <c r="DAE59" s="17"/>
      <c r="DAF59" s="17"/>
      <c r="DAG59" s="17"/>
      <c r="DAH59" s="17"/>
      <c r="DAI59" s="17"/>
      <c r="DAJ59" s="17"/>
      <c r="DAK59" s="17"/>
      <c r="DAL59" s="17"/>
      <c r="DAM59" s="17"/>
      <c r="DAN59" s="17"/>
      <c r="DAO59" s="17"/>
      <c r="DAP59" s="17"/>
      <c r="DAQ59" s="17"/>
      <c r="DAR59" s="17"/>
      <c r="DAS59" s="17"/>
      <c r="DAT59" s="17"/>
      <c r="DAU59" s="17"/>
      <c r="DAV59" s="17"/>
      <c r="DAW59" s="17"/>
      <c r="DAX59" s="17"/>
      <c r="DAY59" s="17"/>
      <c r="DAZ59" s="17"/>
      <c r="DBA59" s="17"/>
      <c r="DBB59" s="17"/>
      <c r="DBC59" s="17"/>
      <c r="DBD59" s="17"/>
      <c r="DBE59" s="17"/>
      <c r="DBF59" s="17"/>
      <c r="DBG59" s="17"/>
      <c r="DBH59" s="17"/>
      <c r="DBI59" s="17"/>
      <c r="DBJ59" s="17"/>
      <c r="DBK59" s="17"/>
      <c r="DBL59" s="17"/>
      <c r="DBM59" s="17"/>
      <c r="DBN59" s="17"/>
      <c r="DBO59" s="17"/>
      <c r="DBP59" s="17"/>
      <c r="DBQ59" s="17"/>
      <c r="DBR59" s="17"/>
      <c r="DBS59" s="17"/>
      <c r="DBT59" s="17"/>
      <c r="DBU59" s="17"/>
      <c r="DBV59" s="17"/>
      <c r="DBW59" s="17"/>
      <c r="DBX59" s="17"/>
      <c r="DBY59" s="17"/>
      <c r="DBZ59" s="17"/>
      <c r="DCA59" s="17"/>
      <c r="DCB59" s="17"/>
      <c r="DCC59" s="17"/>
      <c r="DCD59" s="17"/>
      <c r="DCE59" s="17"/>
      <c r="DCF59" s="17"/>
      <c r="DCG59" s="17"/>
      <c r="DCH59" s="17"/>
      <c r="DCI59" s="17"/>
      <c r="DCJ59" s="17"/>
      <c r="DCK59" s="17"/>
      <c r="DCL59" s="17"/>
      <c r="DCM59" s="17"/>
      <c r="DCN59" s="17"/>
      <c r="DCO59" s="17"/>
      <c r="DCP59" s="17"/>
      <c r="DCQ59" s="17"/>
      <c r="DCR59" s="17"/>
      <c r="DCS59" s="17"/>
      <c r="DCT59" s="17"/>
      <c r="DCU59" s="17"/>
      <c r="DCV59" s="17"/>
      <c r="DCW59" s="17"/>
      <c r="DCX59" s="17"/>
      <c r="DCY59" s="17"/>
      <c r="DCZ59" s="17"/>
      <c r="DDA59" s="17"/>
      <c r="DDB59" s="17"/>
      <c r="DDC59" s="17"/>
      <c r="DDD59" s="17"/>
      <c r="DDE59" s="17"/>
      <c r="DDF59" s="17"/>
      <c r="DDG59" s="17"/>
      <c r="DDH59" s="17"/>
      <c r="DDI59" s="17"/>
      <c r="DDJ59" s="17"/>
      <c r="DDK59" s="17"/>
      <c r="DDL59" s="17"/>
      <c r="DDM59" s="17"/>
      <c r="DDN59" s="17"/>
      <c r="DDO59" s="17"/>
      <c r="DDP59" s="17"/>
      <c r="DDQ59" s="17"/>
      <c r="DDR59" s="17"/>
      <c r="DDS59" s="17"/>
      <c r="DDT59" s="17"/>
      <c r="DDU59" s="17"/>
      <c r="DDV59" s="17"/>
      <c r="DDW59" s="17"/>
      <c r="DDX59" s="17"/>
      <c r="DDY59" s="17"/>
      <c r="DDZ59" s="17"/>
      <c r="DEA59" s="17"/>
      <c r="DEB59" s="17"/>
      <c r="DEC59" s="17"/>
      <c r="DED59" s="17"/>
      <c r="DEE59" s="17"/>
      <c r="DEF59" s="17"/>
      <c r="DEG59" s="17"/>
      <c r="DEH59" s="17"/>
      <c r="DEI59" s="17"/>
      <c r="DEJ59" s="17"/>
      <c r="DEK59" s="17"/>
      <c r="DEL59" s="17"/>
      <c r="DEM59" s="17"/>
      <c r="DEN59" s="17"/>
      <c r="DEO59" s="17"/>
      <c r="DEP59" s="17"/>
      <c r="DEQ59" s="17"/>
      <c r="DER59" s="17"/>
      <c r="DES59" s="17"/>
      <c r="DET59" s="17"/>
      <c r="DEU59" s="17"/>
      <c r="DEV59" s="17"/>
      <c r="DEW59" s="17"/>
      <c r="DEX59" s="17"/>
      <c r="DEY59" s="17"/>
      <c r="DEZ59" s="17"/>
      <c r="DFA59" s="17"/>
      <c r="DFB59" s="17"/>
      <c r="DFC59" s="17"/>
      <c r="DFD59" s="17"/>
      <c r="DFE59" s="17"/>
      <c r="DFF59" s="17"/>
      <c r="DFG59" s="17"/>
      <c r="DFH59" s="17"/>
      <c r="DFI59" s="17"/>
      <c r="DFJ59" s="17"/>
      <c r="DFK59" s="17"/>
      <c r="DFL59" s="17"/>
      <c r="DFM59" s="17"/>
      <c r="DFN59" s="17"/>
      <c r="DFO59" s="17"/>
      <c r="DFP59" s="17"/>
      <c r="DFQ59" s="17"/>
      <c r="DFR59" s="17"/>
      <c r="DFS59" s="17"/>
      <c r="DFT59" s="17"/>
      <c r="DFU59" s="17"/>
      <c r="DFV59" s="17"/>
      <c r="DFW59" s="17"/>
      <c r="DFX59" s="17"/>
      <c r="DFY59" s="17"/>
      <c r="DFZ59" s="17"/>
      <c r="DGA59" s="17"/>
      <c r="DGB59" s="17"/>
      <c r="DGC59" s="17"/>
      <c r="DGD59" s="17"/>
      <c r="DGE59" s="17"/>
      <c r="DGF59" s="17"/>
      <c r="DGG59" s="17"/>
      <c r="DGH59" s="17"/>
      <c r="DGI59" s="17"/>
      <c r="DGJ59" s="17"/>
      <c r="DGK59" s="17"/>
      <c r="DGL59" s="17"/>
      <c r="DGM59" s="17"/>
      <c r="DGN59" s="17"/>
      <c r="DGO59" s="17"/>
      <c r="DGP59" s="17"/>
      <c r="DGQ59" s="17"/>
      <c r="DGR59" s="17"/>
      <c r="DGS59" s="17"/>
      <c r="DGT59" s="17"/>
      <c r="DGU59" s="17"/>
      <c r="DGV59" s="17"/>
      <c r="DGW59" s="17"/>
      <c r="DGX59" s="17"/>
      <c r="DGY59" s="17"/>
      <c r="DGZ59" s="17"/>
      <c r="DHA59" s="17"/>
      <c r="DHB59" s="17"/>
      <c r="DHC59" s="17"/>
      <c r="DHD59" s="17"/>
      <c r="DHE59" s="17"/>
      <c r="DHF59" s="17"/>
      <c r="DHG59" s="17"/>
      <c r="DHH59" s="17"/>
      <c r="DHI59" s="17"/>
      <c r="DHJ59" s="17"/>
      <c r="DHK59" s="17"/>
      <c r="DHL59" s="17"/>
      <c r="DHM59" s="17"/>
      <c r="DHN59" s="17"/>
      <c r="DHO59" s="17"/>
      <c r="DHP59" s="17"/>
      <c r="DHQ59" s="17"/>
      <c r="DHR59" s="17"/>
      <c r="DHS59" s="17"/>
      <c r="DHT59" s="17"/>
      <c r="DHU59" s="17"/>
      <c r="DHV59" s="17"/>
      <c r="DHW59" s="17"/>
      <c r="DHX59" s="17"/>
      <c r="DHY59" s="17"/>
      <c r="DHZ59" s="17"/>
      <c r="DIA59" s="17"/>
      <c r="DIB59" s="17"/>
      <c r="DIC59" s="17"/>
      <c r="DID59" s="17"/>
      <c r="DIE59" s="17"/>
      <c r="DIF59" s="17"/>
      <c r="DIG59" s="17"/>
      <c r="DIH59" s="17"/>
      <c r="DII59" s="17"/>
      <c r="DIJ59" s="17"/>
      <c r="DIK59" s="17"/>
      <c r="DIL59" s="17"/>
      <c r="DIM59" s="17"/>
      <c r="DIN59" s="17"/>
      <c r="DIO59" s="17"/>
      <c r="DIP59" s="17"/>
      <c r="DIQ59" s="17"/>
      <c r="DIR59" s="17"/>
      <c r="DIS59" s="17"/>
      <c r="DIT59" s="17"/>
      <c r="DIU59" s="17"/>
      <c r="DIV59" s="17"/>
      <c r="DIW59" s="17"/>
      <c r="DIX59" s="17"/>
      <c r="DIY59" s="17"/>
      <c r="DIZ59" s="17"/>
      <c r="DJA59" s="17"/>
      <c r="DJB59" s="17"/>
      <c r="DJC59" s="17"/>
      <c r="DJD59" s="17"/>
      <c r="DJE59" s="17"/>
      <c r="DJF59" s="17"/>
      <c r="DJG59" s="17"/>
      <c r="DJH59" s="17"/>
      <c r="DJI59" s="17"/>
      <c r="DJJ59" s="17"/>
      <c r="DJK59" s="17"/>
      <c r="DJL59" s="17"/>
      <c r="DJM59" s="17"/>
      <c r="DJN59" s="17"/>
      <c r="DJO59" s="17"/>
      <c r="DJP59" s="17"/>
      <c r="DJQ59" s="17"/>
      <c r="DJR59" s="17"/>
      <c r="DJS59" s="17"/>
      <c r="DJT59" s="17"/>
      <c r="DJU59" s="17"/>
      <c r="DJV59" s="17"/>
      <c r="DJW59" s="17"/>
      <c r="DJX59" s="17"/>
      <c r="DJY59" s="17"/>
      <c r="DJZ59" s="17"/>
      <c r="DKA59" s="17"/>
      <c r="DKB59" s="17"/>
      <c r="DKC59" s="17"/>
      <c r="DKD59" s="17"/>
      <c r="DKE59" s="17"/>
      <c r="DKF59" s="17"/>
      <c r="DKG59" s="17"/>
      <c r="DKH59" s="17"/>
      <c r="DKI59" s="17"/>
      <c r="DKJ59" s="17"/>
      <c r="DKK59" s="17"/>
      <c r="DKL59" s="17"/>
      <c r="DKM59" s="17"/>
      <c r="DKN59" s="17"/>
      <c r="DKO59" s="17"/>
      <c r="DKP59" s="17"/>
      <c r="DKQ59" s="17"/>
      <c r="DKR59" s="17"/>
      <c r="DKS59" s="17"/>
      <c r="DKT59" s="17"/>
      <c r="DKU59" s="17"/>
      <c r="DKV59" s="17"/>
      <c r="DKW59" s="17"/>
      <c r="DKX59" s="17"/>
      <c r="DKY59" s="17"/>
      <c r="DKZ59" s="17"/>
      <c r="DLA59" s="17"/>
      <c r="DLB59" s="17"/>
      <c r="DLC59" s="17"/>
      <c r="DLD59" s="17"/>
      <c r="DLE59" s="17"/>
      <c r="DLF59" s="17"/>
      <c r="DLG59" s="17"/>
      <c r="DLH59" s="17"/>
      <c r="DLI59" s="17"/>
      <c r="DLJ59" s="17"/>
      <c r="DLK59" s="17"/>
      <c r="DLL59" s="17"/>
      <c r="DLM59" s="17"/>
      <c r="DLN59" s="17"/>
      <c r="DLO59" s="17"/>
      <c r="DLP59" s="17"/>
      <c r="DLQ59" s="17"/>
      <c r="DLR59" s="17"/>
      <c r="DLS59" s="17"/>
      <c r="DLT59" s="17"/>
      <c r="DLU59" s="17"/>
      <c r="DLV59" s="17"/>
      <c r="DLW59" s="17"/>
      <c r="DLX59" s="17"/>
      <c r="DLY59" s="17"/>
      <c r="DLZ59" s="17"/>
      <c r="DMA59" s="17"/>
      <c r="DMB59" s="17"/>
      <c r="DMC59" s="17"/>
      <c r="DMD59" s="17"/>
      <c r="DME59" s="17"/>
      <c r="DMF59" s="17"/>
      <c r="DMG59" s="17"/>
      <c r="DMH59" s="17"/>
      <c r="DMI59" s="17"/>
      <c r="DMJ59" s="17"/>
      <c r="DMK59" s="17"/>
      <c r="DML59" s="17"/>
      <c r="DMM59" s="17"/>
      <c r="DMN59" s="17"/>
      <c r="DMO59" s="17"/>
      <c r="DMP59" s="17"/>
      <c r="DMQ59" s="17"/>
      <c r="DMR59" s="17"/>
      <c r="DMS59" s="17"/>
      <c r="DMT59" s="17"/>
      <c r="DMU59" s="17"/>
      <c r="DMV59" s="17"/>
      <c r="DMW59" s="17"/>
      <c r="DMX59" s="17"/>
      <c r="DMY59" s="17"/>
      <c r="DMZ59" s="17"/>
      <c r="DNA59" s="17"/>
      <c r="DNB59" s="17"/>
      <c r="DNC59" s="17"/>
      <c r="DND59" s="17"/>
      <c r="DNE59" s="17"/>
      <c r="DNF59" s="17"/>
      <c r="DNG59" s="17"/>
      <c r="DNH59" s="17"/>
      <c r="DNI59" s="17"/>
      <c r="DNJ59" s="17"/>
      <c r="DNK59" s="17"/>
      <c r="DNL59" s="17"/>
      <c r="DNM59" s="17"/>
      <c r="DNN59" s="17"/>
      <c r="DNO59" s="17"/>
      <c r="DNP59" s="17"/>
      <c r="DNQ59" s="17"/>
      <c r="DNR59" s="17"/>
      <c r="DNS59" s="17"/>
      <c r="DNT59" s="17"/>
      <c r="DNU59" s="17"/>
      <c r="DNV59" s="17"/>
      <c r="DNW59" s="17"/>
      <c r="DNX59" s="17"/>
      <c r="DNY59" s="17"/>
      <c r="DNZ59" s="17"/>
      <c r="DOA59" s="17"/>
      <c r="DOB59" s="17"/>
      <c r="DOC59" s="17"/>
      <c r="DOD59" s="17"/>
      <c r="DOE59" s="17"/>
      <c r="DOF59" s="17"/>
      <c r="DOG59" s="17"/>
      <c r="DOH59" s="17"/>
      <c r="DOI59" s="17"/>
      <c r="DOJ59" s="17"/>
      <c r="DOK59" s="17"/>
      <c r="DOL59" s="17"/>
      <c r="DOM59" s="17"/>
      <c r="DON59" s="17"/>
      <c r="DOO59" s="17"/>
      <c r="DOP59" s="17"/>
      <c r="DOQ59" s="17"/>
      <c r="DOR59" s="17"/>
      <c r="DOS59" s="17"/>
      <c r="DOT59" s="17"/>
      <c r="DOU59" s="17"/>
      <c r="DOV59" s="17"/>
      <c r="DOW59" s="17"/>
      <c r="DOX59" s="17"/>
      <c r="DOY59" s="17"/>
      <c r="DOZ59" s="17"/>
      <c r="DPA59" s="17"/>
      <c r="DPB59" s="17"/>
      <c r="DPC59" s="17"/>
      <c r="DPD59" s="17"/>
      <c r="DPE59" s="17"/>
      <c r="DPF59" s="17"/>
      <c r="DPG59" s="17"/>
      <c r="DPH59" s="17"/>
      <c r="DPI59" s="17"/>
      <c r="DPJ59" s="17"/>
      <c r="DPK59" s="17"/>
      <c r="DPL59" s="17"/>
      <c r="DPM59" s="17"/>
      <c r="DPN59" s="17"/>
      <c r="DPO59" s="17"/>
      <c r="DPP59" s="17"/>
      <c r="DPQ59" s="17"/>
      <c r="DPR59" s="17"/>
      <c r="DPS59" s="17"/>
      <c r="DPT59" s="17"/>
      <c r="DPU59" s="17"/>
      <c r="DPV59" s="17"/>
      <c r="DPW59" s="17"/>
      <c r="DPX59" s="17"/>
      <c r="DPY59" s="17"/>
      <c r="DPZ59" s="17"/>
      <c r="DQA59" s="17"/>
      <c r="DQB59" s="17"/>
      <c r="DQC59" s="17"/>
      <c r="DQD59" s="17"/>
      <c r="DQE59" s="17"/>
      <c r="DQF59" s="17"/>
      <c r="DQG59" s="17"/>
      <c r="DQH59" s="17"/>
      <c r="DQI59" s="17"/>
      <c r="DQJ59" s="17"/>
      <c r="DQK59" s="17"/>
      <c r="DQL59" s="17"/>
      <c r="DQM59" s="17"/>
      <c r="DQN59" s="17"/>
      <c r="DQO59" s="17"/>
      <c r="DQP59" s="17"/>
      <c r="DQQ59" s="17"/>
      <c r="DQR59" s="17"/>
      <c r="DQS59" s="17"/>
      <c r="DQT59" s="17"/>
      <c r="DQU59" s="17"/>
      <c r="DQV59" s="17"/>
      <c r="DQW59" s="17"/>
      <c r="DQX59" s="17"/>
      <c r="DQY59" s="17"/>
      <c r="DQZ59" s="17"/>
      <c r="DRA59" s="17"/>
      <c r="DRB59" s="17"/>
      <c r="DRC59" s="17"/>
      <c r="DRD59" s="17"/>
      <c r="DRE59" s="17"/>
      <c r="DRF59" s="17"/>
      <c r="DRG59" s="17"/>
      <c r="DRH59" s="17"/>
      <c r="DRI59" s="17"/>
      <c r="DRJ59" s="17"/>
      <c r="DRK59" s="17"/>
      <c r="DRL59" s="17"/>
      <c r="DRM59" s="17"/>
      <c r="DRN59" s="17"/>
      <c r="DRO59" s="17"/>
      <c r="DRP59" s="17"/>
      <c r="DRQ59" s="17"/>
      <c r="DRR59" s="17"/>
      <c r="DRS59" s="17"/>
      <c r="DRT59" s="17"/>
      <c r="DRU59" s="17"/>
      <c r="DRV59" s="17"/>
      <c r="DRW59" s="17"/>
      <c r="DRX59" s="17"/>
      <c r="DRY59" s="17"/>
      <c r="DRZ59" s="17"/>
      <c r="DSA59" s="17"/>
      <c r="DSB59" s="17"/>
      <c r="DSC59" s="17"/>
      <c r="DSD59" s="17"/>
      <c r="DSE59" s="17"/>
      <c r="DSF59" s="17"/>
      <c r="DSG59" s="17"/>
      <c r="DSH59" s="17"/>
      <c r="DSI59" s="17"/>
      <c r="DSJ59" s="17"/>
      <c r="DSK59" s="17"/>
      <c r="DSL59" s="17"/>
      <c r="DSM59" s="17"/>
      <c r="DSN59" s="17"/>
      <c r="DSO59" s="17"/>
      <c r="DSP59" s="17"/>
      <c r="DSQ59" s="17"/>
      <c r="DSR59" s="17"/>
      <c r="DSS59" s="17"/>
      <c r="DST59" s="17"/>
      <c r="DSU59" s="17"/>
      <c r="DSV59" s="17"/>
      <c r="DSW59" s="17"/>
      <c r="DSX59" s="17"/>
      <c r="DSY59" s="17"/>
      <c r="DSZ59" s="17"/>
      <c r="DTA59" s="17"/>
      <c r="DTB59" s="17"/>
      <c r="DTC59" s="17"/>
      <c r="DTD59" s="17"/>
      <c r="DTE59" s="17"/>
      <c r="DTF59" s="17"/>
      <c r="DTG59" s="17"/>
      <c r="DTH59" s="17"/>
      <c r="DTI59" s="17"/>
      <c r="DTJ59" s="17"/>
      <c r="DTK59" s="17"/>
      <c r="DTL59" s="17"/>
      <c r="DTM59" s="17"/>
      <c r="DTN59" s="17"/>
      <c r="DTO59" s="17"/>
      <c r="DTP59" s="17"/>
      <c r="DTQ59" s="17"/>
      <c r="DTR59" s="17"/>
      <c r="DTS59" s="17"/>
      <c r="DTT59" s="17"/>
      <c r="DTU59" s="17"/>
      <c r="DTV59" s="17"/>
      <c r="DTW59" s="17"/>
      <c r="DTX59" s="17"/>
      <c r="DTY59" s="17"/>
      <c r="DTZ59" s="17"/>
      <c r="DUA59" s="17"/>
      <c r="DUB59" s="17"/>
      <c r="DUC59" s="17"/>
      <c r="DUD59" s="17"/>
      <c r="DUE59" s="17"/>
      <c r="DUF59" s="17"/>
      <c r="DUG59" s="17"/>
      <c r="DUH59" s="17"/>
      <c r="DUI59" s="17"/>
      <c r="DUJ59" s="17"/>
      <c r="DUK59" s="17"/>
      <c r="DUL59" s="17"/>
      <c r="DUM59" s="17"/>
      <c r="DUN59" s="17"/>
      <c r="DUO59" s="17"/>
      <c r="DUP59" s="17"/>
      <c r="DUQ59" s="17"/>
      <c r="DUR59" s="17"/>
      <c r="DUS59" s="17"/>
      <c r="DUT59" s="17"/>
      <c r="DUU59" s="17"/>
      <c r="DUV59" s="17"/>
      <c r="DUW59" s="17"/>
      <c r="DUX59" s="17"/>
      <c r="DUY59" s="17"/>
      <c r="DUZ59" s="17"/>
      <c r="DVA59" s="17"/>
      <c r="DVB59" s="17"/>
      <c r="DVC59" s="17"/>
      <c r="DVD59" s="17"/>
      <c r="DVE59" s="17"/>
      <c r="DVF59" s="17"/>
      <c r="DVG59" s="17"/>
      <c r="DVH59" s="17"/>
      <c r="DVI59" s="17"/>
      <c r="DVJ59" s="17"/>
      <c r="DVK59" s="17"/>
      <c r="DVL59" s="17"/>
      <c r="DVM59" s="17"/>
      <c r="DVN59" s="17"/>
      <c r="DVO59" s="17"/>
      <c r="DVP59" s="17"/>
      <c r="DVQ59" s="17"/>
      <c r="DVR59" s="17"/>
      <c r="DVS59" s="17"/>
      <c r="DVT59" s="17"/>
      <c r="DVU59" s="17"/>
      <c r="DVV59" s="17"/>
      <c r="DVW59" s="17"/>
      <c r="DVX59" s="17"/>
      <c r="DVY59" s="17"/>
      <c r="DVZ59" s="17"/>
      <c r="DWA59" s="17"/>
      <c r="DWB59" s="17"/>
      <c r="DWC59" s="17"/>
      <c r="DWD59" s="17"/>
      <c r="DWE59" s="17"/>
      <c r="DWF59" s="17"/>
      <c r="DWG59" s="17"/>
      <c r="DWH59" s="17"/>
      <c r="DWI59" s="17"/>
      <c r="DWJ59" s="17"/>
      <c r="DWK59" s="17"/>
      <c r="DWL59" s="17"/>
      <c r="DWM59" s="17"/>
      <c r="DWN59" s="17"/>
      <c r="DWO59" s="17"/>
      <c r="DWP59" s="17"/>
      <c r="DWQ59" s="17"/>
      <c r="DWR59" s="17"/>
      <c r="DWS59" s="17"/>
      <c r="DWT59" s="17"/>
      <c r="DWU59" s="17"/>
      <c r="DWV59" s="17"/>
      <c r="DWW59" s="17"/>
      <c r="DWX59" s="17"/>
      <c r="DWY59" s="17"/>
      <c r="DWZ59" s="17"/>
      <c r="DXA59" s="17"/>
      <c r="DXB59" s="17"/>
      <c r="DXC59" s="17"/>
      <c r="DXD59" s="17"/>
      <c r="DXE59" s="17"/>
      <c r="DXF59" s="17"/>
      <c r="DXG59" s="17"/>
      <c r="DXH59" s="17"/>
      <c r="DXI59" s="17"/>
      <c r="DXJ59" s="17"/>
      <c r="DXK59" s="17"/>
      <c r="DXL59" s="17"/>
      <c r="DXM59" s="17"/>
      <c r="DXN59" s="17"/>
      <c r="DXO59" s="17"/>
      <c r="DXP59" s="17"/>
      <c r="DXQ59" s="17"/>
      <c r="DXR59" s="17"/>
      <c r="DXS59" s="17"/>
      <c r="DXT59" s="17"/>
      <c r="DXU59" s="17"/>
      <c r="DXV59" s="17"/>
      <c r="DXW59" s="17"/>
      <c r="DXX59" s="17"/>
      <c r="DXY59" s="17"/>
      <c r="DXZ59" s="17"/>
      <c r="DYA59" s="17"/>
      <c r="DYB59" s="17"/>
      <c r="DYC59" s="17"/>
      <c r="DYD59" s="17"/>
      <c r="DYE59" s="17"/>
      <c r="DYF59" s="17"/>
      <c r="DYG59" s="17"/>
      <c r="DYH59" s="17"/>
      <c r="DYI59" s="17"/>
      <c r="DYJ59" s="17"/>
      <c r="DYK59" s="17"/>
      <c r="DYL59" s="17"/>
      <c r="DYM59" s="17"/>
      <c r="DYN59" s="17"/>
      <c r="DYO59" s="17"/>
      <c r="DYP59" s="17"/>
      <c r="DYQ59" s="17"/>
      <c r="DYR59" s="17"/>
      <c r="DYS59" s="17"/>
      <c r="DYT59" s="17"/>
      <c r="DYU59" s="17"/>
      <c r="DYV59" s="17"/>
      <c r="DYW59" s="17"/>
      <c r="DYX59" s="17"/>
      <c r="DYY59" s="17"/>
      <c r="DYZ59" s="17"/>
      <c r="DZA59" s="17"/>
      <c r="DZB59" s="17"/>
      <c r="DZC59" s="17"/>
      <c r="DZD59" s="17"/>
      <c r="DZE59" s="17"/>
      <c r="DZF59" s="17"/>
      <c r="DZG59" s="17"/>
      <c r="DZH59" s="17"/>
      <c r="DZI59" s="17"/>
      <c r="DZJ59" s="17"/>
      <c r="DZK59" s="17"/>
      <c r="DZL59" s="17"/>
      <c r="DZM59" s="17"/>
      <c r="DZN59" s="17"/>
      <c r="DZO59" s="17"/>
      <c r="DZP59" s="17"/>
      <c r="DZQ59" s="17"/>
      <c r="DZR59" s="17"/>
      <c r="DZS59" s="17"/>
      <c r="DZT59" s="17"/>
      <c r="DZU59" s="17"/>
      <c r="DZV59" s="17"/>
      <c r="DZW59" s="17"/>
      <c r="DZX59" s="17"/>
      <c r="DZY59" s="17"/>
      <c r="DZZ59" s="17"/>
      <c r="EAA59" s="17"/>
      <c r="EAB59" s="17"/>
      <c r="EAC59" s="17"/>
      <c r="EAD59" s="17"/>
      <c r="EAE59" s="17"/>
      <c r="EAF59" s="17"/>
      <c r="EAG59" s="17"/>
      <c r="EAH59" s="17"/>
      <c r="EAI59" s="17"/>
      <c r="EAJ59" s="17"/>
      <c r="EAK59" s="17"/>
      <c r="EAL59" s="17"/>
      <c r="EAM59" s="17"/>
      <c r="EAN59" s="17"/>
      <c r="EAO59" s="17"/>
      <c r="EAP59" s="17"/>
      <c r="EAQ59" s="17"/>
      <c r="EAR59" s="17"/>
      <c r="EAS59" s="17"/>
      <c r="EAT59" s="17"/>
      <c r="EAU59" s="17"/>
      <c r="EAV59" s="17"/>
      <c r="EAW59" s="17"/>
      <c r="EAX59" s="17"/>
      <c r="EAY59" s="17"/>
      <c r="EAZ59" s="17"/>
      <c r="EBA59" s="17"/>
      <c r="EBB59" s="17"/>
      <c r="EBC59" s="17"/>
      <c r="EBD59" s="17"/>
      <c r="EBE59" s="17"/>
      <c r="EBF59" s="17"/>
      <c r="EBG59" s="17"/>
      <c r="EBH59" s="17"/>
      <c r="EBI59" s="17"/>
      <c r="EBJ59" s="17"/>
      <c r="EBK59" s="17"/>
      <c r="EBL59" s="17"/>
      <c r="EBM59" s="17"/>
      <c r="EBN59" s="17"/>
      <c r="EBO59" s="17"/>
      <c r="EBP59" s="17"/>
      <c r="EBQ59" s="17"/>
      <c r="EBR59" s="17"/>
      <c r="EBS59" s="17"/>
      <c r="EBT59" s="17"/>
      <c r="EBU59" s="17"/>
      <c r="EBV59" s="17"/>
      <c r="EBW59" s="17"/>
      <c r="EBX59" s="17"/>
      <c r="EBY59" s="17"/>
      <c r="EBZ59" s="17"/>
      <c r="ECA59" s="17"/>
      <c r="ECB59" s="17"/>
      <c r="ECC59" s="17"/>
      <c r="ECD59" s="17"/>
      <c r="ECE59" s="17"/>
      <c r="ECF59" s="17"/>
      <c r="ECG59" s="17"/>
      <c r="ECH59" s="17"/>
      <c r="ECI59" s="17"/>
      <c r="ECJ59" s="17"/>
      <c r="ECK59" s="17"/>
      <c r="ECL59" s="17"/>
      <c r="ECM59" s="17"/>
      <c r="ECN59" s="17"/>
      <c r="ECO59" s="17"/>
      <c r="ECP59" s="17"/>
      <c r="ECQ59" s="17"/>
      <c r="ECR59" s="17"/>
      <c r="ECS59" s="17"/>
      <c r="ECT59" s="17"/>
      <c r="ECU59" s="17"/>
      <c r="ECV59" s="17"/>
      <c r="ECW59" s="17"/>
      <c r="ECX59" s="17"/>
      <c r="ECY59" s="17"/>
      <c r="ECZ59" s="17"/>
      <c r="EDA59" s="17"/>
      <c r="EDB59" s="17"/>
      <c r="EDC59" s="17"/>
      <c r="EDD59" s="17"/>
      <c r="EDE59" s="17"/>
      <c r="EDF59" s="17"/>
      <c r="EDG59" s="17"/>
      <c r="EDH59" s="17"/>
      <c r="EDI59" s="17"/>
      <c r="EDJ59" s="17"/>
      <c r="EDK59" s="17"/>
      <c r="EDL59" s="17"/>
      <c r="EDM59" s="17"/>
      <c r="EDN59" s="17"/>
      <c r="EDO59" s="17"/>
      <c r="EDP59" s="17"/>
      <c r="EDQ59" s="17"/>
      <c r="EDR59" s="17"/>
      <c r="EDS59" s="17"/>
      <c r="EDT59" s="17"/>
      <c r="EDU59" s="17"/>
      <c r="EDV59" s="17"/>
      <c r="EDW59" s="17"/>
      <c r="EDX59" s="17"/>
      <c r="EDY59" s="17"/>
      <c r="EDZ59" s="17"/>
      <c r="EEA59" s="17"/>
      <c r="EEB59" s="17"/>
      <c r="EEC59" s="17"/>
      <c r="EED59" s="17"/>
      <c r="EEE59" s="17"/>
      <c r="EEF59" s="17"/>
      <c r="EEG59" s="17"/>
      <c r="EEH59" s="17"/>
      <c r="EEI59" s="17"/>
      <c r="EEJ59" s="17"/>
      <c r="EEK59" s="17"/>
      <c r="EEL59" s="17"/>
      <c r="EEM59" s="17"/>
      <c r="EEN59" s="17"/>
      <c r="EEO59" s="17"/>
      <c r="EEP59" s="17"/>
      <c r="EEQ59" s="17"/>
      <c r="EER59" s="17"/>
      <c r="EES59" s="17"/>
      <c r="EET59" s="17"/>
      <c r="EEU59" s="17"/>
      <c r="EEV59" s="17"/>
      <c r="EEW59" s="17"/>
      <c r="EEX59" s="17"/>
      <c r="EEY59" s="17"/>
      <c r="EEZ59" s="17"/>
      <c r="EFA59" s="17"/>
      <c r="EFB59" s="17"/>
      <c r="EFC59" s="17"/>
      <c r="EFD59" s="17"/>
      <c r="EFE59" s="17"/>
      <c r="EFF59" s="17"/>
      <c r="EFG59" s="17"/>
      <c r="EFH59" s="17"/>
      <c r="EFI59" s="17"/>
      <c r="EFJ59" s="17"/>
      <c r="EFK59" s="17"/>
      <c r="EFL59" s="17"/>
      <c r="EFM59" s="17"/>
      <c r="EFN59" s="17"/>
      <c r="EFO59" s="17"/>
      <c r="EFP59" s="17"/>
      <c r="EFQ59" s="17"/>
      <c r="EFR59" s="17"/>
      <c r="EFS59" s="17"/>
      <c r="EFT59" s="17"/>
      <c r="EFU59" s="17"/>
      <c r="EFV59" s="17"/>
      <c r="EFW59" s="17"/>
      <c r="EFX59" s="17"/>
      <c r="EFY59" s="17"/>
      <c r="EFZ59" s="17"/>
      <c r="EGA59" s="17"/>
      <c r="EGB59" s="17"/>
      <c r="EGC59" s="17"/>
      <c r="EGD59" s="17"/>
      <c r="EGE59" s="17"/>
      <c r="EGF59" s="17"/>
      <c r="EGG59" s="17"/>
      <c r="EGH59" s="17"/>
      <c r="EGI59" s="17"/>
      <c r="EGJ59" s="17"/>
      <c r="EGK59" s="17"/>
      <c r="EGL59" s="17"/>
      <c r="EGM59" s="17"/>
      <c r="EGN59" s="17"/>
      <c r="EGO59" s="17"/>
      <c r="EGP59" s="17"/>
      <c r="EGQ59" s="17"/>
      <c r="EGR59" s="17"/>
      <c r="EGS59" s="17"/>
      <c r="EGT59" s="17"/>
      <c r="EGU59" s="17"/>
      <c r="EGV59" s="17"/>
      <c r="EGW59" s="17"/>
      <c r="EGX59" s="17"/>
      <c r="EGY59" s="17"/>
      <c r="EGZ59" s="17"/>
      <c r="EHA59" s="17"/>
      <c r="EHB59" s="17"/>
      <c r="EHC59" s="17"/>
      <c r="EHD59" s="17"/>
      <c r="EHE59" s="17"/>
      <c r="EHF59" s="17"/>
      <c r="EHG59" s="17"/>
      <c r="EHH59" s="17"/>
      <c r="EHI59" s="17"/>
      <c r="EHJ59" s="17"/>
      <c r="EHK59" s="17"/>
      <c r="EHL59" s="17"/>
      <c r="EHM59" s="17"/>
      <c r="EHN59" s="17"/>
      <c r="EHO59" s="17"/>
      <c r="EHP59" s="17"/>
      <c r="EHQ59" s="17"/>
      <c r="EHR59" s="17"/>
      <c r="EHS59" s="17"/>
      <c r="EHT59" s="17"/>
      <c r="EHU59" s="17"/>
      <c r="EHV59" s="17"/>
      <c r="EHW59" s="17"/>
      <c r="EHX59" s="17"/>
      <c r="EHY59" s="17"/>
      <c r="EHZ59" s="17"/>
      <c r="EIA59" s="17"/>
      <c r="EIB59" s="17"/>
      <c r="EIC59" s="17"/>
      <c r="EID59" s="17"/>
      <c r="EIE59" s="17"/>
      <c r="EIF59" s="17"/>
      <c r="EIG59" s="17"/>
      <c r="EIH59" s="17"/>
      <c r="EII59" s="17"/>
      <c r="EIJ59" s="17"/>
      <c r="EIK59" s="17"/>
      <c r="EIL59" s="17"/>
      <c r="EIM59" s="17"/>
      <c r="EIN59" s="17"/>
      <c r="EIO59" s="17"/>
      <c r="EIP59" s="17"/>
      <c r="EIQ59" s="17"/>
      <c r="EIR59" s="17"/>
      <c r="EIS59" s="17"/>
      <c r="EIT59" s="17"/>
      <c r="EIU59" s="17"/>
      <c r="EIV59" s="17"/>
      <c r="EIW59" s="17"/>
      <c r="EIX59" s="17"/>
      <c r="EIY59" s="17"/>
      <c r="EIZ59" s="17"/>
      <c r="EJA59" s="17"/>
      <c r="EJB59" s="17"/>
      <c r="EJC59" s="17"/>
      <c r="EJD59" s="17"/>
      <c r="EJE59" s="17"/>
      <c r="EJF59" s="17"/>
      <c r="EJG59" s="17"/>
      <c r="EJH59" s="17"/>
      <c r="EJI59" s="17"/>
      <c r="EJJ59" s="17"/>
      <c r="EJK59" s="17"/>
      <c r="EJL59" s="17"/>
      <c r="EJM59" s="17"/>
      <c r="EJN59" s="17"/>
      <c r="EJO59" s="17"/>
      <c r="EJP59" s="17"/>
      <c r="EJQ59" s="17"/>
      <c r="EJR59" s="17"/>
      <c r="EJS59" s="17"/>
      <c r="EJT59" s="17"/>
      <c r="EJU59" s="17"/>
      <c r="EJV59" s="17"/>
      <c r="EJW59" s="17"/>
      <c r="EJX59" s="17"/>
      <c r="EJY59" s="17"/>
      <c r="EJZ59" s="17"/>
      <c r="EKA59" s="17"/>
      <c r="EKB59" s="17"/>
      <c r="EKC59" s="17"/>
      <c r="EKD59" s="17"/>
      <c r="EKE59" s="17"/>
      <c r="EKF59" s="17"/>
      <c r="EKG59" s="17"/>
      <c r="EKH59" s="17"/>
      <c r="EKI59" s="17"/>
      <c r="EKJ59" s="17"/>
      <c r="EKK59" s="17"/>
      <c r="EKL59" s="17"/>
      <c r="EKM59" s="17"/>
      <c r="EKN59" s="17"/>
      <c r="EKO59" s="17"/>
      <c r="EKP59" s="17"/>
      <c r="EKQ59" s="17"/>
      <c r="EKR59" s="17"/>
      <c r="EKS59" s="17"/>
      <c r="EKT59" s="17"/>
      <c r="EKU59" s="17"/>
      <c r="EKV59" s="17"/>
      <c r="EKW59" s="17"/>
      <c r="EKX59" s="17"/>
      <c r="EKY59" s="17"/>
      <c r="EKZ59" s="17"/>
      <c r="ELA59" s="17"/>
      <c r="ELB59" s="17"/>
      <c r="ELC59" s="17"/>
      <c r="ELD59" s="17"/>
      <c r="ELE59" s="17"/>
      <c r="ELF59" s="17"/>
      <c r="ELG59" s="17"/>
      <c r="ELH59" s="17"/>
      <c r="ELI59" s="17"/>
      <c r="ELJ59" s="17"/>
      <c r="ELK59" s="17"/>
      <c r="ELL59" s="17"/>
      <c r="ELM59" s="17"/>
      <c r="ELN59" s="17"/>
      <c r="ELO59" s="17"/>
      <c r="ELP59" s="17"/>
      <c r="ELQ59" s="17"/>
      <c r="ELR59" s="17"/>
      <c r="ELS59" s="17"/>
      <c r="ELT59" s="17"/>
      <c r="ELU59" s="17"/>
      <c r="ELV59" s="17"/>
      <c r="ELW59" s="17"/>
      <c r="ELX59" s="17"/>
      <c r="ELY59" s="17"/>
      <c r="ELZ59" s="17"/>
      <c r="EMA59" s="17"/>
      <c r="EMB59" s="17"/>
      <c r="EMC59" s="17"/>
      <c r="EMD59" s="17"/>
      <c r="EME59" s="17"/>
      <c r="EMF59" s="17"/>
      <c r="EMG59" s="17"/>
      <c r="EMH59" s="17"/>
      <c r="EMI59" s="17"/>
      <c r="EMJ59" s="17"/>
      <c r="EMK59" s="17"/>
      <c r="EML59" s="17"/>
      <c r="EMM59" s="17"/>
      <c r="EMN59" s="17"/>
      <c r="EMO59" s="17"/>
      <c r="EMP59" s="17"/>
      <c r="EMQ59" s="17"/>
      <c r="EMR59" s="17"/>
      <c r="EMS59" s="17"/>
      <c r="EMT59" s="17"/>
      <c r="EMU59" s="17"/>
      <c r="EMV59" s="17"/>
      <c r="EMW59" s="17"/>
      <c r="EMX59" s="17"/>
      <c r="EMY59" s="17"/>
      <c r="EMZ59" s="17"/>
      <c r="ENA59" s="17"/>
      <c r="ENB59" s="17"/>
      <c r="ENC59" s="17"/>
      <c r="END59" s="17"/>
      <c r="ENE59" s="17"/>
      <c r="ENF59" s="17"/>
      <c r="ENG59" s="17"/>
      <c r="ENH59" s="17"/>
      <c r="ENI59" s="17"/>
      <c r="ENJ59" s="17"/>
      <c r="ENK59" s="17"/>
      <c r="ENL59" s="17"/>
      <c r="ENM59" s="17"/>
      <c r="ENN59" s="17"/>
      <c r="ENO59" s="17"/>
      <c r="ENP59" s="17"/>
      <c r="ENQ59" s="17"/>
      <c r="ENR59" s="17"/>
      <c r="ENS59" s="17"/>
      <c r="ENT59" s="17"/>
      <c r="ENU59" s="17"/>
      <c r="ENV59" s="17"/>
      <c r="ENW59" s="17"/>
      <c r="ENX59" s="17"/>
      <c r="ENY59" s="17"/>
      <c r="ENZ59" s="17"/>
      <c r="EOA59" s="17"/>
      <c r="EOB59" s="17"/>
      <c r="EOC59" s="17"/>
      <c r="EOD59" s="17"/>
      <c r="EOE59" s="17"/>
      <c r="EOF59" s="17"/>
      <c r="EOG59" s="17"/>
      <c r="EOH59" s="17"/>
      <c r="EOI59" s="17"/>
      <c r="EOJ59" s="17"/>
      <c r="EOK59" s="17"/>
      <c r="EOL59" s="17"/>
      <c r="EOM59" s="17"/>
      <c r="EON59" s="17"/>
      <c r="EOO59" s="17"/>
      <c r="EOP59" s="17"/>
      <c r="EOQ59" s="17"/>
      <c r="EOR59" s="17"/>
      <c r="EOS59" s="17"/>
      <c r="EOT59" s="17"/>
      <c r="EOU59" s="17"/>
      <c r="EOV59" s="17"/>
      <c r="EOW59" s="17"/>
      <c r="EOX59" s="17"/>
      <c r="EOY59" s="17"/>
      <c r="EOZ59" s="17"/>
      <c r="EPA59" s="17"/>
      <c r="EPB59" s="17"/>
      <c r="EPC59" s="17"/>
      <c r="EPD59" s="17"/>
      <c r="EPE59" s="17"/>
      <c r="EPF59" s="17"/>
      <c r="EPG59" s="17"/>
      <c r="EPH59" s="17"/>
      <c r="EPI59" s="17"/>
      <c r="EPJ59" s="17"/>
      <c r="EPK59" s="17"/>
      <c r="EPL59" s="17"/>
      <c r="EPM59" s="17"/>
      <c r="EPN59" s="17"/>
      <c r="EPO59" s="17"/>
      <c r="EPP59" s="17"/>
      <c r="EPQ59" s="17"/>
      <c r="EPR59" s="17"/>
      <c r="EPS59" s="17"/>
      <c r="EPT59" s="17"/>
      <c r="EPU59" s="17"/>
      <c r="EPV59" s="17"/>
      <c r="EPW59" s="17"/>
      <c r="EPX59" s="17"/>
      <c r="EPY59" s="17"/>
      <c r="EPZ59" s="17"/>
      <c r="EQA59" s="17"/>
      <c r="EQB59" s="17"/>
      <c r="EQC59" s="17"/>
      <c r="EQD59" s="17"/>
      <c r="EQE59" s="17"/>
      <c r="EQF59" s="17"/>
      <c r="EQG59" s="17"/>
      <c r="EQH59" s="17"/>
      <c r="EQI59" s="17"/>
      <c r="EQJ59" s="17"/>
      <c r="EQK59" s="17"/>
      <c r="EQL59" s="17"/>
      <c r="EQM59" s="17"/>
      <c r="EQN59" s="17"/>
      <c r="EQO59" s="17"/>
      <c r="EQP59" s="17"/>
      <c r="EQQ59" s="17"/>
      <c r="EQR59" s="17"/>
      <c r="EQS59" s="17"/>
      <c r="EQT59" s="17"/>
      <c r="EQU59" s="17"/>
      <c r="EQV59" s="17"/>
      <c r="EQW59" s="17"/>
      <c r="EQX59" s="17"/>
      <c r="EQY59" s="17"/>
      <c r="EQZ59" s="17"/>
      <c r="ERA59" s="17"/>
      <c r="ERB59" s="17"/>
      <c r="ERC59" s="17"/>
      <c r="ERD59" s="17"/>
      <c r="ERE59" s="17"/>
      <c r="ERF59" s="17"/>
      <c r="ERG59" s="17"/>
      <c r="ERH59" s="17"/>
      <c r="ERI59" s="17"/>
      <c r="ERJ59" s="17"/>
      <c r="ERK59" s="17"/>
      <c r="ERL59" s="17"/>
      <c r="ERM59" s="17"/>
      <c r="ERN59" s="17"/>
      <c r="ERO59" s="17"/>
      <c r="ERP59" s="17"/>
      <c r="ERQ59" s="17"/>
      <c r="ERR59" s="17"/>
      <c r="ERS59" s="17"/>
      <c r="ERT59" s="17"/>
      <c r="ERU59" s="17"/>
      <c r="ERV59" s="17"/>
      <c r="ERW59" s="17"/>
      <c r="ERX59" s="17"/>
      <c r="ERY59" s="17"/>
      <c r="ERZ59" s="17"/>
      <c r="ESA59" s="17"/>
      <c r="ESB59" s="17"/>
      <c r="ESC59" s="17"/>
      <c r="ESD59" s="17"/>
      <c r="ESE59" s="17"/>
      <c r="ESF59" s="17"/>
      <c r="ESG59" s="17"/>
      <c r="ESH59" s="17"/>
      <c r="ESI59" s="17"/>
      <c r="ESJ59" s="17"/>
      <c r="ESK59" s="17"/>
      <c r="ESL59" s="17"/>
      <c r="ESM59" s="17"/>
      <c r="ESN59" s="17"/>
      <c r="ESO59" s="17"/>
      <c r="ESP59" s="17"/>
      <c r="ESQ59" s="17"/>
      <c r="ESR59" s="17"/>
      <c r="ESS59" s="17"/>
      <c r="EST59" s="17"/>
      <c r="ESU59" s="17"/>
      <c r="ESV59" s="17"/>
      <c r="ESW59" s="17"/>
      <c r="ESX59" s="17"/>
      <c r="ESY59" s="17"/>
      <c r="ESZ59" s="17"/>
      <c r="ETA59" s="17"/>
      <c r="ETB59" s="17"/>
      <c r="ETC59" s="17"/>
      <c r="ETD59" s="17"/>
      <c r="ETE59" s="17"/>
      <c r="ETF59" s="17"/>
      <c r="ETG59" s="17"/>
      <c r="ETH59" s="17"/>
      <c r="ETI59" s="17"/>
      <c r="ETJ59" s="17"/>
      <c r="ETK59" s="17"/>
      <c r="ETL59" s="17"/>
      <c r="ETM59" s="17"/>
      <c r="ETN59" s="17"/>
      <c r="ETO59" s="17"/>
      <c r="ETP59" s="17"/>
      <c r="ETQ59" s="17"/>
      <c r="ETR59" s="17"/>
      <c r="ETS59" s="17"/>
      <c r="ETT59" s="17"/>
      <c r="ETU59" s="17"/>
      <c r="ETV59" s="17"/>
      <c r="ETW59" s="17"/>
      <c r="ETX59" s="17"/>
      <c r="ETY59" s="17"/>
      <c r="ETZ59" s="17"/>
      <c r="EUA59" s="17"/>
      <c r="EUB59" s="17"/>
      <c r="EUC59" s="17"/>
      <c r="EUD59" s="17"/>
      <c r="EUE59" s="17"/>
      <c r="EUF59" s="17"/>
      <c r="EUG59" s="17"/>
      <c r="EUH59" s="17"/>
      <c r="EUI59" s="17"/>
      <c r="EUJ59" s="17"/>
      <c r="EUK59" s="17"/>
      <c r="EUL59" s="17"/>
      <c r="EUM59" s="17"/>
      <c r="EUN59" s="17"/>
      <c r="EUO59" s="17"/>
      <c r="EUP59" s="17"/>
      <c r="EUQ59" s="17"/>
      <c r="EUR59" s="17"/>
      <c r="EUS59" s="17"/>
      <c r="EUT59" s="17"/>
      <c r="EUU59" s="17"/>
      <c r="EUV59" s="17"/>
      <c r="EUW59" s="17"/>
      <c r="EUX59" s="17"/>
      <c r="EUY59" s="17"/>
      <c r="EUZ59" s="17"/>
      <c r="EVA59" s="17"/>
      <c r="EVB59" s="17"/>
      <c r="EVC59" s="17"/>
      <c r="EVD59" s="17"/>
      <c r="EVE59" s="17"/>
      <c r="EVF59" s="17"/>
      <c r="EVG59" s="17"/>
      <c r="EVH59" s="17"/>
      <c r="EVI59" s="17"/>
      <c r="EVJ59" s="17"/>
      <c r="EVK59" s="17"/>
      <c r="EVL59" s="17"/>
      <c r="EVM59" s="17"/>
      <c r="EVN59" s="17"/>
      <c r="EVO59" s="17"/>
      <c r="EVP59" s="17"/>
      <c r="EVQ59" s="17"/>
      <c r="EVR59" s="17"/>
      <c r="EVS59" s="17"/>
      <c r="EVT59" s="17"/>
      <c r="EVU59" s="17"/>
      <c r="EVV59" s="17"/>
      <c r="EVW59" s="17"/>
      <c r="EVX59" s="17"/>
      <c r="EVY59" s="17"/>
      <c r="EVZ59" s="17"/>
      <c r="EWA59" s="17"/>
      <c r="EWB59" s="17"/>
      <c r="EWC59" s="17"/>
      <c r="EWD59" s="17"/>
      <c r="EWE59" s="17"/>
      <c r="EWF59" s="17"/>
      <c r="EWG59" s="17"/>
      <c r="EWH59" s="17"/>
      <c r="EWI59" s="17"/>
      <c r="EWJ59" s="17"/>
      <c r="EWK59" s="17"/>
      <c r="EWL59" s="17"/>
      <c r="EWM59" s="17"/>
      <c r="EWN59" s="17"/>
      <c r="EWO59" s="17"/>
      <c r="EWP59" s="17"/>
      <c r="EWQ59" s="17"/>
      <c r="EWR59" s="17"/>
      <c r="EWS59" s="17"/>
      <c r="EWT59" s="17"/>
      <c r="EWU59" s="17"/>
      <c r="EWV59" s="17"/>
      <c r="EWW59" s="17"/>
      <c r="EWX59" s="17"/>
      <c r="EWY59" s="17"/>
      <c r="EWZ59" s="17"/>
      <c r="EXA59" s="17"/>
      <c r="EXB59" s="17"/>
      <c r="EXC59" s="17"/>
      <c r="EXD59" s="17"/>
      <c r="EXE59" s="17"/>
      <c r="EXF59" s="17"/>
      <c r="EXG59" s="17"/>
      <c r="EXH59" s="17"/>
      <c r="EXI59" s="17"/>
      <c r="EXJ59" s="17"/>
      <c r="EXK59" s="17"/>
      <c r="EXL59" s="17"/>
      <c r="EXM59" s="17"/>
      <c r="EXN59" s="17"/>
      <c r="EXO59" s="17"/>
      <c r="EXP59" s="17"/>
      <c r="EXQ59" s="17"/>
      <c r="EXR59" s="17"/>
      <c r="EXS59" s="17"/>
      <c r="EXT59" s="17"/>
      <c r="EXU59" s="17"/>
      <c r="EXV59" s="17"/>
      <c r="EXW59" s="17"/>
      <c r="EXX59" s="17"/>
      <c r="EXY59" s="17"/>
      <c r="EXZ59" s="17"/>
      <c r="EYA59" s="17"/>
      <c r="EYB59" s="17"/>
      <c r="EYC59" s="17"/>
      <c r="EYD59" s="17"/>
      <c r="EYE59" s="17"/>
      <c r="EYF59" s="17"/>
      <c r="EYG59" s="17"/>
      <c r="EYH59" s="17"/>
      <c r="EYI59" s="17"/>
      <c r="EYJ59" s="17"/>
      <c r="EYK59" s="17"/>
      <c r="EYL59" s="17"/>
      <c r="EYM59" s="17"/>
      <c r="EYN59" s="17"/>
      <c r="EYO59" s="17"/>
      <c r="EYP59" s="17"/>
      <c r="EYQ59" s="17"/>
      <c r="EYR59" s="17"/>
      <c r="EYS59" s="17"/>
      <c r="EYT59" s="17"/>
      <c r="EYU59" s="17"/>
      <c r="EYV59" s="17"/>
      <c r="EYW59" s="17"/>
      <c r="EYX59" s="17"/>
      <c r="EYY59" s="17"/>
      <c r="EYZ59" s="17"/>
      <c r="EZA59" s="17"/>
      <c r="EZB59" s="17"/>
      <c r="EZC59" s="17"/>
      <c r="EZD59" s="17"/>
      <c r="EZE59" s="17"/>
      <c r="EZF59" s="17"/>
      <c r="EZG59" s="17"/>
      <c r="EZH59" s="17"/>
      <c r="EZI59" s="17"/>
      <c r="EZJ59" s="17"/>
      <c r="EZK59" s="17"/>
      <c r="EZL59" s="17"/>
      <c r="EZM59" s="17"/>
      <c r="EZN59" s="17"/>
      <c r="EZO59" s="17"/>
      <c r="EZP59" s="17"/>
      <c r="EZQ59" s="17"/>
      <c r="EZR59" s="17"/>
      <c r="EZS59" s="17"/>
      <c r="EZT59" s="17"/>
      <c r="EZU59" s="17"/>
      <c r="EZV59" s="17"/>
      <c r="EZW59" s="17"/>
      <c r="EZX59" s="17"/>
      <c r="EZY59" s="17"/>
      <c r="EZZ59" s="17"/>
      <c r="FAA59" s="17"/>
      <c r="FAB59" s="17"/>
      <c r="FAC59" s="17"/>
      <c r="FAD59" s="17"/>
      <c r="FAE59" s="17"/>
      <c r="FAF59" s="17"/>
      <c r="FAG59" s="17"/>
      <c r="FAH59" s="17"/>
      <c r="FAI59" s="17"/>
      <c r="FAJ59" s="17"/>
      <c r="FAK59" s="17"/>
      <c r="FAL59" s="17"/>
      <c r="FAM59" s="17"/>
      <c r="FAN59" s="17"/>
      <c r="FAO59" s="17"/>
      <c r="FAP59" s="17"/>
      <c r="FAQ59" s="17"/>
      <c r="FAR59" s="17"/>
      <c r="FAS59" s="17"/>
      <c r="FAT59" s="17"/>
      <c r="FAU59" s="17"/>
      <c r="FAV59" s="17"/>
      <c r="FAW59" s="17"/>
      <c r="FAX59" s="17"/>
      <c r="FAY59" s="17"/>
      <c r="FAZ59" s="17"/>
      <c r="FBA59" s="17"/>
      <c r="FBB59" s="17"/>
      <c r="FBC59" s="17"/>
      <c r="FBD59" s="17"/>
      <c r="FBE59" s="17"/>
      <c r="FBF59" s="17"/>
      <c r="FBG59" s="17"/>
      <c r="FBH59" s="17"/>
      <c r="FBI59" s="17"/>
      <c r="FBJ59" s="17"/>
      <c r="FBK59" s="17"/>
      <c r="FBL59" s="17"/>
      <c r="FBM59" s="17"/>
      <c r="FBN59" s="17"/>
      <c r="FBO59" s="17"/>
      <c r="FBP59" s="17"/>
      <c r="FBQ59" s="17"/>
      <c r="FBR59" s="17"/>
      <c r="FBS59" s="17"/>
      <c r="FBT59" s="17"/>
      <c r="FBU59" s="17"/>
      <c r="FBV59" s="17"/>
      <c r="FBW59" s="17"/>
      <c r="FBX59" s="17"/>
      <c r="FBY59" s="17"/>
      <c r="FBZ59" s="17"/>
      <c r="FCA59" s="17"/>
      <c r="FCB59" s="17"/>
      <c r="FCC59" s="17"/>
      <c r="FCD59" s="17"/>
      <c r="FCE59" s="17"/>
      <c r="FCF59" s="17"/>
      <c r="FCG59" s="17"/>
      <c r="FCH59" s="17"/>
      <c r="FCI59" s="17"/>
      <c r="FCJ59" s="17"/>
      <c r="FCK59" s="17"/>
      <c r="FCL59" s="17"/>
      <c r="FCM59" s="17"/>
      <c r="FCN59" s="17"/>
      <c r="FCO59" s="17"/>
      <c r="FCP59" s="17"/>
      <c r="FCQ59" s="17"/>
      <c r="FCR59" s="17"/>
      <c r="FCS59" s="17"/>
      <c r="FCT59" s="17"/>
      <c r="FCU59" s="17"/>
      <c r="FCV59" s="17"/>
      <c r="FCW59" s="17"/>
      <c r="FCX59" s="17"/>
      <c r="FCY59" s="17"/>
      <c r="FCZ59" s="17"/>
      <c r="FDA59" s="17"/>
      <c r="FDB59" s="17"/>
      <c r="FDC59" s="17"/>
      <c r="FDD59" s="17"/>
      <c r="FDE59" s="17"/>
      <c r="FDF59" s="17"/>
      <c r="FDG59" s="17"/>
      <c r="FDH59" s="17"/>
      <c r="FDI59" s="17"/>
      <c r="FDJ59" s="17"/>
      <c r="FDK59" s="17"/>
      <c r="FDL59" s="17"/>
      <c r="FDM59" s="17"/>
      <c r="FDN59" s="17"/>
      <c r="FDO59" s="17"/>
      <c r="FDP59" s="17"/>
      <c r="FDQ59" s="17"/>
      <c r="FDR59" s="17"/>
      <c r="FDS59" s="17"/>
      <c r="FDT59" s="17"/>
      <c r="FDU59" s="17"/>
      <c r="FDV59" s="17"/>
      <c r="FDW59" s="17"/>
      <c r="FDX59" s="17"/>
      <c r="FDY59" s="17"/>
      <c r="FDZ59" s="17"/>
      <c r="FEA59" s="17"/>
      <c r="FEB59" s="17"/>
      <c r="FEC59" s="17"/>
      <c r="FED59" s="17"/>
      <c r="FEE59" s="17"/>
      <c r="FEF59" s="17"/>
      <c r="FEG59" s="17"/>
      <c r="FEH59" s="17"/>
      <c r="FEI59" s="17"/>
      <c r="FEJ59" s="17"/>
      <c r="FEK59" s="17"/>
      <c r="FEL59" s="17"/>
      <c r="FEM59" s="17"/>
      <c r="FEN59" s="17"/>
      <c r="FEO59" s="17"/>
      <c r="FEP59" s="17"/>
      <c r="FEQ59" s="17"/>
      <c r="FER59" s="17"/>
      <c r="FES59" s="17"/>
      <c r="FET59" s="17"/>
      <c r="FEU59" s="17"/>
      <c r="FEV59" s="17"/>
      <c r="FEW59" s="17"/>
      <c r="FEX59" s="17"/>
      <c r="FEY59" s="17"/>
      <c r="FEZ59" s="17"/>
      <c r="FFA59" s="17"/>
      <c r="FFB59" s="17"/>
      <c r="FFC59" s="17"/>
      <c r="FFD59" s="17"/>
      <c r="FFE59" s="17"/>
      <c r="FFF59" s="17"/>
      <c r="FFG59" s="17"/>
      <c r="FFH59" s="17"/>
      <c r="FFI59" s="17"/>
      <c r="FFJ59" s="17"/>
      <c r="FFK59" s="17"/>
      <c r="FFL59" s="17"/>
      <c r="FFM59" s="17"/>
      <c r="FFN59" s="17"/>
      <c r="FFO59" s="17"/>
      <c r="FFP59" s="17"/>
      <c r="FFQ59" s="17"/>
      <c r="FFR59" s="17"/>
      <c r="FFS59" s="17"/>
      <c r="FFT59" s="17"/>
      <c r="FFU59" s="17"/>
      <c r="FFV59" s="17"/>
      <c r="FFW59" s="17"/>
      <c r="FFX59" s="17"/>
      <c r="FFY59" s="17"/>
      <c r="FFZ59" s="17"/>
      <c r="FGA59" s="17"/>
      <c r="FGB59" s="17"/>
      <c r="FGC59" s="17"/>
      <c r="FGD59" s="17"/>
      <c r="FGE59" s="17"/>
      <c r="FGF59" s="17"/>
      <c r="FGG59" s="17"/>
      <c r="FGH59" s="17"/>
      <c r="FGI59" s="17"/>
      <c r="FGJ59" s="17"/>
      <c r="FGK59" s="17"/>
      <c r="FGL59" s="17"/>
      <c r="FGM59" s="17"/>
      <c r="FGN59" s="17"/>
      <c r="FGO59" s="17"/>
      <c r="FGP59" s="17"/>
      <c r="FGQ59" s="17"/>
      <c r="FGR59" s="17"/>
      <c r="FGS59" s="17"/>
      <c r="FGT59" s="17"/>
      <c r="FGU59" s="17"/>
      <c r="FGV59" s="17"/>
      <c r="FGW59" s="17"/>
      <c r="FGX59" s="17"/>
      <c r="FGY59" s="17"/>
      <c r="FGZ59" s="17"/>
      <c r="FHA59" s="17"/>
      <c r="FHB59" s="17"/>
      <c r="FHC59" s="17"/>
      <c r="FHD59" s="17"/>
      <c r="FHE59" s="17"/>
      <c r="FHF59" s="17"/>
      <c r="FHG59" s="17"/>
      <c r="FHH59" s="17"/>
      <c r="FHI59" s="17"/>
      <c r="FHJ59" s="17"/>
      <c r="FHK59" s="17"/>
      <c r="FHL59" s="17"/>
      <c r="FHM59" s="17"/>
      <c r="FHN59" s="17"/>
      <c r="FHO59" s="17"/>
      <c r="FHP59" s="17"/>
      <c r="FHQ59" s="17"/>
      <c r="FHR59" s="17"/>
      <c r="FHS59" s="17"/>
      <c r="FHT59" s="17"/>
      <c r="FHU59" s="17"/>
      <c r="FHV59" s="17"/>
      <c r="FHW59" s="17"/>
      <c r="FHX59" s="17"/>
      <c r="FHY59" s="17"/>
      <c r="FHZ59" s="17"/>
      <c r="FIA59" s="17"/>
      <c r="FIB59" s="17"/>
      <c r="FIC59" s="17"/>
      <c r="FID59" s="17"/>
      <c r="FIE59" s="17"/>
      <c r="FIF59" s="17"/>
      <c r="FIG59" s="17"/>
      <c r="FIH59" s="17"/>
      <c r="FII59" s="17"/>
      <c r="FIJ59" s="17"/>
      <c r="FIK59" s="17"/>
      <c r="FIL59" s="17"/>
      <c r="FIM59" s="17"/>
      <c r="FIN59" s="17"/>
      <c r="FIO59" s="17"/>
      <c r="FIP59" s="17"/>
      <c r="FIQ59" s="17"/>
      <c r="FIR59" s="17"/>
      <c r="FIS59" s="17"/>
      <c r="FIT59" s="17"/>
      <c r="FIU59" s="17"/>
      <c r="FIV59" s="17"/>
      <c r="FIW59" s="17"/>
      <c r="FIX59" s="17"/>
      <c r="FIY59" s="17"/>
      <c r="FIZ59" s="17"/>
      <c r="FJA59" s="17"/>
      <c r="FJB59" s="17"/>
      <c r="FJC59" s="17"/>
      <c r="FJD59" s="17"/>
      <c r="FJE59" s="17"/>
      <c r="FJF59" s="17"/>
      <c r="FJG59" s="17"/>
      <c r="FJH59" s="17"/>
      <c r="FJI59" s="17"/>
      <c r="FJJ59" s="17"/>
      <c r="FJK59" s="17"/>
      <c r="FJL59" s="17"/>
      <c r="FJM59" s="17"/>
      <c r="FJN59" s="17"/>
      <c r="FJO59" s="17"/>
      <c r="FJP59" s="17"/>
      <c r="FJQ59" s="17"/>
      <c r="FJR59" s="17"/>
      <c r="FJS59" s="17"/>
      <c r="FJT59" s="17"/>
      <c r="FJU59" s="17"/>
      <c r="FJV59" s="17"/>
      <c r="FJW59" s="17"/>
      <c r="FJX59" s="17"/>
      <c r="FJY59" s="17"/>
      <c r="FJZ59" s="17"/>
      <c r="FKA59" s="17"/>
      <c r="FKB59" s="17"/>
      <c r="FKC59" s="17"/>
      <c r="FKD59" s="17"/>
      <c r="FKE59" s="17"/>
      <c r="FKF59" s="17"/>
      <c r="FKG59" s="17"/>
      <c r="FKH59" s="17"/>
      <c r="FKI59" s="17"/>
      <c r="FKJ59" s="17"/>
      <c r="FKK59" s="17"/>
      <c r="FKL59" s="17"/>
      <c r="FKM59" s="17"/>
      <c r="FKN59" s="17"/>
      <c r="FKO59" s="17"/>
      <c r="FKP59" s="17"/>
      <c r="FKQ59" s="17"/>
      <c r="FKR59" s="17"/>
      <c r="FKS59" s="17"/>
      <c r="FKT59" s="17"/>
      <c r="FKU59" s="17"/>
      <c r="FKV59" s="17"/>
      <c r="FKW59" s="17"/>
      <c r="FKX59" s="17"/>
      <c r="FKY59" s="17"/>
      <c r="FKZ59" s="17"/>
      <c r="FLA59" s="17"/>
      <c r="FLB59" s="17"/>
      <c r="FLC59" s="17"/>
      <c r="FLD59" s="17"/>
      <c r="FLE59" s="17"/>
      <c r="FLF59" s="17"/>
      <c r="FLG59" s="17"/>
      <c r="FLH59" s="17"/>
      <c r="FLI59" s="17"/>
      <c r="FLJ59" s="17"/>
      <c r="FLK59" s="17"/>
      <c r="FLL59" s="17"/>
      <c r="FLM59" s="17"/>
      <c r="FLN59" s="17"/>
      <c r="FLO59" s="17"/>
      <c r="FLP59" s="17"/>
      <c r="FLQ59" s="17"/>
      <c r="FLR59" s="17"/>
      <c r="FLS59" s="17"/>
      <c r="FLT59" s="17"/>
      <c r="FLU59" s="17"/>
      <c r="FLV59" s="17"/>
      <c r="FLW59" s="17"/>
      <c r="FLX59" s="17"/>
      <c r="FLY59" s="17"/>
      <c r="FLZ59" s="17"/>
      <c r="FMA59" s="17"/>
      <c r="FMB59" s="17"/>
      <c r="FMC59" s="17"/>
      <c r="FMD59" s="17"/>
      <c r="FME59" s="17"/>
      <c r="FMF59" s="17"/>
      <c r="FMG59" s="17"/>
      <c r="FMH59" s="17"/>
      <c r="FMI59" s="17"/>
      <c r="FMJ59" s="17"/>
      <c r="FMK59" s="17"/>
      <c r="FML59" s="17"/>
      <c r="FMM59" s="17"/>
      <c r="FMN59" s="17"/>
      <c r="FMO59" s="17"/>
      <c r="FMP59" s="17"/>
      <c r="FMQ59" s="17"/>
      <c r="FMR59" s="17"/>
      <c r="FMS59" s="17"/>
      <c r="FMT59" s="17"/>
      <c r="FMU59" s="17"/>
      <c r="FMV59" s="17"/>
      <c r="FMW59" s="17"/>
      <c r="FMX59" s="17"/>
      <c r="FMY59" s="17"/>
      <c r="FMZ59" s="17"/>
      <c r="FNA59" s="17"/>
      <c r="FNB59" s="17"/>
      <c r="FNC59" s="17"/>
      <c r="FND59" s="17"/>
      <c r="FNE59" s="17"/>
      <c r="FNF59" s="17"/>
      <c r="FNG59" s="17"/>
      <c r="FNH59" s="17"/>
      <c r="FNI59" s="17"/>
      <c r="FNJ59" s="17"/>
      <c r="FNK59" s="17"/>
      <c r="FNL59" s="17"/>
      <c r="FNM59" s="17"/>
      <c r="FNN59" s="17"/>
      <c r="FNO59" s="17"/>
      <c r="FNP59" s="17"/>
      <c r="FNQ59" s="17"/>
      <c r="FNR59" s="17"/>
      <c r="FNS59" s="17"/>
      <c r="FNT59" s="17"/>
      <c r="FNU59" s="17"/>
      <c r="FNV59" s="17"/>
      <c r="FNW59" s="17"/>
      <c r="FNX59" s="17"/>
      <c r="FNY59" s="17"/>
      <c r="FNZ59" s="17"/>
      <c r="FOA59" s="17"/>
      <c r="FOB59" s="17"/>
      <c r="FOC59" s="17"/>
      <c r="FOD59" s="17"/>
      <c r="FOE59" s="17"/>
      <c r="FOF59" s="17"/>
      <c r="FOG59" s="17"/>
      <c r="FOH59" s="17"/>
      <c r="FOI59" s="17"/>
      <c r="FOJ59" s="17"/>
      <c r="FOK59" s="17"/>
      <c r="FOL59" s="17"/>
      <c r="FOM59" s="17"/>
      <c r="FON59" s="17"/>
      <c r="FOO59" s="17"/>
      <c r="FOP59" s="17"/>
      <c r="FOQ59" s="17"/>
      <c r="FOR59" s="17"/>
      <c r="FOS59" s="17"/>
      <c r="FOT59" s="17"/>
      <c r="FOU59" s="17"/>
      <c r="FOV59" s="17"/>
      <c r="FOW59" s="17"/>
      <c r="FOX59" s="17"/>
      <c r="FOY59" s="17"/>
      <c r="FOZ59" s="17"/>
      <c r="FPA59" s="17"/>
      <c r="FPB59" s="17"/>
      <c r="FPC59" s="17"/>
      <c r="FPD59" s="17"/>
      <c r="FPE59" s="17"/>
      <c r="FPF59" s="17"/>
      <c r="FPG59" s="17"/>
      <c r="FPH59" s="17"/>
      <c r="FPI59" s="17"/>
      <c r="FPJ59" s="17"/>
      <c r="FPK59" s="17"/>
      <c r="FPL59" s="17"/>
      <c r="FPM59" s="17"/>
      <c r="FPN59" s="17"/>
      <c r="FPO59" s="17"/>
      <c r="FPP59" s="17"/>
      <c r="FPQ59" s="17"/>
      <c r="FPR59" s="17"/>
      <c r="FPS59" s="17"/>
      <c r="FPT59" s="17"/>
      <c r="FPU59" s="17"/>
      <c r="FPV59" s="17"/>
      <c r="FPW59" s="17"/>
      <c r="FPX59" s="17"/>
      <c r="FPY59" s="17"/>
      <c r="FPZ59" s="17"/>
      <c r="FQA59" s="17"/>
      <c r="FQB59" s="17"/>
      <c r="FQC59" s="17"/>
      <c r="FQD59" s="17"/>
      <c r="FQE59" s="17"/>
      <c r="FQF59" s="17"/>
      <c r="FQG59" s="17"/>
      <c r="FQH59" s="17"/>
      <c r="FQI59" s="17"/>
      <c r="FQJ59" s="17"/>
      <c r="FQK59" s="17"/>
      <c r="FQL59" s="17"/>
      <c r="FQM59" s="17"/>
      <c r="FQN59" s="17"/>
      <c r="FQO59" s="17"/>
      <c r="FQP59" s="17"/>
      <c r="FQQ59" s="17"/>
      <c r="FQR59" s="17"/>
      <c r="FQS59" s="17"/>
      <c r="FQT59" s="17"/>
      <c r="FQU59" s="17"/>
      <c r="FQV59" s="17"/>
      <c r="FQW59" s="17"/>
      <c r="FQX59" s="17"/>
      <c r="FQY59" s="17"/>
      <c r="FQZ59" s="17"/>
      <c r="FRA59" s="17"/>
      <c r="FRB59" s="17"/>
      <c r="FRC59" s="17"/>
      <c r="FRD59" s="17"/>
      <c r="FRE59" s="17"/>
      <c r="FRF59" s="17"/>
      <c r="FRG59" s="17"/>
      <c r="FRH59" s="17"/>
      <c r="FRI59" s="17"/>
      <c r="FRJ59" s="17"/>
      <c r="FRK59" s="17"/>
      <c r="FRL59" s="17"/>
      <c r="FRM59" s="17"/>
      <c r="FRN59" s="17"/>
      <c r="FRO59" s="17"/>
      <c r="FRP59" s="17"/>
      <c r="FRQ59" s="17"/>
      <c r="FRR59" s="17"/>
      <c r="FRS59" s="17"/>
      <c r="FRT59" s="17"/>
      <c r="FRU59" s="17"/>
      <c r="FRV59" s="17"/>
      <c r="FRW59" s="17"/>
      <c r="FRX59" s="17"/>
      <c r="FRY59" s="17"/>
      <c r="FRZ59" s="17"/>
      <c r="FSA59" s="17"/>
      <c r="FSB59" s="17"/>
      <c r="FSC59" s="17"/>
      <c r="FSD59" s="17"/>
      <c r="FSE59" s="17"/>
      <c r="FSF59" s="17"/>
      <c r="FSG59" s="17"/>
      <c r="FSH59" s="17"/>
      <c r="FSI59" s="17"/>
      <c r="FSJ59" s="17"/>
      <c r="FSK59" s="17"/>
      <c r="FSL59" s="17"/>
      <c r="FSM59" s="17"/>
      <c r="FSN59" s="17"/>
      <c r="FSO59" s="17"/>
      <c r="FSP59" s="17"/>
      <c r="FSQ59" s="17"/>
      <c r="FSR59" s="17"/>
      <c r="FSS59" s="17"/>
      <c r="FST59" s="17"/>
      <c r="FSU59" s="17"/>
      <c r="FSV59" s="17"/>
      <c r="FSW59" s="17"/>
      <c r="FSX59" s="17"/>
      <c r="FSY59" s="17"/>
      <c r="FSZ59" s="17"/>
      <c r="FTA59" s="17"/>
      <c r="FTB59" s="17"/>
      <c r="FTC59" s="17"/>
      <c r="FTD59" s="17"/>
      <c r="FTE59" s="17"/>
      <c r="FTF59" s="17"/>
      <c r="FTG59" s="17"/>
      <c r="FTH59" s="17"/>
      <c r="FTI59" s="17"/>
      <c r="FTJ59" s="17"/>
      <c r="FTK59" s="17"/>
      <c r="FTL59" s="17"/>
      <c r="FTM59" s="17"/>
      <c r="FTN59" s="17"/>
      <c r="FTO59" s="17"/>
      <c r="FTP59" s="17"/>
      <c r="FTQ59" s="17"/>
      <c r="FTR59" s="17"/>
      <c r="FTS59" s="17"/>
      <c r="FTT59" s="17"/>
      <c r="FTU59" s="17"/>
      <c r="FTV59" s="17"/>
      <c r="FTW59" s="17"/>
      <c r="FTX59" s="17"/>
      <c r="FTY59" s="17"/>
      <c r="FTZ59" s="17"/>
      <c r="FUA59" s="17"/>
      <c r="FUB59" s="17"/>
      <c r="FUC59" s="17"/>
      <c r="FUD59" s="17"/>
      <c r="FUE59" s="17"/>
      <c r="FUF59" s="17"/>
      <c r="FUG59" s="17"/>
      <c r="FUH59" s="17"/>
      <c r="FUI59" s="17"/>
      <c r="FUJ59" s="17"/>
      <c r="FUK59" s="17"/>
      <c r="FUL59" s="17"/>
      <c r="FUM59" s="17"/>
      <c r="FUN59" s="17"/>
      <c r="FUO59" s="17"/>
      <c r="FUP59" s="17"/>
      <c r="FUQ59" s="17"/>
      <c r="FUR59" s="17"/>
      <c r="FUS59" s="17"/>
      <c r="FUT59" s="17"/>
      <c r="FUU59" s="17"/>
      <c r="FUV59" s="17"/>
      <c r="FUW59" s="17"/>
      <c r="FUX59" s="17"/>
      <c r="FUY59" s="17"/>
      <c r="FUZ59" s="17"/>
      <c r="FVA59" s="17"/>
      <c r="FVB59" s="17"/>
      <c r="FVC59" s="17"/>
      <c r="FVD59" s="17"/>
      <c r="FVE59" s="17"/>
      <c r="FVF59" s="17"/>
      <c r="FVG59" s="17"/>
      <c r="FVH59" s="17"/>
      <c r="FVI59" s="17"/>
      <c r="FVJ59" s="17"/>
      <c r="FVK59" s="17"/>
      <c r="FVL59" s="17"/>
      <c r="FVM59" s="17"/>
      <c r="FVN59" s="17"/>
      <c r="FVO59" s="17"/>
      <c r="FVP59" s="17"/>
      <c r="FVQ59" s="17"/>
      <c r="FVR59" s="17"/>
      <c r="FVS59" s="17"/>
      <c r="FVT59" s="17"/>
      <c r="FVU59" s="17"/>
      <c r="FVV59" s="17"/>
      <c r="FVW59" s="17"/>
      <c r="FVX59" s="17"/>
      <c r="FVY59" s="17"/>
      <c r="FVZ59" s="17"/>
      <c r="FWA59" s="17"/>
      <c r="FWB59" s="17"/>
      <c r="FWC59" s="17"/>
      <c r="FWD59" s="17"/>
      <c r="FWE59" s="17"/>
      <c r="FWF59" s="17"/>
      <c r="FWG59" s="17"/>
      <c r="FWH59" s="17"/>
      <c r="FWI59" s="17"/>
      <c r="FWJ59" s="17"/>
      <c r="FWK59" s="17"/>
      <c r="FWL59" s="17"/>
      <c r="FWM59" s="17"/>
      <c r="FWN59" s="17"/>
      <c r="FWO59" s="17"/>
      <c r="FWP59" s="17"/>
      <c r="FWQ59" s="17"/>
      <c r="FWR59" s="17"/>
      <c r="FWS59" s="17"/>
      <c r="FWT59" s="17"/>
      <c r="FWU59" s="17"/>
      <c r="FWV59" s="17"/>
      <c r="FWW59" s="17"/>
      <c r="FWX59" s="17"/>
      <c r="FWY59" s="17"/>
      <c r="FWZ59" s="17"/>
      <c r="FXA59" s="17"/>
      <c r="FXB59" s="17"/>
      <c r="FXC59" s="17"/>
      <c r="FXD59" s="17"/>
      <c r="FXE59" s="17"/>
      <c r="FXF59" s="17"/>
      <c r="FXG59" s="17"/>
      <c r="FXH59" s="17"/>
      <c r="FXI59" s="17"/>
      <c r="FXJ59" s="17"/>
      <c r="FXK59" s="17"/>
      <c r="FXL59" s="17"/>
      <c r="FXM59" s="17"/>
      <c r="FXN59" s="17"/>
      <c r="FXO59" s="17"/>
      <c r="FXP59" s="17"/>
      <c r="FXQ59" s="17"/>
      <c r="FXR59" s="17"/>
      <c r="FXS59" s="17"/>
      <c r="FXT59" s="17"/>
      <c r="FXU59" s="17"/>
      <c r="FXV59" s="17"/>
      <c r="FXW59" s="17"/>
      <c r="FXX59" s="17"/>
      <c r="FXY59" s="17"/>
      <c r="FXZ59" s="17"/>
      <c r="FYA59" s="17"/>
      <c r="FYB59" s="17"/>
      <c r="FYC59" s="17"/>
      <c r="FYD59" s="17"/>
      <c r="FYE59" s="17"/>
      <c r="FYF59" s="17"/>
      <c r="FYG59" s="17"/>
      <c r="FYH59" s="17"/>
      <c r="FYI59" s="17"/>
      <c r="FYJ59" s="17"/>
      <c r="FYK59" s="17"/>
      <c r="FYL59" s="17"/>
      <c r="FYM59" s="17"/>
      <c r="FYN59" s="17"/>
      <c r="FYO59" s="17"/>
      <c r="FYP59" s="17"/>
      <c r="FYQ59" s="17"/>
      <c r="FYR59" s="17"/>
      <c r="FYS59" s="17"/>
      <c r="FYT59" s="17"/>
      <c r="FYU59" s="17"/>
      <c r="FYV59" s="17"/>
      <c r="FYW59" s="17"/>
      <c r="FYX59" s="17"/>
      <c r="FYY59" s="17"/>
      <c r="FYZ59" s="17"/>
      <c r="FZA59" s="17"/>
      <c r="FZB59" s="17"/>
      <c r="FZC59" s="17"/>
      <c r="FZD59" s="17"/>
      <c r="FZE59" s="17"/>
      <c r="FZF59" s="17"/>
      <c r="FZG59" s="17"/>
      <c r="FZH59" s="17"/>
      <c r="FZI59" s="17"/>
      <c r="FZJ59" s="17"/>
      <c r="FZK59" s="17"/>
      <c r="FZL59" s="17"/>
      <c r="FZM59" s="17"/>
      <c r="FZN59" s="17"/>
      <c r="FZO59" s="17"/>
      <c r="FZP59" s="17"/>
      <c r="FZQ59" s="17"/>
      <c r="FZR59" s="17"/>
      <c r="FZS59" s="17"/>
      <c r="FZT59" s="17"/>
      <c r="FZU59" s="17"/>
      <c r="FZV59" s="17"/>
      <c r="FZW59" s="17"/>
      <c r="FZX59" s="17"/>
      <c r="FZY59" s="17"/>
      <c r="FZZ59" s="17"/>
      <c r="GAA59" s="17"/>
      <c r="GAB59" s="17"/>
      <c r="GAC59" s="17"/>
      <c r="GAD59" s="17"/>
      <c r="GAE59" s="17"/>
      <c r="GAF59" s="17"/>
      <c r="GAG59" s="17"/>
      <c r="GAH59" s="17"/>
      <c r="GAI59" s="17"/>
      <c r="GAJ59" s="17"/>
      <c r="GAK59" s="17"/>
      <c r="GAL59" s="17"/>
      <c r="GAM59" s="17"/>
      <c r="GAN59" s="17"/>
      <c r="GAO59" s="17"/>
      <c r="GAP59" s="17"/>
      <c r="GAQ59" s="17"/>
      <c r="GAR59" s="17"/>
      <c r="GAS59" s="17"/>
      <c r="GAT59" s="17"/>
      <c r="GAU59" s="17"/>
      <c r="GAV59" s="17"/>
      <c r="GAW59" s="17"/>
      <c r="GAX59" s="17"/>
      <c r="GAY59" s="17"/>
      <c r="GAZ59" s="17"/>
      <c r="GBA59" s="17"/>
      <c r="GBB59" s="17"/>
      <c r="GBC59" s="17"/>
      <c r="GBD59" s="17"/>
      <c r="GBE59" s="17"/>
      <c r="GBF59" s="17"/>
      <c r="GBG59" s="17"/>
      <c r="GBH59" s="17"/>
      <c r="GBI59" s="17"/>
      <c r="GBJ59" s="17"/>
      <c r="GBK59" s="17"/>
      <c r="GBL59" s="17"/>
      <c r="GBM59" s="17"/>
      <c r="GBN59" s="17"/>
      <c r="GBO59" s="17"/>
      <c r="GBP59" s="17"/>
      <c r="GBQ59" s="17"/>
      <c r="GBR59" s="17"/>
      <c r="GBS59" s="17"/>
      <c r="GBT59" s="17"/>
      <c r="GBU59" s="17"/>
      <c r="GBV59" s="17"/>
      <c r="GBW59" s="17"/>
      <c r="GBX59" s="17"/>
      <c r="GBY59" s="17"/>
      <c r="GBZ59" s="17"/>
      <c r="GCA59" s="17"/>
      <c r="GCB59" s="17"/>
      <c r="GCC59" s="17"/>
      <c r="GCD59" s="17"/>
      <c r="GCE59" s="17"/>
      <c r="GCF59" s="17"/>
      <c r="GCG59" s="17"/>
      <c r="GCH59" s="17"/>
      <c r="GCI59" s="17"/>
      <c r="GCJ59" s="17"/>
      <c r="GCK59" s="17"/>
      <c r="GCL59" s="17"/>
      <c r="GCM59" s="17"/>
      <c r="GCN59" s="17"/>
      <c r="GCO59" s="17"/>
      <c r="GCP59" s="17"/>
      <c r="GCQ59" s="17"/>
      <c r="GCR59" s="17"/>
      <c r="GCS59" s="17"/>
      <c r="GCT59" s="17"/>
      <c r="GCU59" s="17"/>
      <c r="GCV59" s="17"/>
      <c r="GCW59" s="17"/>
      <c r="GCX59" s="17"/>
      <c r="GCY59" s="17"/>
      <c r="GCZ59" s="17"/>
      <c r="GDA59" s="17"/>
      <c r="GDB59" s="17"/>
      <c r="GDC59" s="17"/>
      <c r="GDD59" s="17"/>
      <c r="GDE59" s="17"/>
      <c r="GDF59" s="17"/>
      <c r="GDG59" s="17"/>
      <c r="GDH59" s="17"/>
      <c r="GDI59" s="17"/>
      <c r="GDJ59" s="17"/>
      <c r="GDK59" s="17"/>
      <c r="GDL59" s="17"/>
      <c r="GDM59" s="17"/>
      <c r="GDN59" s="17"/>
      <c r="GDO59" s="17"/>
      <c r="GDP59" s="17"/>
      <c r="GDQ59" s="17"/>
      <c r="GDR59" s="17"/>
      <c r="GDS59" s="17"/>
      <c r="GDT59" s="17"/>
      <c r="GDU59" s="17"/>
      <c r="GDV59" s="17"/>
      <c r="GDW59" s="17"/>
      <c r="GDX59" s="17"/>
      <c r="GDY59" s="17"/>
      <c r="GDZ59" s="17"/>
      <c r="GEA59" s="17"/>
      <c r="GEB59" s="17"/>
      <c r="GEC59" s="17"/>
      <c r="GED59" s="17"/>
      <c r="GEE59" s="17"/>
      <c r="GEF59" s="17"/>
      <c r="GEG59" s="17"/>
      <c r="GEH59" s="17"/>
      <c r="GEI59" s="17"/>
      <c r="GEJ59" s="17"/>
      <c r="GEK59" s="17"/>
      <c r="GEL59" s="17"/>
      <c r="GEM59" s="17"/>
      <c r="GEN59" s="17"/>
      <c r="GEO59" s="17"/>
      <c r="GEP59" s="17"/>
      <c r="GEQ59" s="17"/>
      <c r="GER59" s="17"/>
      <c r="GES59" s="17"/>
      <c r="GET59" s="17"/>
      <c r="GEU59" s="17"/>
      <c r="GEV59" s="17"/>
      <c r="GEW59" s="17"/>
      <c r="GEX59" s="17"/>
      <c r="GEY59" s="17"/>
      <c r="GEZ59" s="17"/>
      <c r="GFA59" s="17"/>
      <c r="GFB59" s="17"/>
      <c r="GFC59" s="17"/>
      <c r="GFD59" s="17"/>
      <c r="GFE59" s="17"/>
      <c r="GFF59" s="17"/>
      <c r="GFG59" s="17"/>
      <c r="GFH59" s="17"/>
      <c r="GFI59" s="17"/>
      <c r="GFJ59" s="17"/>
      <c r="GFK59" s="17"/>
      <c r="GFL59" s="17"/>
      <c r="GFM59" s="17"/>
      <c r="GFN59" s="17"/>
      <c r="GFO59" s="17"/>
      <c r="GFP59" s="17"/>
      <c r="GFQ59" s="17"/>
      <c r="GFR59" s="17"/>
      <c r="GFS59" s="17"/>
      <c r="GFT59" s="17"/>
      <c r="GFU59" s="17"/>
      <c r="GFV59" s="17"/>
      <c r="GFW59" s="17"/>
      <c r="GFX59" s="17"/>
      <c r="GFY59" s="17"/>
      <c r="GFZ59" s="17"/>
      <c r="GGA59" s="17"/>
      <c r="GGB59" s="17"/>
      <c r="GGC59" s="17"/>
      <c r="GGD59" s="17"/>
      <c r="GGE59" s="17"/>
      <c r="GGF59" s="17"/>
      <c r="GGG59" s="17"/>
      <c r="GGH59" s="17"/>
      <c r="GGI59" s="17"/>
      <c r="GGJ59" s="17"/>
      <c r="GGK59" s="17"/>
      <c r="GGL59" s="17"/>
      <c r="GGM59" s="17"/>
      <c r="GGN59" s="17"/>
      <c r="GGO59" s="17"/>
      <c r="GGP59" s="17"/>
      <c r="GGQ59" s="17"/>
      <c r="GGR59" s="17"/>
      <c r="GGS59" s="17"/>
      <c r="GGT59" s="17"/>
      <c r="GGU59" s="17"/>
      <c r="GGV59" s="17"/>
      <c r="GGW59" s="17"/>
      <c r="GGX59" s="17"/>
      <c r="GGY59" s="17"/>
      <c r="GGZ59" s="17"/>
      <c r="GHA59" s="17"/>
      <c r="GHB59" s="17"/>
      <c r="GHC59" s="17"/>
      <c r="GHD59" s="17"/>
      <c r="GHE59" s="17"/>
      <c r="GHF59" s="17"/>
      <c r="GHG59" s="17"/>
      <c r="GHH59" s="17"/>
      <c r="GHI59" s="17"/>
      <c r="GHJ59" s="17"/>
      <c r="GHK59" s="17"/>
      <c r="GHL59" s="17"/>
      <c r="GHM59" s="17"/>
      <c r="GHN59" s="17"/>
      <c r="GHO59" s="17"/>
      <c r="GHP59" s="17"/>
      <c r="GHQ59" s="17"/>
      <c r="GHR59" s="17"/>
      <c r="GHS59" s="17"/>
      <c r="GHT59" s="17"/>
      <c r="GHU59" s="17"/>
      <c r="GHV59" s="17"/>
      <c r="GHW59" s="17"/>
      <c r="GHX59" s="17"/>
      <c r="GHY59" s="17"/>
      <c r="GHZ59" s="17"/>
      <c r="GIA59" s="17"/>
      <c r="GIB59" s="17"/>
      <c r="GIC59" s="17"/>
      <c r="GID59" s="17"/>
      <c r="GIE59" s="17"/>
      <c r="GIF59" s="17"/>
      <c r="GIG59" s="17"/>
      <c r="GIH59" s="17"/>
      <c r="GII59" s="17"/>
      <c r="GIJ59" s="17"/>
      <c r="GIK59" s="17"/>
      <c r="GIL59" s="17"/>
      <c r="GIM59" s="17"/>
      <c r="GIN59" s="17"/>
      <c r="GIO59" s="17"/>
      <c r="GIP59" s="17"/>
      <c r="GIQ59" s="17"/>
      <c r="GIR59" s="17"/>
      <c r="GIS59" s="17"/>
      <c r="GIT59" s="17"/>
      <c r="GIU59" s="17"/>
      <c r="GIV59" s="17"/>
      <c r="GIW59" s="17"/>
      <c r="GIX59" s="17"/>
      <c r="GIY59" s="17"/>
      <c r="GIZ59" s="17"/>
      <c r="GJA59" s="17"/>
      <c r="GJB59" s="17"/>
      <c r="GJC59" s="17"/>
      <c r="GJD59" s="17"/>
      <c r="GJE59" s="17"/>
      <c r="GJF59" s="17"/>
      <c r="GJG59" s="17"/>
      <c r="GJH59" s="17"/>
      <c r="GJI59" s="17"/>
      <c r="GJJ59" s="17"/>
      <c r="GJK59" s="17"/>
      <c r="GJL59" s="17"/>
      <c r="GJM59" s="17"/>
      <c r="GJN59" s="17"/>
      <c r="GJO59" s="17"/>
      <c r="GJP59" s="17"/>
      <c r="GJQ59" s="17"/>
      <c r="GJR59" s="17"/>
      <c r="GJS59" s="17"/>
      <c r="GJT59" s="17"/>
      <c r="GJU59" s="17"/>
      <c r="GJV59" s="17"/>
      <c r="GJW59" s="17"/>
      <c r="GJX59" s="17"/>
      <c r="GJY59" s="17"/>
      <c r="GJZ59" s="17"/>
      <c r="GKA59" s="17"/>
      <c r="GKB59" s="17"/>
      <c r="GKC59" s="17"/>
      <c r="GKD59" s="17"/>
      <c r="GKE59" s="17"/>
      <c r="GKF59" s="17"/>
      <c r="GKG59" s="17"/>
      <c r="GKH59" s="17"/>
      <c r="GKI59" s="17"/>
      <c r="GKJ59" s="17"/>
      <c r="GKK59" s="17"/>
      <c r="GKL59" s="17"/>
      <c r="GKM59" s="17"/>
      <c r="GKN59" s="17"/>
      <c r="GKO59" s="17"/>
      <c r="GKP59" s="17"/>
      <c r="GKQ59" s="17"/>
      <c r="GKR59" s="17"/>
      <c r="GKS59" s="17"/>
      <c r="GKT59" s="17"/>
      <c r="GKU59" s="17"/>
      <c r="GKV59" s="17"/>
      <c r="GKW59" s="17"/>
      <c r="GKX59" s="17"/>
      <c r="GKY59" s="17"/>
      <c r="GKZ59" s="17"/>
      <c r="GLA59" s="17"/>
      <c r="GLB59" s="17"/>
      <c r="GLC59" s="17"/>
      <c r="GLD59" s="17"/>
      <c r="GLE59" s="17"/>
      <c r="GLF59" s="17"/>
      <c r="GLG59" s="17"/>
      <c r="GLH59" s="17"/>
      <c r="GLI59" s="17"/>
      <c r="GLJ59" s="17"/>
      <c r="GLK59" s="17"/>
      <c r="GLL59" s="17"/>
      <c r="GLM59" s="17"/>
      <c r="GLN59" s="17"/>
      <c r="GLO59" s="17"/>
      <c r="GLP59" s="17"/>
      <c r="GLQ59" s="17"/>
      <c r="GLR59" s="17"/>
      <c r="GLS59" s="17"/>
      <c r="GLT59" s="17"/>
      <c r="GLU59" s="17"/>
      <c r="GLV59" s="17"/>
      <c r="GLW59" s="17"/>
      <c r="GLX59" s="17"/>
      <c r="GLY59" s="17"/>
      <c r="GLZ59" s="17"/>
      <c r="GMA59" s="17"/>
      <c r="GMB59" s="17"/>
      <c r="GMC59" s="17"/>
      <c r="GMD59" s="17"/>
      <c r="GME59" s="17"/>
      <c r="GMF59" s="17"/>
      <c r="GMG59" s="17"/>
      <c r="GMH59" s="17"/>
      <c r="GMI59" s="17"/>
      <c r="GMJ59" s="17"/>
      <c r="GMK59" s="17"/>
      <c r="GML59" s="17"/>
      <c r="GMM59" s="17"/>
      <c r="GMN59" s="17"/>
      <c r="GMO59" s="17"/>
      <c r="GMP59" s="17"/>
      <c r="GMQ59" s="17"/>
      <c r="GMR59" s="17"/>
      <c r="GMS59" s="17"/>
      <c r="GMT59" s="17"/>
      <c r="GMU59" s="17"/>
      <c r="GMV59" s="17"/>
      <c r="GMW59" s="17"/>
      <c r="GMX59" s="17"/>
      <c r="GMY59" s="17"/>
      <c r="GMZ59" s="17"/>
      <c r="GNA59" s="17"/>
      <c r="GNB59" s="17"/>
      <c r="GNC59" s="17"/>
      <c r="GND59" s="17"/>
      <c r="GNE59" s="17"/>
      <c r="GNF59" s="17"/>
      <c r="GNG59" s="17"/>
      <c r="GNH59" s="17"/>
      <c r="GNI59" s="17"/>
      <c r="GNJ59" s="17"/>
      <c r="GNK59" s="17"/>
      <c r="GNL59" s="17"/>
      <c r="GNM59" s="17"/>
      <c r="GNN59" s="17"/>
      <c r="GNO59" s="17"/>
      <c r="GNP59" s="17"/>
      <c r="GNQ59" s="17"/>
      <c r="GNR59" s="17"/>
      <c r="GNS59" s="17"/>
      <c r="GNT59" s="17"/>
      <c r="GNU59" s="17"/>
      <c r="GNV59" s="17"/>
      <c r="GNW59" s="17"/>
      <c r="GNX59" s="17"/>
      <c r="GNY59" s="17"/>
      <c r="GNZ59" s="17"/>
      <c r="GOA59" s="17"/>
      <c r="GOB59" s="17"/>
      <c r="GOC59" s="17"/>
      <c r="GOD59" s="17"/>
      <c r="GOE59" s="17"/>
      <c r="GOF59" s="17"/>
      <c r="GOG59" s="17"/>
      <c r="GOH59" s="17"/>
      <c r="GOI59" s="17"/>
      <c r="GOJ59" s="17"/>
      <c r="GOK59" s="17"/>
      <c r="GOL59" s="17"/>
      <c r="GOM59" s="17"/>
      <c r="GON59" s="17"/>
      <c r="GOO59" s="17"/>
      <c r="GOP59" s="17"/>
      <c r="GOQ59" s="17"/>
      <c r="GOR59" s="17"/>
      <c r="GOS59" s="17"/>
      <c r="GOT59" s="17"/>
      <c r="GOU59" s="17"/>
      <c r="GOV59" s="17"/>
      <c r="GOW59" s="17"/>
      <c r="GOX59" s="17"/>
      <c r="GOY59" s="17"/>
      <c r="GOZ59" s="17"/>
      <c r="GPA59" s="17"/>
      <c r="GPB59" s="17"/>
      <c r="GPC59" s="17"/>
      <c r="GPD59" s="17"/>
      <c r="GPE59" s="17"/>
      <c r="GPF59" s="17"/>
      <c r="GPG59" s="17"/>
      <c r="GPH59" s="17"/>
      <c r="GPI59" s="17"/>
      <c r="GPJ59" s="17"/>
      <c r="GPK59" s="17"/>
      <c r="GPL59" s="17"/>
      <c r="GPM59" s="17"/>
      <c r="GPN59" s="17"/>
      <c r="GPO59" s="17"/>
      <c r="GPP59" s="17"/>
      <c r="GPQ59" s="17"/>
      <c r="GPR59" s="17"/>
      <c r="GPS59" s="17"/>
      <c r="GPT59" s="17"/>
      <c r="GPU59" s="17"/>
      <c r="GPV59" s="17"/>
      <c r="GPW59" s="17"/>
      <c r="GPX59" s="17"/>
      <c r="GPY59" s="17"/>
      <c r="GPZ59" s="17"/>
      <c r="GQA59" s="17"/>
      <c r="GQB59" s="17"/>
      <c r="GQC59" s="17"/>
      <c r="GQD59" s="17"/>
      <c r="GQE59" s="17"/>
      <c r="GQF59" s="17"/>
      <c r="GQG59" s="17"/>
      <c r="GQH59" s="17"/>
      <c r="GQI59" s="17"/>
      <c r="GQJ59" s="17"/>
      <c r="GQK59" s="17"/>
      <c r="GQL59" s="17"/>
      <c r="GQM59" s="17"/>
      <c r="GQN59" s="17"/>
      <c r="GQO59" s="17"/>
      <c r="GQP59" s="17"/>
      <c r="GQQ59" s="17"/>
      <c r="GQR59" s="17"/>
      <c r="GQS59" s="17"/>
      <c r="GQT59" s="17"/>
      <c r="GQU59" s="17"/>
      <c r="GQV59" s="17"/>
      <c r="GQW59" s="17"/>
      <c r="GQX59" s="17"/>
      <c r="GQY59" s="17"/>
      <c r="GQZ59" s="17"/>
      <c r="GRA59" s="17"/>
      <c r="GRB59" s="17"/>
      <c r="GRC59" s="17"/>
      <c r="GRD59" s="17"/>
      <c r="GRE59" s="17"/>
      <c r="GRF59" s="17"/>
      <c r="GRG59" s="17"/>
      <c r="GRH59" s="17"/>
      <c r="GRI59" s="17"/>
      <c r="GRJ59" s="17"/>
      <c r="GRK59" s="17"/>
      <c r="GRL59" s="17"/>
      <c r="GRM59" s="17"/>
      <c r="GRN59" s="17"/>
      <c r="GRO59" s="17"/>
      <c r="GRP59" s="17"/>
      <c r="GRQ59" s="17"/>
      <c r="GRR59" s="17"/>
      <c r="GRS59" s="17"/>
      <c r="GRT59" s="17"/>
      <c r="GRU59" s="17"/>
      <c r="GRV59" s="17"/>
      <c r="GRW59" s="17"/>
      <c r="GRX59" s="17"/>
      <c r="GRY59" s="17"/>
      <c r="GRZ59" s="17"/>
      <c r="GSA59" s="17"/>
      <c r="GSB59" s="17"/>
      <c r="GSC59" s="17"/>
      <c r="GSD59" s="17"/>
      <c r="GSE59" s="17"/>
      <c r="GSF59" s="17"/>
      <c r="GSG59" s="17"/>
      <c r="GSH59" s="17"/>
      <c r="GSI59" s="17"/>
      <c r="GSJ59" s="17"/>
      <c r="GSK59" s="17"/>
      <c r="GSL59" s="17"/>
      <c r="GSM59" s="17"/>
      <c r="GSN59" s="17"/>
      <c r="GSO59" s="17"/>
      <c r="GSP59" s="17"/>
      <c r="GSQ59" s="17"/>
      <c r="GSR59" s="17"/>
      <c r="GSS59" s="17"/>
      <c r="GST59" s="17"/>
      <c r="GSU59" s="17"/>
      <c r="GSV59" s="17"/>
      <c r="GSW59" s="17"/>
      <c r="GSX59" s="17"/>
      <c r="GSY59" s="17"/>
      <c r="GSZ59" s="17"/>
      <c r="GTA59" s="17"/>
      <c r="GTB59" s="17"/>
      <c r="GTC59" s="17"/>
      <c r="GTD59" s="17"/>
      <c r="GTE59" s="17"/>
      <c r="GTF59" s="17"/>
      <c r="GTG59" s="17"/>
      <c r="GTH59" s="17"/>
      <c r="GTI59" s="17"/>
      <c r="GTJ59" s="17"/>
      <c r="GTK59" s="17"/>
      <c r="GTL59" s="17"/>
      <c r="GTM59" s="17"/>
      <c r="GTN59" s="17"/>
      <c r="GTO59" s="17"/>
      <c r="GTP59" s="17"/>
      <c r="GTQ59" s="17"/>
      <c r="GTR59" s="17"/>
      <c r="GTS59" s="17"/>
      <c r="GTT59" s="17"/>
      <c r="GTU59" s="17"/>
      <c r="GTV59" s="17"/>
      <c r="GTW59" s="17"/>
      <c r="GTX59" s="17"/>
      <c r="GTY59" s="17"/>
      <c r="GTZ59" s="17"/>
      <c r="GUA59" s="17"/>
      <c r="GUB59" s="17"/>
      <c r="GUC59" s="17"/>
      <c r="GUD59" s="17"/>
      <c r="GUE59" s="17"/>
      <c r="GUF59" s="17"/>
      <c r="GUG59" s="17"/>
      <c r="GUH59" s="17"/>
      <c r="GUI59" s="17"/>
      <c r="GUJ59" s="17"/>
      <c r="GUK59" s="17"/>
      <c r="GUL59" s="17"/>
      <c r="GUM59" s="17"/>
      <c r="GUN59" s="17"/>
      <c r="GUO59" s="17"/>
      <c r="GUP59" s="17"/>
      <c r="GUQ59" s="17"/>
      <c r="GUR59" s="17"/>
      <c r="GUS59" s="17"/>
      <c r="GUT59" s="17"/>
      <c r="GUU59" s="17"/>
      <c r="GUV59" s="17"/>
      <c r="GUW59" s="17"/>
      <c r="GUX59" s="17"/>
      <c r="GUY59" s="17"/>
      <c r="GUZ59" s="17"/>
      <c r="GVA59" s="17"/>
      <c r="GVB59" s="17"/>
      <c r="GVC59" s="17"/>
      <c r="GVD59" s="17"/>
      <c r="GVE59" s="17"/>
      <c r="GVF59" s="17"/>
      <c r="GVG59" s="17"/>
      <c r="GVH59" s="17"/>
      <c r="GVI59" s="17"/>
      <c r="GVJ59" s="17"/>
      <c r="GVK59" s="17"/>
      <c r="GVL59" s="17"/>
      <c r="GVM59" s="17"/>
      <c r="GVN59" s="17"/>
      <c r="GVO59" s="17"/>
      <c r="GVP59" s="17"/>
      <c r="GVQ59" s="17"/>
      <c r="GVR59" s="17"/>
      <c r="GVS59" s="17"/>
      <c r="GVT59" s="17"/>
      <c r="GVU59" s="17"/>
      <c r="GVV59" s="17"/>
      <c r="GVW59" s="17"/>
      <c r="GVX59" s="17"/>
      <c r="GVY59" s="17"/>
      <c r="GVZ59" s="17"/>
      <c r="GWA59" s="17"/>
      <c r="GWB59" s="17"/>
      <c r="GWC59" s="17"/>
      <c r="GWD59" s="17"/>
      <c r="GWE59" s="17"/>
      <c r="GWF59" s="17"/>
      <c r="GWG59" s="17"/>
      <c r="GWH59" s="17"/>
      <c r="GWI59" s="17"/>
      <c r="GWJ59" s="17"/>
      <c r="GWK59" s="17"/>
      <c r="GWL59" s="17"/>
      <c r="GWM59" s="17"/>
      <c r="GWN59" s="17"/>
      <c r="GWO59" s="17"/>
      <c r="GWP59" s="17"/>
      <c r="GWQ59" s="17"/>
      <c r="GWR59" s="17"/>
      <c r="GWS59" s="17"/>
      <c r="GWT59" s="17"/>
      <c r="GWU59" s="17"/>
      <c r="GWV59" s="17"/>
      <c r="GWW59" s="17"/>
      <c r="GWX59" s="17"/>
      <c r="GWY59" s="17"/>
      <c r="GWZ59" s="17"/>
      <c r="GXA59" s="17"/>
      <c r="GXB59" s="17"/>
      <c r="GXC59" s="17"/>
      <c r="GXD59" s="17"/>
      <c r="GXE59" s="17"/>
      <c r="GXF59" s="17"/>
      <c r="GXG59" s="17"/>
      <c r="GXH59" s="17"/>
      <c r="GXI59" s="17"/>
      <c r="GXJ59" s="17"/>
      <c r="GXK59" s="17"/>
      <c r="GXL59" s="17"/>
      <c r="GXM59" s="17"/>
      <c r="GXN59" s="17"/>
      <c r="GXO59" s="17"/>
      <c r="GXP59" s="17"/>
      <c r="GXQ59" s="17"/>
      <c r="GXR59" s="17"/>
      <c r="GXS59" s="17"/>
      <c r="GXT59" s="17"/>
      <c r="GXU59" s="17"/>
      <c r="GXV59" s="17"/>
      <c r="GXW59" s="17"/>
      <c r="GXX59" s="17"/>
      <c r="GXY59" s="17"/>
      <c r="GXZ59" s="17"/>
      <c r="GYA59" s="17"/>
      <c r="GYB59" s="17"/>
      <c r="GYC59" s="17"/>
      <c r="GYD59" s="17"/>
      <c r="GYE59" s="17"/>
      <c r="GYF59" s="17"/>
      <c r="GYG59" s="17"/>
      <c r="GYH59" s="17"/>
      <c r="GYI59" s="17"/>
      <c r="GYJ59" s="17"/>
      <c r="GYK59" s="17"/>
      <c r="GYL59" s="17"/>
      <c r="GYM59" s="17"/>
      <c r="GYN59" s="17"/>
      <c r="GYO59" s="17"/>
      <c r="GYP59" s="17"/>
      <c r="GYQ59" s="17"/>
      <c r="GYR59" s="17"/>
      <c r="GYS59" s="17"/>
      <c r="GYT59" s="17"/>
      <c r="GYU59" s="17"/>
      <c r="GYV59" s="17"/>
      <c r="GYW59" s="17"/>
      <c r="GYX59" s="17"/>
      <c r="GYY59" s="17"/>
      <c r="GYZ59" s="17"/>
      <c r="GZA59" s="17"/>
      <c r="GZB59" s="17"/>
      <c r="GZC59" s="17"/>
      <c r="GZD59" s="17"/>
      <c r="GZE59" s="17"/>
      <c r="GZF59" s="17"/>
      <c r="GZG59" s="17"/>
      <c r="GZH59" s="17"/>
      <c r="GZI59" s="17"/>
      <c r="GZJ59" s="17"/>
      <c r="GZK59" s="17"/>
      <c r="GZL59" s="17"/>
      <c r="GZM59" s="17"/>
      <c r="GZN59" s="17"/>
      <c r="GZO59" s="17"/>
      <c r="GZP59" s="17"/>
      <c r="GZQ59" s="17"/>
      <c r="GZR59" s="17"/>
      <c r="GZS59" s="17"/>
      <c r="GZT59" s="17"/>
      <c r="GZU59" s="17"/>
      <c r="GZV59" s="17"/>
      <c r="GZW59" s="17"/>
      <c r="GZX59" s="17"/>
      <c r="GZY59" s="17"/>
      <c r="GZZ59" s="17"/>
      <c r="HAA59" s="17"/>
      <c r="HAB59" s="17"/>
      <c r="HAC59" s="17"/>
      <c r="HAD59" s="17"/>
      <c r="HAE59" s="17"/>
      <c r="HAF59" s="17"/>
      <c r="HAG59" s="17"/>
      <c r="HAH59" s="17"/>
      <c r="HAI59" s="17"/>
      <c r="HAJ59" s="17"/>
      <c r="HAK59" s="17"/>
      <c r="HAL59" s="17"/>
      <c r="HAM59" s="17"/>
      <c r="HAN59" s="17"/>
      <c r="HAO59" s="17"/>
      <c r="HAP59" s="17"/>
      <c r="HAQ59" s="17"/>
      <c r="HAR59" s="17"/>
      <c r="HAS59" s="17"/>
      <c r="HAT59" s="17"/>
      <c r="HAU59" s="17"/>
      <c r="HAV59" s="17"/>
      <c r="HAW59" s="17"/>
      <c r="HAX59" s="17"/>
      <c r="HAY59" s="17"/>
      <c r="HAZ59" s="17"/>
      <c r="HBA59" s="17"/>
      <c r="HBB59" s="17"/>
      <c r="HBC59" s="17"/>
      <c r="HBD59" s="17"/>
      <c r="HBE59" s="17"/>
      <c r="HBF59" s="17"/>
      <c r="HBG59" s="17"/>
      <c r="HBH59" s="17"/>
      <c r="HBI59" s="17"/>
      <c r="HBJ59" s="17"/>
      <c r="HBK59" s="17"/>
      <c r="HBL59" s="17"/>
      <c r="HBM59" s="17"/>
      <c r="HBN59" s="17"/>
      <c r="HBO59" s="17"/>
      <c r="HBP59" s="17"/>
      <c r="HBQ59" s="17"/>
      <c r="HBR59" s="17"/>
      <c r="HBS59" s="17"/>
      <c r="HBT59" s="17"/>
      <c r="HBU59" s="17"/>
      <c r="HBV59" s="17"/>
      <c r="HBW59" s="17"/>
      <c r="HBX59" s="17"/>
      <c r="HBY59" s="17"/>
      <c r="HBZ59" s="17"/>
      <c r="HCA59" s="17"/>
      <c r="HCB59" s="17"/>
      <c r="HCC59" s="17"/>
      <c r="HCD59" s="17"/>
      <c r="HCE59" s="17"/>
      <c r="HCF59" s="17"/>
      <c r="HCG59" s="17"/>
      <c r="HCH59" s="17"/>
      <c r="HCI59" s="17"/>
      <c r="HCJ59" s="17"/>
      <c r="HCK59" s="17"/>
      <c r="HCL59" s="17"/>
      <c r="HCM59" s="17"/>
      <c r="HCN59" s="17"/>
      <c r="HCO59" s="17"/>
      <c r="HCP59" s="17"/>
      <c r="HCQ59" s="17"/>
      <c r="HCR59" s="17"/>
      <c r="HCS59" s="17"/>
      <c r="HCT59" s="17"/>
      <c r="HCU59" s="17"/>
      <c r="HCV59" s="17"/>
      <c r="HCW59" s="17"/>
      <c r="HCX59" s="17"/>
      <c r="HCY59" s="17"/>
      <c r="HCZ59" s="17"/>
      <c r="HDA59" s="17"/>
      <c r="HDB59" s="17"/>
      <c r="HDC59" s="17"/>
      <c r="HDD59" s="17"/>
      <c r="HDE59" s="17"/>
      <c r="HDF59" s="17"/>
      <c r="HDG59" s="17"/>
      <c r="HDH59" s="17"/>
      <c r="HDI59" s="17"/>
      <c r="HDJ59" s="17"/>
      <c r="HDK59" s="17"/>
      <c r="HDL59" s="17"/>
      <c r="HDM59" s="17"/>
      <c r="HDN59" s="17"/>
      <c r="HDO59" s="17"/>
      <c r="HDP59" s="17"/>
      <c r="HDQ59" s="17"/>
      <c r="HDR59" s="17"/>
      <c r="HDS59" s="17"/>
      <c r="HDT59" s="17"/>
      <c r="HDU59" s="17"/>
      <c r="HDV59" s="17"/>
      <c r="HDW59" s="17"/>
      <c r="HDX59" s="17"/>
      <c r="HDY59" s="17"/>
      <c r="HDZ59" s="17"/>
      <c r="HEA59" s="17"/>
      <c r="HEB59" s="17"/>
      <c r="HEC59" s="17"/>
      <c r="HED59" s="17"/>
      <c r="HEE59" s="17"/>
      <c r="HEF59" s="17"/>
      <c r="HEG59" s="17"/>
      <c r="HEH59" s="17"/>
      <c r="HEI59" s="17"/>
      <c r="HEJ59" s="17"/>
      <c r="HEK59" s="17"/>
      <c r="HEL59" s="17"/>
      <c r="HEM59" s="17"/>
      <c r="HEN59" s="17"/>
      <c r="HEO59" s="17"/>
      <c r="HEP59" s="17"/>
      <c r="HEQ59" s="17"/>
      <c r="HER59" s="17"/>
      <c r="HES59" s="17"/>
      <c r="HET59" s="17"/>
      <c r="HEU59" s="17"/>
      <c r="HEV59" s="17"/>
      <c r="HEW59" s="17"/>
      <c r="HEX59" s="17"/>
      <c r="HEY59" s="17"/>
      <c r="HEZ59" s="17"/>
      <c r="HFA59" s="17"/>
      <c r="HFB59" s="17"/>
      <c r="HFC59" s="17"/>
      <c r="HFD59" s="17"/>
      <c r="HFE59" s="17"/>
      <c r="HFF59" s="17"/>
      <c r="HFG59" s="17"/>
      <c r="HFH59" s="17"/>
      <c r="HFI59" s="17"/>
      <c r="HFJ59" s="17"/>
      <c r="HFK59" s="17"/>
      <c r="HFL59" s="17"/>
      <c r="HFM59" s="17"/>
      <c r="HFN59" s="17"/>
      <c r="HFO59" s="17"/>
      <c r="HFP59" s="17"/>
      <c r="HFQ59" s="17"/>
      <c r="HFR59" s="17"/>
      <c r="HFS59" s="17"/>
      <c r="HFT59" s="17"/>
      <c r="HFU59" s="17"/>
      <c r="HFV59" s="17"/>
      <c r="HFW59" s="17"/>
      <c r="HFX59" s="17"/>
      <c r="HFY59" s="17"/>
      <c r="HFZ59" s="17"/>
      <c r="HGA59" s="17"/>
      <c r="HGB59" s="17"/>
      <c r="HGC59" s="17"/>
      <c r="HGD59" s="17"/>
      <c r="HGE59" s="17"/>
      <c r="HGF59" s="17"/>
      <c r="HGG59" s="17"/>
      <c r="HGH59" s="17"/>
      <c r="HGI59" s="17"/>
      <c r="HGJ59" s="17"/>
      <c r="HGK59" s="17"/>
      <c r="HGL59" s="17"/>
      <c r="HGM59" s="17"/>
      <c r="HGN59" s="17"/>
      <c r="HGO59" s="17"/>
      <c r="HGP59" s="17"/>
      <c r="HGQ59" s="17"/>
      <c r="HGR59" s="17"/>
      <c r="HGS59" s="17"/>
      <c r="HGT59" s="17"/>
      <c r="HGU59" s="17"/>
      <c r="HGV59" s="17"/>
      <c r="HGW59" s="17"/>
      <c r="HGX59" s="17"/>
      <c r="HGY59" s="17"/>
      <c r="HGZ59" s="17"/>
      <c r="HHA59" s="17"/>
      <c r="HHB59" s="17"/>
      <c r="HHC59" s="17"/>
      <c r="HHD59" s="17"/>
      <c r="HHE59" s="17"/>
      <c r="HHF59" s="17"/>
      <c r="HHG59" s="17"/>
      <c r="HHH59" s="17"/>
      <c r="HHI59" s="17"/>
      <c r="HHJ59" s="17"/>
      <c r="HHK59" s="17"/>
      <c r="HHL59" s="17"/>
      <c r="HHM59" s="17"/>
      <c r="HHN59" s="17"/>
      <c r="HHO59" s="17"/>
      <c r="HHP59" s="17"/>
      <c r="HHQ59" s="17"/>
      <c r="HHR59" s="17"/>
      <c r="HHS59" s="17"/>
      <c r="HHT59" s="17"/>
      <c r="HHU59" s="17"/>
      <c r="HHV59" s="17"/>
      <c r="HHW59" s="17"/>
      <c r="HHX59" s="17"/>
      <c r="HHY59" s="17"/>
      <c r="HHZ59" s="17"/>
      <c r="HIA59" s="17"/>
      <c r="HIB59" s="17"/>
      <c r="HIC59" s="17"/>
      <c r="HID59" s="17"/>
      <c r="HIE59" s="17"/>
      <c r="HIF59" s="17"/>
      <c r="HIG59" s="17"/>
      <c r="HIH59" s="17"/>
      <c r="HII59" s="17"/>
      <c r="HIJ59" s="17"/>
      <c r="HIK59" s="17"/>
      <c r="HIL59" s="17"/>
      <c r="HIM59" s="17"/>
      <c r="HIN59" s="17"/>
      <c r="HIO59" s="17"/>
      <c r="HIP59" s="17"/>
      <c r="HIQ59" s="17"/>
      <c r="HIR59" s="17"/>
      <c r="HIS59" s="17"/>
      <c r="HIT59" s="17"/>
      <c r="HIU59" s="17"/>
      <c r="HIV59" s="17"/>
      <c r="HIW59" s="17"/>
      <c r="HIX59" s="17"/>
      <c r="HIY59" s="17"/>
      <c r="HIZ59" s="17"/>
      <c r="HJA59" s="17"/>
      <c r="HJB59" s="17"/>
      <c r="HJC59" s="17"/>
      <c r="HJD59" s="17"/>
      <c r="HJE59" s="17"/>
      <c r="HJF59" s="17"/>
      <c r="HJG59" s="17"/>
      <c r="HJH59" s="17"/>
      <c r="HJI59" s="17"/>
      <c r="HJJ59" s="17"/>
      <c r="HJK59" s="17"/>
      <c r="HJL59" s="17"/>
      <c r="HJM59" s="17"/>
      <c r="HJN59" s="17"/>
      <c r="HJO59" s="17"/>
      <c r="HJP59" s="17"/>
      <c r="HJQ59" s="17"/>
      <c r="HJR59" s="17"/>
      <c r="HJS59" s="17"/>
      <c r="HJT59" s="17"/>
      <c r="HJU59" s="17"/>
      <c r="HJV59" s="17"/>
      <c r="HJW59" s="17"/>
      <c r="HJX59" s="17"/>
      <c r="HJY59" s="17"/>
      <c r="HJZ59" s="17"/>
      <c r="HKA59" s="17"/>
      <c r="HKB59" s="17"/>
      <c r="HKC59" s="17"/>
      <c r="HKD59" s="17"/>
      <c r="HKE59" s="17"/>
      <c r="HKF59" s="17"/>
      <c r="HKG59" s="17"/>
      <c r="HKH59" s="17"/>
      <c r="HKI59" s="17"/>
      <c r="HKJ59" s="17"/>
      <c r="HKK59" s="17"/>
      <c r="HKL59" s="17"/>
      <c r="HKM59" s="17"/>
      <c r="HKN59" s="17"/>
      <c r="HKO59" s="17"/>
      <c r="HKP59" s="17"/>
      <c r="HKQ59" s="17"/>
      <c r="HKR59" s="17"/>
      <c r="HKS59" s="17"/>
      <c r="HKT59" s="17"/>
      <c r="HKU59" s="17"/>
      <c r="HKV59" s="17"/>
      <c r="HKW59" s="17"/>
      <c r="HKX59" s="17"/>
      <c r="HKY59" s="17"/>
      <c r="HKZ59" s="17"/>
      <c r="HLA59" s="17"/>
      <c r="HLB59" s="17"/>
      <c r="HLC59" s="17"/>
      <c r="HLD59" s="17"/>
      <c r="HLE59" s="17"/>
      <c r="HLF59" s="17"/>
      <c r="HLG59" s="17"/>
      <c r="HLH59" s="17"/>
      <c r="HLI59" s="17"/>
      <c r="HLJ59" s="17"/>
      <c r="HLK59" s="17"/>
      <c r="HLL59" s="17"/>
      <c r="HLM59" s="17"/>
      <c r="HLN59" s="17"/>
      <c r="HLO59" s="17"/>
      <c r="HLP59" s="17"/>
      <c r="HLQ59" s="17"/>
      <c r="HLR59" s="17"/>
      <c r="HLS59" s="17"/>
      <c r="HLT59" s="17"/>
      <c r="HLU59" s="17"/>
      <c r="HLV59" s="17"/>
      <c r="HLW59" s="17"/>
      <c r="HLX59" s="17"/>
      <c r="HLY59" s="17"/>
      <c r="HLZ59" s="17"/>
      <c r="HMA59" s="17"/>
      <c r="HMB59" s="17"/>
      <c r="HMC59" s="17"/>
      <c r="HMD59" s="17"/>
      <c r="HME59" s="17"/>
      <c r="HMF59" s="17"/>
      <c r="HMG59" s="17"/>
      <c r="HMH59" s="17"/>
      <c r="HMI59" s="17"/>
      <c r="HMJ59" s="17"/>
      <c r="HMK59" s="17"/>
      <c r="HML59" s="17"/>
      <c r="HMM59" s="17"/>
      <c r="HMN59" s="17"/>
      <c r="HMO59" s="17"/>
      <c r="HMP59" s="17"/>
      <c r="HMQ59" s="17"/>
      <c r="HMR59" s="17"/>
      <c r="HMS59" s="17"/>
      <c r="HMT59" s="17"/>
      <c r="HMU59" s="17"/>
      <c r="HMV59" s="17"/>
      <c r="HMW59" s="17"/>
      <c r="HMX59" s="17"/>
      <c r="HMY59" s="17"/>
      <c r="HMZ59" s="17"/>
      <c r="HNA59" s="17"/>
      <c r="HNB59" s="17"/>
      <c r="HNC59" s="17"/>
      <c r="HND59" s="17"/>
      <c r="HNE59" s="17"/>
      <c r="HNF59" s="17"/>
      <c r="HNG59" s="17"/>
      <c r="HNH59" s="17"/>
      <c r="HNI59" s="17"/>
      <c r="HNJ59" s="17"/>
      <c r="HNK59" s="17"/>
      <c r="HNL59" s="17"/>
      <c r="HNM59" s="17"/>
      <c r="HNN59" s="17"/>
      <c r="HNO59" s="17"/>
      <c r="HNP59" s="17"/>
      <c r="HNQ59" s="17"/>
      <c r="HNR59" s="17"/>
      <c r="HNS59" s="17"/>
      <c r="HNT59" s="17"/>
      <c r="HNU59" s="17"/>
      <c r="HNV59" s="17"/>
      <c r="HNW59" s="17"/>
      <c r="HNX59" s="17"/>
      <c r="HNY59" s="17"/>
      <c r="HNZ59" s="17"/>
      <c r="HOA59" s="17"/>
      <c r="HOB59" s="17"/>
      <c r="HOC59" s="17"/>
      <c r="HOD59" s="17"/>
      <c r="HOE59" s="17"/>
      <c r="HOF59" s="17"/>
      <c r="HOG59" s="17"/>
      <c r="HOH59" s="17"/>
      <c r="HOI59" s="17"/>
      <c r="HOJ59" s="17"/>
      <c r="HOK59" s="17"/>
      <c r="HOL59" s="17"/>
      <c r="HOM59" s="17"/>
      <c r="HON59" s="17"/>
      <c r="HOO59" s="17"/>
      <c r="HOP59" s="17"/>
      <c r="HOQ59" s="17"/>
      <c r="HOR59" s="17"/>
      <c r="HOS59" s="17"/>
      <c r="HOT59" s="17"/>
      <c r="HOU59" s="17"/>
      <c r="HOV59" s="17"/>
      <c r="HOW59" s="17"/>
      <c r="HOX59" s="17"/>
      <c r="HOY59" s="17"/>
      <c r="HOZ59" s="17"/>
      <c r="HPA59" s="17"/>
      <c r="HPB59" s="17"/>
      <c r="HPC59" s="17"/>
      <c r="HPD59" s="17"/>
      <c r="HPE59" s="17"/>
      <c r="HPF59" s="17"/>
      <c r="HPG59" s="17"/>
      <c r="HPH59" s="17"/>
      <c r="HPI59" s="17"/>
      <c r="HPJ59" s="17"/>
      <c r="HPK59" s="17"/>
      <c r="HPL59" s="17"/>
      <c r="HPM59" s="17"/>
      <c r="HPN59" s="17"/>
      <c r="HPO59" s="17"/>
      <c r="HPP59" s="17"/>
      <c r="HPQ59" s="17"/>
      <c r="HPR59" s="17"/>
      <c r="HPS59" s="17"/>
      <c r="HPT59" s="17"/>
      <c r="HPU59" s="17"/>
      <c r="HPV59" s="17"/>
      <c r="HPW59" s="17"/>
      <c r="HPX59" s="17"/>
      <c r="HPY59" s="17"/>
      <c r="HPZ59" s="17"/>
      <c r="HQA59" s="17"/>
      <c r="HQB59" s="17"/>
      <c r="HQC59" s="17"/>
      <c r="HQD59" s="17"/>
      <c r="HQE59" s="17"/>
      <c r="HQF59" s="17"/>
      <c r="HQG59" s="17"/>
      <c r="HQH59" s="17"/>
      <c r="HQI59" s="17"/>
      <c r="HQJ59" s="17"/>
      <c r="HQK59" s="17"/>
      <c r="HQL59" s="17"/>
      <c r="HQM59" s="17"/>
      <c r="HQN59" s="17"/>
      <c r="HQO59" s="17"/>
      <c r="HQP59" s="17"/>
      <c r="HQQ59" s="17"/>
      <c r="HQR59" s="17"/>
      <c r="HQS59" s="17"/>
      <c r="HQT59" s="17"/>
      <c r="HQU59" s="17"/>
      <c r="HQV59" s="17"/>
      <c r="HQW59" s="17"/>
      <c r="HQX59" s="17"/>
      <c r="HQY59" s="17"/>
      <c r="HQZ59" s="17"/>
      <c r="HRA59" s="17"/>
      <c r="HRB59" s="17"/>
      <c r="HRC59" s="17"/>
      <c r="HRD59" s="17"/>
      <c r="HRE59" s="17"/>
      <c r="HRF59" s="17"/>
      <c r="HRG59" s="17"/>
      <c r="HRH59" s="17"/>
      <c r="HRI59" s="17"/>
      <c r="HRJ59" s="17"/>
      <c r="HRK59" s="17"/>
      <c r="HRL59" s="17"/>
      <c r="HRM59" s="17"/>
      <c r="HRN59" s="17"/>
      <c r="HRO59" s="17"/>
      <c r="HRP59" s="17"/>
      <c r="HRQ59" s="17"/>
      <c r="HRR59" s="17"/>
      <c r="HRS59" s="17"/>
      <c r="HRT59" s="17"/>
      <c r="HRU59" s="17"/>
      <c r="HRV59" s="17"/>
      <c r="HRW59" s="17"/>
      <c r="HRX59" s="17"/>
      <c r="HRY59" s="17"/>
      <c r="HRZ59" s="17"/>
      <c r="HSA59" s="17"/>
      <c r="HSB59" s="17"/>
      <c r="HSC59" s="17"/>
      <c r="HSD59" s="17"/>
      <c r="HSE59" s="17"/>
      <c r="HSF59" s="17"/>
      <c r="HSG59" s="17"/>
      <c r="HSH59" s="17"/>
      <c r="HSI59" s="17"/>
      <c r="HSJ59" s="17"/>
      <c r="HSK59" s="17"/>
      <c r="HSL59" s="17"/>
      <c r="HSM59" s="17"/>
      <c r="HSN59" s="17"/>
      <c r="HSO59" s="17"/>
      <c r="HSP59" s="17"/>
      <c r="HSQ59" s="17"/>
      <c r="HSR59" s="17"/>
      <c r="HSS59" s="17"/>
      <c r="HST59" s="17"/>
      <c r="HSU59" s="17"/>
      <c r="HSV59" s="17"/>
      <c r="HSW59" s="17"/>
      <c r="HSX59" s="17"/>
      <c r="HSY59" s="17"/>
      <c r="HSZ59" s="17"/>
      <c r="HTA59" s="17"/>
      <c r="HTB59" s="17"/>
      <c r="HTC59" s="17"/>
      <c r="HTD59" s="17"/>
      <c r="HTE59" s="17"/>
      <c r="HTF59" s="17"/>
      <c r="HTG59" s="17"/>
      <c r="HTH59" s="17"/>
      <c r="HTI59" s="17"/>
      <c r="HTJ59" s="17"/>
      <c r="HTK59" s="17"/>
      <c r="HTL59" s="17"/>
      <c r="HTM59" s="17"/>
      <c r="HTN59" s="17"/>
      <c r="HTO59" s="17"/>
      <c r="HTP59" s="17"/>
      <c r="HTQ59" s="17"/>
      <c r="HTR59" s="17"/>
      <c r="HTS59" s="17"/>
      <c r="HTT59" s="17"/>
      <c r="HTU59" s="17"/>
      <c r="HTV59" s="17"/>
      <c r="HTW59" s="17"/>
      <c r="HTX59" s="17"/>
      <c r="HTY59" s="17"/>
      <c r="HTZ59" s="17"/>
      <c r="HUA59" s="17"/>
      <c r="HUB59" s="17"/>
      <c r="HUC59" s="17"/>
      <c r="HUD59" s="17"/>
      <c r="HUE59" s="17"/>
      <c r="HUF59" s="17"/>
      <c r="HUG59" s="17"/>
      <c r="HUH59" s="17"/>
      <c r="HUI59" s="17"/>
      <c r="HUJ59" s="17"/>
      <c r="HUK59" s="17"/>
      <c r="HUL59" s="17"/>
      <c r="HUM59" s="17"/>
      <c r="HUN59" s="17"/>
      <c r="HUO59" s="17"/>
      <c r="HUP59" s="17"/>
      <c r="HUQ59" s="17"/>
      <c r="HUR59" s="17"/>
      <c r="HUS59" s="17"/>
      <c r="HUT59" s="17"/>
      <c r="HUU59" s="17"/>
      <c r="HUV59" s="17"/>
      <c r="HUW59" s="17"/>
      <c r="HUX59" s="17"/>
      <c r="HUY59" s="17"/>
      <c r="HUZ59" s="17"/>
      <c r="HVA59" s="17"/>
      <c r="HVB59" s="17"/>
      <c r="HVC59" s="17"/>
      <c r="HVD59" s="17"/>
      <c r="HVE59" s="17"/>
      <c r="HVF59" s="17"/>
      <c r="HVG59" s="17"/>
      <c r="HVH59" s="17"/>
      <c r="HVI59" s="17"/>
      <c r="HVJ59" s="17"/>
      <c r="HVK59" s="17"/>
      <c r="HVL59" s="17"/>
      <c r="HVM59" s="17"/>
      <c r="HVN59" s="17"/>
      <c r="HVO59" s="17"/>
      <c r="HVP59" s="17"/>
      <c r="HVQ59" s="17"/>
      <c r="HVR59" s="17"/>
      <c r="HVS59" s="17"/>
      <c r="HVT59" s="17"/>
      <c r="HVU59" s="17"/>
      <c r="HVV59" s="17"/>
      <c r="HVW59" s="17"/>
      <c r="HVX59" s="17"/>
      <c r="HVY59" s="17"/>
      <c r="HVZ59" s="17"/>
      <c r="HWA59" s="17"/>
      <c r="HWB59" s="17"/>
      <c r="HWC59" s="17"/>
      <c r="HWD59" s="17"/>
      <c r="HWE59" s="17"/>
      <c r="HWF59" s="17"/>
      <c r="HWG59" s="17"/>
      <c r="HWH59" s="17"/>
      <c r="HWI59" s="17"/>
      <c r="HWJ59" s="17"/>
      <c r="HWK59" s="17"/>
      <c r="HWL59" s="17"/>
      <c r="HWM59" s="17"/>
      <c r="HWN59" s="17"/>
      <c r="HWO59" s="17"/>
      <c r="HWP59" s="17"/>
      <c r="HWQ59" s="17"/>
      <c r="HWR59" s="17"/>
      <c r="HWS59" s="17"/>
      <c r="HWT59" s="17"/>
      <c r="HWU59" s="17"/>
      <c r="HWV59" s="17"/>
      <c r="HWW59" s="17"/>
      <c r="HWX59" s="17"/>
      <c r="HWY59" s="17"/>
      <c r="HWZ59" s="17"/>
      <c r="HXA59" s="17"/>
      <c r="HXB59" s="17"/>
      <c r="HXC59" s="17"/>
      <c r="HXD59" s="17"/>
      <c r="HXE59" s="17"/>
      <c r="HXF59" s="17"/>
      <c r="HXG59" s="17"/>
      <c r="HXH59" s="17"/>
      <c r="HXI59" s="17"/>
      <c r="HXJ59" s="17"/>
      <c r="HXK59" s="17"/>
      <c r="HXL59" s="17"/>
      <c r="HXM59" s="17"/>
      <c r="HXN59" s="17"/>
      <c r="HXO59" s="17"/>
      <c r="HXP59" s="17"/>
      <c r="HXQ59" s="17"/>
      <c r="HXR59" s="17"/>
      <c r="HXS59" s="17"/>
      <c r="HXT59" s="17"/>
      <c r="HXU59" s="17"/>
      <c r="HXV59" s="17"/>
      <c r="HXW59" s="17"/>
      <c r="HXX59" s="17"/>
      <c r="HXY59" s="17"/>
      <c r="HXZ59" s="17"/>
      <c r="HYA59" s="17"/>
      <c r="HYB59" s="17"/>
      <c r="HYC59" s="17"/>
      <c r="HYD59" s="17"/>
      <c r="HYE59" s="17"/>
      <c r="HYF59" s="17"/>
      <c r="HYG59" s="17"/>
      <c r="HYH59" s="17"/>
      <c r="HYI59" s="17"/>
      <c r="HYJ59" s="17"/>
      <c r="HYK59" s="17"/>
      <c r="HYL59" s="17"/>
      <c r="HYM59" s="17"/>
      <c r="HYN59" s="17"/>
      <c r="HYO59" s="17"/>
      <c r="HYP59" s="17"/>
      <c r="HYQ59" s="17"/>
      <c r="HYR59" s="17"/>
      <c r="HYS59" s="17"/>
      <c r="HYT59" s="17"/>
      <c r="HYU59" s="17"/>
      <c r="HYV59" s="17"/>
      <c r="HYW59" s="17"/>
      <c r="HYX59" s="17"/>
      <c r="HYY59" s="17"/>
      <c r="HYZ59" s="17"/>
      <c r="HZA59" s="17"/>
      <c r="HZB59" s="17"/>
      <c r="HZC59" s="17"/>
      <c r="HZD59" s="17"/>
      <c r="HZE59" s="17"/>
      <c r="HZF59" s="17"/>
      <c r="HZG59" s="17"/>
      <c r="HZH59" s="17"/>
      <c r="HZI59" s="17"/>
      <c r="HZJ59" s="17"/>
      <c r="HZK59" s="17"/>
      <c r="HZL59" s="17"/>
      <c r="HZM59" s="17"/>
      <c r="HZN59" s="17"/>
      <c r="HZO59" s="17"/>
      <c r="HZP59" s="17"/>
      <c r="HZQ59" s="17"/>
      <c r="HZR59" s="17"/>
      <c r="HZS59" s="17"/>
      <c r="HZT59" s="17"/>
      <c r="HZU59" s="17"/>
      <c r="HZV59" s="17"/>
      <c r="HZW59" s="17"/>
      <c r="HZX59" s="17"/>
      <c r="HZY59" s="17"/>
      <c r="HZZ59" s="17"/>
      <c r="IAA59" s="17"/>
      <c r="IAB59" s="17"/>
      <c r="IAC59" s="17"/>
      <c r="IAD59" s="17"/>
      <c r="IAE59" s="17"/>
      <c r="IAF59" s="17"/>
      <c r="IAG59" s="17"/>
      <c r="IAH59" s="17"/>
      <c r="IAI59" s="17"/>
      <c r="IAJ59" s="17"/>
      <c r="IAK59" s="17"/>
      <c r="IAL59" s="17"/>
      <c r="IAM59" s="17"/>
      <c r="IAN59" s="17"/>
      <c r="IAO59" s="17"/>
      <c r="IAP59" s="17"/>
      <c r="IAQ59" s="17"/>
      <c r="IAR59" s="17"/>
      <c r="IAS59" s="17"/>
      <c r="IAT59" s="17"/>
      <c r="IAU59" s="17"/>
      <c r="IAV59" s="17"/>
      <c r="IAW59" s="17"/>
      <c r="IAX59" s="17"/>
      <c r="IAY59" s="17"/>
      <c r="IAZ59" s="17"/>
      <c r="IBA59" s="17"/>
      <c r="IBB59" s="17"/>
      <c r="IBC59" s="17"/>
      <c r="IBD59" s="17"/>
      <c r="IBE59" s="17"/>
      <c r="IBF59" s="17"/>
      <c r="IBG59" s="17"/>
      <c r="IBH59" s="17"/>
      <c r="IBI59" s="17"/>
      <c r="IBJ59" s="17"/>
      <c r="IBK59" s="17"/>
      <c r="IBL59" s="17"/>
      <c r="IBM59" s="17"/>
      <c r="IBN59" s="17"/>
      <c r="IBO59" s="17"/>
      <c r="IBP59" s="17"/>
      <c r="IBQ59" s="17"/>
      <c r="IBR59" s="17"/>
      <c r="IBS59" s="17"/>
      <c r="IBT59" s="17"/>
      <c r="IBU59" s="17"/>
      <c r="IBV59" s="17"/>
      <c r="IBW59" s="17"/>
      <c r="IBX59" s="17"/>
      <c r="IBY59" s="17"/>
      <c r="IBZ59" s="17"/>
      <c r="ICA59" s="17"/>
      <c r="ICB59" s="17"/>
      <c r="ICC59" s="17"/>
      <c r="ICD59" s="17"/>
      <c r="ICE59" s="17"/>
      <c r="ICF59" s="17"/>
      <c r="ICG59" s="17"/>
      <c r="ICH59" s="17"/>
      <c r="ICI59" s="17"/>
      <c r="ICJ59" s="17"/>
      <c r="ICK59" s="17"/>
      <c r="ICL59" s="17"/>
      <c r="ICM59" s="17"/>
      <c r="ICN59" s="17"/>
      <c r="ICO59" s="17"/>
      <c r="ICP59" s="17"/>
      <c r="ICQ59" s="17"/>
      <c r="ICR59" s="17"/>
      <c r="ICS59" s="17"/>
      <c r="ICT59" s="17"/>
      <c r="ICU59" s="17"/>
      <c r="ICV59" s="17"/>
      <c r="ICW59" s="17"/>
      <c r="ICX59" s="17"/>
      <c r="ICY59" s="17"/>
      <c r="ICZ59" s="17"/>
      <c r="IDA59" s="17"/>
      <c r="IDB59" s="17"/>
      <c r="IDC59" s="17"/>
      <c r="IDD59" s="17"/>
      <c r="IDE59" s="17"/>
      <c r="IDF59" s="17"/>
      <c r="IDG59" s="17"/>
      <c r="IDH59" s="17"/>
      <c r="IDI59" s="17"/>
      <c r="IDJ59" s="17"/>
      <c r="IDK59" s="17"/>
      <c r="IDL59" s="17"/>
      <c r="IDM59" s="17"/>
      <c r="IDN59" s="17"/>
      <c r="IDO59" s="17"/>
      <c r="IDP59" s="17"/>
      <c r="IDQ59" s="17"/>
      <c r="IDR59" s="17"/>
      <c r="IDS59" s="17"/>
      <c r="IDT59" s="17"/>
      <c r="IDU59" s="17"/>
      <c r="IDV59" s="17"/>
      <c r="IDW59" s="17"/>
      <c r="IDX59" s="17"/>
      <c r="IDY59" s="17"/>
      <c r="IDZ59" s="17"/>
      <c r="IEA59" s="17"/>
      <c r="IEB59" s="17"/>
      <c r="IEC59" s="17"/>
      <c r="IED59" s="17"/>
      <c r="IEE59" s="17"/>
      <c r="IEF59" s="17"/>
      <c r="IEG59" s="17"/>
      <c r="IEH59" s="17"/>
      <c r="IEI59" s="17"/>
      <c r="IEJ59" s="17"/>
      <c r="IEK59" s="17"/>
      <c r="IEL59" s="17"/>
      <c r="IEM59" s="17"/>
      <c r="IEN59" s="17"/>
      <c r="IEO59" s="17"/>
      <c r="IEP59" s="17"/>
      <c r="IEQ59" s="17"/>
      <c r="IER59" s="17"/>
      <c r="IES59" s="17"/>
      <c r="IET59" s="17"/>
      <c r="IEU59" s="17"/>
      <c r="IEV59" s="17"/>
      <c r="IEW59" s="17"/>
      <c r="IEX59" s="17"/>
      <c r="IEY59" s="17"/>
      <c r="IEZ59" s="17"/>
      <c r="IFA59" s="17"/>
      <c r="IFB59" s="17"/>
      <c r="IFC59" s="17"/>
      <c r="IFD59" s="17"/>
      <c r="IFE59" s="17"/>
      <c r="IFF59" s="17"/>
      <c r="IFG59" s="17"/>
      <c r="IFH59" s="17"/>
      <c r="IFI59" s="17"/>
      <c r="IFJ59" s="17"/>
      <c r="IFK59" s="17"/>
      <c r="IFL59" s="17"/>
      <c r="IFM59" s="17"/>
      <c r="IFN59" s="17"/>
      <c r="IFO59" s="17"/>
      <c r="IFP59" s="17"/>
      <c r="IFQ59" s="17"/>
      <c r="IFR59" s="17"/>
      <c r="IFS59" s="17"/>
      <c r="IFT59" s="17"/>
      <c r="IFU59" s="17"/>
      <c r="IFV59" s="17"/>
      <c r="IFW59" s="17"/>
      <c r="IFX59" s="17"/>
      <c r="IFY59" s="17"/>
      <c r="IFZ59" s="17"/>
      <c r="IGA59" s="17"/>
      <c r="IGB59" s="17"/>
      <c r="IGC59" s="17"/>
      <c r="IGD59" s="17"/>
      <c r="IGE59" s="17"/>
      <c r="IGF59" s="17"/>
      <c r="IGG59" s="17"/>
      <c r="IGH59" s="17"/>
      <c r="IGI59" s="17"/>
      <c r="IGJ59" s="17"/>
      <c r="IGK59" s="17"/>
      <c r="IGL59" s="17"/>
      <c r="IGM59" s="17"/>
      <c r="IGN59" s="17"/>
      <c r="IGO59" s="17"/>
      <c r="IGP59" s="17"/>
      <c r="IGQ59" s="17"/>
      <c r="IGR59" s="17"/>
      <c r="IGS59" s="17"/>
      <c r="IGT59" s="17"/>
      <c r="IGU59" s="17"/>
      <c r="IGV59" s="17"/>
      <c r="IGW59" s="17"/>
      <c r="IGX59" s="17"/>
      <c r="IGY59" s="17"/>
      <c r="IGZ59" s="17"/>
      <c r="IHA59" s="17"/>
      <c r="IHB59" s="17"/>
      <c r="IHC59" s="17"/>
      <c r="IHD59" s="17"/>
      <c r="IHE59" s="17"/>
      <c r="IHF59" s="17"/>
      <c r="IHG59" s="17"/>
      <c r="IHH59" s="17"/>
      <c r="IHI59" s="17"/>
      <c r="IHJ59" s="17"/>
      <c r="IHK59" s="17"/>
      <c r="IHL59" s="17"/>
      <c r="IHM59" s="17"/>
      <c r="IHN59" s="17"/>
      <c r="IHO59" s="17"/>
      <c r="IHP59" s="17"/>
      <c r="IHQ59" s="17"/>
      <c r="IHR59" s="17"/>
      <c r="IHS59" s="17"/>
      <c r="IHT59" s="17"/>
      <c r="IHU59" s="17"/>
      <c r="IHV59" s="17"/>
      <c r="IHW59" s="17"/>
      <c r="IHX59" s="17"/>
      <c r="IHY59" s="17"/>
      <c r="IHZ59" s="17"/>
      <c r="IIA59" s="17"/>
      <c r="IIB59" s="17"/>
      <c r="IIC59" s="17"/>
      <c r="IID59" s="17"/>
      <c r="IIE59" s="17"/>
      <c r="IIF59" s="17"/>
      <c r="IIG59" s="17"/>
      <c r="IIH59" s="17"/>
      <c r="III59" s="17"/>
      <c r="IIJ59" s="17"/>
      <c r="IIK59" s="17"/>
      <c r="IIL59" s="17"/>
      <c r="IIM59" s="17"/>
      <c r="IIN59" s="17"/>
      <c r="IIO59" s="17"/>
      <c r="IIP59" s="17"/>
      <c r="IIQ59" s="17"/>
      <c r="IIR59" s="17"/>
      <c r="IIS59" s="17"/>
      <c r="IIT59" s="17"/>
      <c r="IIU59" s="17"/>
      <c r="IIV59" s="17"/>
      <c r="IIW59" s="17"/>
      <c r="IIX59" s="17"/>
      <c r="IIY59" s="17"/>
      <c r="IIZ59" s="17"/>
      <c r="IJA59" s="17"/>
      <c r="IJB59" s="17"/>
      <c r="IJC59" s="17"/>
      <c r="IJD59" s="17"/>
      <c r="IJE59" s="17"/>
      <c r="IJF59" s="17"/>
      <c r="IJG59" s="17"/>
      <c r="IJH59" s="17"/>
      <c r="IJI59" s="17"/>
      <c r="IJJ59" s="17"/>
      <c r="IJK59" s="17"/>
      <c r="IJL59" s="17"/>
      <c r="IJM59" s="17"/>
      <c r="IJN59" s="17"/>
      <c r="IJO59" s="17"/>
      <c r="IJP59" s="17"/>
      <c r="IJQ59" s="17"/>
      <c r="IJR59" s="17"/>
      <c r="IJS59" s="17"/>
      <c r="IJT59" s="17"/>
      <c r="IJU59" s="17"/>
      <c r="IJV59" s="17"/>
      <c r="IJW59" s="17"/>
      <c r="IJX59" s="17"/>
      <c r="IJY59" s="17"/>
      <c r="IJZ59" s="17"/>
      <c r="IKA59" s="17"/>
      <c r="IKB59" s="17"/>
      <c r="IKC59" s="17"/>
      <c r="IKD59" s="17"/>
      <c r="IKE59" s="17"/>
      <c r="IKF59" s="17"/>
      <c r="IKG59" s="17"/>
      <c r="IKH59" s="17"/>
      <c r="IKI59" s="17"/>
      <c r="IKJ59" s="17"/>
      <c r="IKK59" s="17"/>
      <c r="IKL59" s="17"/>
      <c r="IKM59" s="17"/>
      <c r="IKN59" s="17"/>
      <c r="IKO59" s="17"/>
      <c r="IKP59" s="17"/>
      <c r="IKQ59" s="17"/>
      <c r="IKR59" s="17"/>
      <c r="IKS59" s="17"/>
      <c r="IKT59" s="17"/>
      <c r="IKU59" s="17"/>
      <c r="IKV59" s="17"/>
      <c r="IKW59" s="17"/>
      <c r="IKX59" s="17"/>
      <c r="IKY59" s="17"/>
      <c r="IKZ59" s="17"/>
      <c r="ILA59" s="17"/>
      <c r="ILB59" s="17"/>
      <c r="ILC59" s="17"/>
      <c r="ILD59" s="17"/>
      <c r="ILE59" s="17"/>
      <c r="ILF59" s="17"/>
      <c r="ILG59" s="17"/>
      <c r="ILH59" s="17"/>
      <c r="ILI59" s="17"/>
      <c r="ILJ59" s="17"/>
      <c r="ILK59" s="17"/>
      <c r="ILL59" s="17"/>
      <c r="ILM59" s="17"/>
      <c r="ILN59" s="17"/>
      <c r="ILO59" s="17"/>
      <c r="ILP59" s="17"/>
      <c r="ILQ59" s="17"/>
      <c r="ILR59" s="17"/>
      <c r="ILS59" s="17"/>
      <c r="ILT59" s="17"/>
      <c r="ILU59" s="17"/>
      <c r="ILV59" s="17"/>
      <c r="ILW59" s="17"/>
      <c r="ILX59" s="17"/>
      <c r="ILY59" s="17"/>
      <c r="ILZ59" s="17"/>
      <c r="IMA59" s="17"/>
      <c r="IMB59" s="17"/>
      <c r="IMC59" s="17"/>
      <c r="IMD59" s="17"/>
      <c r="IME59" s="17"/>
      <c r="IMF59" s="17"/>
      <c r="IMG59" s="17"/>
      <c r="IMH59" s="17"/>
      <c r="IMI59" s="17"/>
      <c r="IMJ59" s="17"/>
      <c r="IMK59" s="17"/>
      <c r="IML59" s="17"/>
      <c r="IMM59" s="17"/>
      <c r="IMN59" s="17"/>
      <c r="IMO59" s="17"/>
      <c r="IMP59" s="17"/>
      <c r="IMQ59" s="17"/>
      <c r="IMR59" s="17"/>
      <c r="IMS59" s="17"/>
      <c r="IMT59" s="17"/>
      <c r="IMU59" s="17"/>
      <c r="IMV59" s="17"/>
      <c r="IMW59" s="17"/>
      <c r="IMX59" s="17"/>
      <c r="IMY59" s="17"/>
      <c r="IMZ59" s="17"/>
      <c r="INA59" s="17"/>
      <c r="INB59" s="17"/>
      <c r="INC59" s="17"/>
      <c r="IND59" s="17"/>
      <c r="INE59" s="17"/>
      <c r="INF59" s="17"/>
      <c r="ING59" s="17"/>
      <c r="INH59" s="17"/>
      <c r="INI59" s="17"/>
      <c r="INJ59" s="17"/>
      <c r="INK59" s="17"/>
      <c r="INL59" s="17"/>
      <c r="INM59" s="17"/>
      <c r="INN59" s="17"/>
      <c r="INO59" s="17"/>
      <c r="INP59" s="17"/>
      <c r="INQ59" s="17"/>
      <c r="INR59" s="17"/>
      <c r="INS59" s="17"/>
      <c r="INT59" s="17"/>
      <c r="INU59" s="17"/>
      <c r="INV59" s="17"/>
      <c r="INW59" s="17"/>
      <c r="INX59" s="17"/>
      <c r="INY59" s="17"/>
      <c r="INZ59" s="17"/>
      <c r="IOA59" s="17"/>
      <c r="IOB59" s="17"/>
      <c r="IOC59" s="17"/>
      <c r="IOD59" s="17"/>
      <c r="IOE59" s="17"/>
      <c r="IOF59" s="17"/>
      <c r="IOG59" s="17"/>
      <c r="IOH59" s="17"/>
      <c r="IOI59" s="17"/>
      <c r="IOJ59" s="17"/>
      <c r="IOK59" s="17"/>
      <c r="IOL59" s="17"/>
      <c r="IOM59" s="17"/>
      <c r="ION59" s="17"/>
      <c r="IOO59" s="17"/>
      <c r="IOP59" s="17"/>
      <c r="IOQ59" s="17"/>
      <c r="IOR59" s="17"/>
      <c r="IOS59" s="17"/>
      <c r="IOT59" s="17"/>
      <c r="IOU59" s="17"/>
      <c r="IOV59" s="17"/>
      <c r="IOW59" s="17"/>
      <c r="IOX59" s="17"/>
      <c r="IOY59" s="17"/>
      <c r="IOZ59" s="17"/>
      <c r="IPA59" s="17"/>
      <c r="IPB59" s="17"/>
      <c r="IPC59" s="17"/>
      <c r="IPD59" s="17"/>
      <c r="IPE59" s="17"/>
      <c r="IPF59" s="17"/>
      <c r="IPG59" s="17"/>
      <c r="IPH59" s="17"/>
      <c r="IPI59" s="17"/>
      <c r="IPJ59" s="17"/>
      <c r="IPK59" s="17"/>
      <c r="IPL59" s="17"/>
      <c r="IPM59" s="17"/>
      <c r="IPN59" s="17"/>
      <c r="IPO59" s="17"/>
      <c r="IPP59" s="17"/>
      <c r="IPQ59" s="17"/>
      <c r="IPR59" s="17"/>
      <c r="IPS59" s="17"/>
      <c r="IPT59" s="17"/>
      <c r="IPU59" s="17"/>
      <c r="IPV59" s="17"/>
      <c r="IPW59" s="17"/>
      <c r="IPX59" s="17"/>
      <c r="IPY59" s="17"/>
      <c r="IPZ59" s="17"/>
      <c r="IQA59" s="17"/>
      <c r="IQB59" s="17"/>
      <c r="IQC59" s="17"/>
      <c r="IQD59" s="17"/>
      <c r="IQE59" s="17"/>
      <c r="IQF59" s="17"/>
      <c r="IQG59" s="17"/>
      <c r="IQH59" s="17"/>
      <c r="IQI59" s="17"/>
      <c r="IQJ59" s="17"/>
      <c r="IQK59" s="17"/>
      <c r="IQL59" s="17"/>
      <c r="IQM59" s="17"/>
      <c r="IQN59" s="17"/>
      <c r="IQO59" s="17"/>
      <c r="IQP59" s="17"/>
      <c r="IQQ59" s="17"/>
      <c r="IQR59" s="17"/>
      <c r="IQS59" s="17"/>
      <c r="IQT59" s="17"/>
      <c r="IQU59" s="17"/>
      <c r="IQV59" s="17"/>
      <c r="IQW59" s="17"/>
      <c r="IQX59" s="17"/>
      <c r="IQY59" s="17"/>
      <c r="IQZ59" s="17"/>
      <c r="IRA59" s="17"/>
      <c r="IRB59" s="17"/>
      <c r="IRC59" s="17"/>
      <c r="IRD59" s="17"/>
      <c r="IRE59" s="17"/>
      <c r="IRF59" s="17"/>
      <c r="IRG59" s="17"/>
      <c r="IRH59" s="17"/>
      <c r="IRI59" s="17"/>
      <c r="IRJ59" s="17"/>
      <c r="IRK59" s="17"/>
      <c r="IRL59" s="17"/>
      <c r="IRM59" s="17"/>
      <c r="IRN59" s="17"/>
      <c r="IRO59" s="17"/>
      <c r="IRP59" s="17"/>
      <c r="IRQ59" s="17"/>
      <c r="IRR59" s="17"/>
      <c r="IRS59" s="17"/>
      <c r="IRT59" s="17"/>
      <c r="IRU59" s="17"/>
      <c r="IRV59" s="17"/>
      <c r="IRW59" s="17"/>
      <c r="IRX59" s="17"/>
      <c r="IRY59" s="17"/>
      <c r="IRZ59" s="17"/>
      <c r="ISA59" s="17"/>
      <c r="ISB59" s="17"/>
      <c r="ISC59" s="17"/>
      <c r="ISD59" s="17"/>
      <c r="ISE59" s="17"/>
      <c r="ISF59" s="17"/>
      <c r="ISG59" s="17"/>
      <c r="ISH59" s="17"/>
      <c r="ISI59" s="17"/>
      <c r="ISJ59" s="17"/>
      <c r="ISK59" s="17"/>
      <c r="ISL59" s="17"/>
      <c r="ISM59" s="17"/>
      <c r="ISN59" s="17"/>
      <c r="ISO59" s="17"/>
      <c r="ISP59" s="17"/>
      <c r="ISQ59" s="17"/>
      <c r="ISR59" s="17"/>
      <c r="ISS59" s="17"/>
      <c r="IST59" s="17"/>
      <c r="ISU59" s="17"/>
      <c r="ISV59" s="17"/>
      <c r="ISW59" s="17"/>
      <c r="ISX59" s="17"/>
      <c r="ISY59" s="17"/>
      <c r="ISZ59" s="17"/>
      <c r="ITA59" s="17"/>
      <c r="ITB59" s="17"/>
      <c r="ITC59" s="17"/>
      <c r="ITD59" s="17"/>
      <c r="ITE59" s="17"/>
      <c r="ITF59" s="17"/>
      <c r="ITG59" s="17"/>
      <c r="ITH59" s="17"/>
      <c r="ITI59" s="17"/>
      <c r="ITJ59" s="17"/>
      <c r="ITK59" s="17"/>
      <c r="ITL59" s="17"/>
      <c r="ITM59" s="17"/>
      <c r="ITN59" s="17"/>
      <c r="ITO59" s="17"/>
      <c r="ITP59" s="17"/>
      <c r="ITQ59" s="17"/>
      <c r="ITR59" s="17"/>
      <c r="ITS59" s="17"/>
      <c r="ITT59" s="17"/>
      <c r="ITU59" s="17"/>
      <c r="ITV59" s="17"/>
      <c r="ITW59" s="17"/>
      <c r="ITX59" s="17"/>
      <c r="ITY59" s="17"/>
      <c r="ITZ59" s="17"/>
      <c r="IUA59" s="17"/>
      <c r="IUB59" s="17"/>
      <c r="IUC59" s="17"/>
      <c r="IUD59" s="17"/>
      <c r="IUE59" s="17"/>
      <c r="IUF59" s="17"/>
      <c r="IUG59" s="17"/>
      <c r="IUH59" s="17"/>
      <c r="IUI59" s="17"/>
      <c r="IUJ59" s="17"/>
      <c r="IUK59" s="17"/>
      <c r="IUL59" s="17"/>
      <c r="IUM59" s="17"/>
      <c r="IUN59" s="17"/>
      <c r="IUO59" s="17"/>
      <c r="IUP59" s="17"/>
      <c r="IUQ59" s="17"/>
      <c r="IUR59" s="17"/>
      <c r="IUS59" s="17"/>
      <c r="IUT59" s="17"/>
      <c r="IUU59" s="17"/>
      <c r="IUV59" s="17"/>
      <c r="IUW59" s="17"/>
      <c r="IUX59" s="17"/>
      <c r="IUY59" s="17"/>
      <c r="IUZ59" s="17"/>
      <c r="IVA59" s="17"/>
      <c r="IVB59" s="17"/>
      <c r="IVC59" s="17"/>
      <c r="IVD59" s="17"/>
      <c r="IVE59" s="17"/>
      <c r="IVF59" s="17"/>
      <c r="IVG59" s="17"/>
      <c r="IVH59" s="17"/>
      <c r="IVI59" s="17"/>
      <c r="IVJ59" s="17"/>
      <c r="IVK59" s="17"/>
      <c r="IVL59" s="17"/>
      <c r="IVM59" s="17"/>
      <c r="IVN59" s="17"/>
      <c r="IVO59" s="17"/>
      <c r="IVP59" s="17"/>
      <c r="IVQ59" s="17"/>
      <c r="IVR59" s="17"/>
      <c r="IVS59" s="17"/>
      <c r="IVT59" s="17"/>
      <c r="IVU59" s="17"/>
      <c r="IVV59" s="17"/>
      <c r="IVW59" s="17"/>
      <c r="IVX59" s="17"/>
      <c r="IVY59" s="17"/>
      <c r="IVZ59" s="17"/>
      <c r="IWA59" s="17"/>
      <c r="IWB59" s="17"/>
      <c r="IWC59" s="17"/>
      <c r="IWD59" s="17"/>
      <c r="IWE59" s="17"/>
      <c r="IWF59" s="17"/>
      <c r="IWG59" s="17"/>
      <c r="IWH59" s="17"/>
      <c r="IWI59" s="17"/>
      <c r="IWJ59" s="17"/>
      <c r="IWK59" s="17"/>
      <c r="IWL59" s="17"/>
      <c r="IWM59" s="17"/>
      <c r="IWN59" s="17"/>
      <c r="IWO59" s="17"/>
      <c r="IWP59" s="17"/>
      <c r="IWQ59" s="17"/>
      <c r="IWR59" s="17"/>
      <c r="IWS59" s="17"/>
      <c r="IWT59" s="17"/>
      <c r="IWU59" s="17"/>
      <c r="IWV59" s="17"/>
      <c r="IWW59" s="17"/>
      <c r="IWX59" s="17"/>
      <c r="IWY59" s="17"/>
      <c r="IWZ59" s="17"/>
      <c r="IXA59" s="17"/>
      <c r="IXB59" s="17"/>
      <c r="IXC59" s="17"/>
      <c r="IXD59" s="17"/>
      <c r="IXE59" s="17"/>
      <c r="IXF59" s="17"/>
      <c r="IXG59" s="17"/>
      <c r="IXH59" s="17"/>
      <c r="IXI59" s="17"/>
      <c r="IXJ59" s="17"/>
      <c r="IXK59" s="17"/>
      <c r="IXL59" s="17"/>
      <c r="IXM59" s="17"/>
      <c r="IXN59" s="17"/>
      <c r="IXO59" s="17"/>
      <c r="IXP59" s="17"/>
      <c r="IXQ59" s="17"/>
      <c r="IXR59" s="17"/>
      <c r="IXS59" s="17"/>
      <c r="IXT59" s="17"/>
      <c r="IXU59" s="17"/>
      <c r="IXV59" s="17"/>
      <c r="IXW59" s="17"/>
      <c r="IXX59" s="17"/>
      <c r="IXY59" s="17"/>
      <c r="IXZ59" s="17"/>
      <c r="IYA59" s="17"/>
      <c r="IYB59" s="17"/>
      <c r="IYC59" s="17"/>
      <c r="IYD59" s="17"/>
      <c r="IYE59" s="17"/>
      <c r="IYF59" s="17"/>
      <c r="IYG59" s="17"/>
      <c r="IYH59" s="17"/>
      <c r="IYI59" s="17"/>
      <c r="IYJ59" s="17"/>
      <c r="IYK59" s="17"/>
      <c r="IYL59" s="17"/>
      <c r="IYM59" s="17"/>
      <c r="IYN59" s="17"/>
      <c r="IYO59" s="17"/>
      <c r="IYP59" s="17"/>
      <c r="IYQ59" s="17"/>
      <c r="IYR59" s="17"/>
      <c r="IYS59" s="17"/>
      <c r="IYT59" s="17"/>
      <c r="IYU59" s="17"/>
      <c r="IYV59" s="17"/>
      <c r="IYW59" s="17"/>
      <c r="IYX59" s="17"/>
      <c r="IYY59" s="17"/>
      <c r="IYZ59" s="17"/>
      <c r="IZA59" s="17"/>
      <c r="IZB59" s="17"/>
      <c r="IZC59" s="17"/>
      <c r="IZD59" s="17"/>
      <c r="IZE59" s="17"/>
      <c r="IZF59" s="17"/>
      <c r="IZG59" s="17"/>
      <c r="IZH59" s="17"/>
      <c r="IZI59" s="17"/>
      <c r="IZJ59" s="17"/>
      <c r="IZK59" s="17"/>
      <c r="IZL59" s="17"/>
      <c r="IZM59" s="17"/>
      <c r="IZN59" s="17"/>
      <c r="IZO59" s="17"/>
      <c r="IZP59" s="17"/>
      <c r="IZQ59" s="17"/>
      <c r="IZR59" s="17"/>
      <c r="IZS59" s="17"/>
      <c r="IZT59" s="17"/>
      <c r="IZU59" s="17"/>
      <c r="IZV59" s="17"/>
      <c r="IZW59" s="17"/>
      <c r="IZX59" s="17"/>
      <c r="IZY59" s="17"/>
      <c r="IZZ59" s="17"/>
      <c r="JAA59" s="17"/>
      <c r="JAB59" s="17"/>
      <c r="JAC59" s="17"/>
      <c r="JAD59" s="17"/>
      <c r="JAE59" s="17"/>
      <c r="JAF59" s="17"/>
      <c r="JAG59" s="17"/>
      <c r="JAH59" s="17"/>
      <c r="JAI59" s="17"/>
      <c r="JAJ59" s="17"/>
      <c r="JAK59" s="17"/>
      <c r="JAL59" s="17"/>
      <c r="JAM59" s="17"/>
      <c r="JAN59" s="17"/>
      <c r="JAO59" s="17"/>
      <c r="JAP59" s="17"/>
      <c r="JAQ59" s="17"/>
      <c r="JAR59" s="17"/>
      <c r="JAS59" s="17"/>
      <c r="JAT59" s="17"/>
      <c r="JAU59" s="17"/>
      <c r="JAV59" s="17"/>
      <c r="JAW59" s="17"/>
      <c r="JAX59" s="17"/>
      <c r="JAY59" s="17"/>
      <c r="JAZ59" s="17"/>
      <c r="JBA59" s="17"/>
      <c r="JBB59" s="17"/>
      <c r="JBC59" s="17"/>
      <c r="JBD59" s="17"/>
      <c r="JBE59" s="17"/>
      <c r="JBF59" s="17"/>
      <c r="JBG59" s="17"/>
      <c r="JBH59" s="17"/>
      <c r="JBI59" s="17"/>
      <c r="JBJ59" s="17"/>
      <c r="JBK59" s="17"/>
      <c r="JBL59" s="17"/>
      <c r="JBM59" s="17"/>
      <c r="JBN59" s="17"/>
      <c r="JBO59" s="17"/>
      <c r="JBP59" s="17"/>
      <c r="JBQ59" s="17"/>
      <c r="JBR59" s="17"/>
      <c r="JBS59" s="17"/>
      <c r="JBT59" s="17"/>
      <c r="JBU59" s="17"/>
      <c r="JBV59" s="17"/>
      <c r="JBW59" s="17"/>
      <c r="JBX59" s="17"/>
      <c r="JBY59" s="17"/>
      <c r="JBZ59" s="17"/>
      <c r="JCA59" s="17"/>
      <c r="JCB59" s="17"/>
      <c r="JCC59" s="17"/>
      <c r="JCD59" s="17"/>
      <c r="JCE59" s="17"/>
      <c r="JCF59" s="17"/>
      <c r="JCG59" s="17"/>
      <c r="JCH59" s="17"/>
      <c r="JCI59" s="17"/>
      <c r="JCJ59" s="17"/>
      <c r="JCK59" s="17"/>
      <c r="JCL59" s="17"/>
      <c r="JCM59" s="17"/>
      <c r="JCN59" s="17"/>
      <c r="JCO59" s="17"/>
      <c r="JCP59" s="17"/>
      <c r="JCQ59" s="17"/>
      <c r="JCR59" s="17"/>
      <c r="JCS59" s="17"/>
      <c r="JCT59" s="17"/>
      <c r="JCU59" s="17"/>
      <c r="JCV59" s="17"/>
      <c r="JCW59" s="17"/>
      <c r="JCX59" s="17"/>
      <c r="JCY59" s="17"/>
      <c r="JCZ59" s="17"/>
      <c r="JDA59" s="17"/>
      <c r="JDB59" s="17"/>
      <c r="JDC59" s="17"/>
      <c r="JDD59" s="17"/>
      <c r="JDE59" s="17"/>
      <c r="JDF59" s="17"/>
      <c r="JDG59" s="17"/>
      <c r="JDH59" s="17"/>
      <c r="JDI59" s="17"/>
      <c r="JDJ59" s="17"/>
      <c r="JDK59" s="17"/>
      <c r="JDL59" s="17"/>
      <c r="JDM59" s="17"/>
      <c r="JDN59" s="17"/>
      <c r="JDO59" s="17"/>
      <c r="JDP59" s="17"/>
      <c r="JDQ59" s="17"/>
      <c r="JDR59" s="17"/>
      <c r="JDS59" s="17"/>
      <c r="JDT59" s="17"/>
      <c r="JDU59" s="17"/>
      <c r="JDV59" s="17"/>
      <c r="JDW59" s="17"/>
      <c r="JDX59" s="17"/>
      <c r="JDY59" s="17"/>
      <c r="JDZ59" s="17"/>
      <c r="JEA59" s="17"/>
      <c r="JEB59" s="17"/>
      <c r="JEC59" s="17"/>
      <c r="JED59" s="17"/>
      <c r="JEE59" s="17"/>
      <c r="JEF59" s="17"/>
      <c r="JEG59" s="17"/>
      <c r="JEH59" s="17"/>
      <c r="JEI59" s="17"/>
      <c r="JEJ59" s="17"/>
      <c r="JEK59" s="17"/>
      <c r="JEL59" s="17"/>
      <c r="JEM59" s="17"/>
      <c r="JEN59" s="17"/>
      <c r="JEO59" s="17"/>
      <c r="JEP59" s="17"/>
      <c r="JEQ59" s="17"/>
      <c r="JER59" s="17"/>
      <c r="JES59" s="17"/>
      <c r="JET59" s="17"/>
      <c r="JEU59" s="17"/>
      <c r="JEV59" s="17"/>
      <c r="JEW59" s="17"/>
      <c r="JEX59" s="17"/>
      <c r="JEY59" s="17"/>
      <c r="JEZ59" s="17"/>
      <c r="JFA59" s="17"/>
      <c r="JFB59" s="17"/>
      <c r="JFC59" s="17"/>
      <c r="JFD59" s="17"/>
      <c r="JFE59" s="17"/>
      <c r="JFF59" s="17"/>
      <c r="JFG59" s="17"/>
      <c r="JFH59" s="17"/>
      <c r="JFI59" s="17"/>
      <c r="JFJ59" s="17"/>
      <c r="JFK59" s="17"/>
      <c r="JFL59" s="17"/>
      <c r="JFM59" s="17"/>
      <c r="JFN59" s="17"/>
      <c r="JFO59" s="17"/>
      <c r="JFP59" s="17"/>
      <c r="JFQ59" s="17"/>
      <c r="JFR59" s="17"/>
      <c r="JFS59" s="17"/>
      <c r="JFT59" s="17"/>
      <c r="JFU59" s="17"/>
      <c r="JFV59" s="17"/>
      <c r="JFW59" s="17"/>
      <c r="JFX59" s="17"/>
      <c r="JFY59" s="17"/>
      <c r="JFZ59" s="17"/>
      <c r="JGA59" s="17"/>
      <c r="JGB59" s="17"/>
      <c r="JGC59" s="17"/>
      <c r="JGD59" s="17"/>
      <c r="JGE59" s="17"/>
      <c r="JGF59" s="17"/>
      <c r="JGG59" s="17"/>
      <c r="JGH59" s="17"/>
      <c r="JGI59" s="17"/>
      <c r="JGJ59" s="17"/>
      <c r="JGK59" s="17"/>
      <c r="JGL59" s="17"/>
      <c r="JGM59" s="17"/>
      <c r="JGN59" s="17"/>
      <c r="JGO59" s="17"/>
      <c r="JGP59" s="17"/>
      <c r="JGQ59" s="17"/>
      <c r="JGR59" s="17"/>
      <c r="JGS59" s="17"/>
      <c r="JGT59" s="17"/>
      <c r="JGU59" s="17"/>
      <c r="JGV59" s="17"/>
      <c r="JGW59" s="17"/>
      <c r="JGX59" s="17"/>
      <c r="JGY59" s="17"/>
      <c r="JGZ59" s="17"/>
      <c r="JHA59" s="17"/>
      <c r="JHB59" s="17"/>
      <c r="JHC59" s="17"/>
      <c r="JHD59" s="17"/>
      <c r="JHE59" s="17"/>
      <c r="JHF59" s="17"/>
      <c r="JHG59" s="17"/>
      <c r="JHH59" s="17"/>
      <c r="JHI59" s="17"/>
      <c r="JHJ59" s="17"/>
      <c r="JHK59" s="17"/>
      <c r="JHL59" s="17"/>
      <c r="JHM59" s="17"/>
      <c r="JHN59" s="17"/>
      <c r="JHO59" s="17"/>
      <c r="JHP59" s="17"/>
      <c r="JHQ59" s="17"/>
      <c r="JHR59" s="17"/>
      <c r="JHS59" s="17"/>
      <c r="JHT59" s="17"/>
      <c r="JHU59" s="17"/>
      <c r="JHV59" s="17"/>
      <c r="JHW59" s="17"/>
      <c r="JHX59" s="17"/>
      <c r="JHY59" s="17"/>
      <c r="JHZ59" s="17"/>
      <c r="JIA59" s="17"/>
      <c r="JIB59" s="17"/>
      <c r="JIC59" s="17"/>
      <c r="JID59" s="17"/>
      <c r="JIE59" s="17"/>
      <c r="JIF59" s="17"/>
      <c r="JIG59" s="17"/>
      <c r="JIH59" s="17"/>
      <c r="JII59" s="17"/>
      <c r="JIJ59" s="17"/>
      <c r="JIK59" s="17"/>
      <c r="JIL59" s="17"/>
      <c r="JIM59" s="17"/>
      <c r="JIN59" s="17"/>
      <c r="JIO59" s="17"/>
      <c r="JIP59" s="17"/>
      <c r="JIQ59" s="17"/>
      <c r="JIR59" s="17"/>
      <c r="JIS59" s="17"/>
      <c r="JIT59" s="17"/>
      <c r="JIU59" s="17"/>
      <c r="JIV59" s="17"/>
      <c r="JIW59" s="17"/>
      <c r="JIX59" s="17"/>
      <c r="JIY59" s="17"/>
      <c r="JIZ59" s="17"/>
      <c r="JJA59" s="17"/>
      <c r="JJB59" s="17"/>
      <c r="JJC59" s="17"/>
      <c r="JJD59" s="17"/>
      <c r="JJE59" s="17"/>
      <c r="JJF59" s="17"/>
      <c r="JJG59" s="17"/>
      <c r="JJH59" s="17"/>
      <c r="JJI59" s="17"/>
      <c r="JJJ59" s="17"/>
      <c r="JJK59" s="17"/>
      <c r="JJL59" s="17"/>
      <c r="JJM59" s="17"/>
      <c r="JJN59" s="17"/>
      <c r="JJO59" s="17"/>
      <c r="JJP59" s="17"/>
      <c r="JJQ59" s="17"/>
      <c r="JJR59" s="17"/>
      <c r="JJS59" s="17"/>
      <c r="JJT59" s="17"/>
      <c r="JJU59" s="17"/>
      <c r="JJV59" s="17"/>
      <c r="JJW59" s="17"/>
      <c r="JJX59" s="17"/>
      <c r="JJY59" s="17"/>
      <c r="JJZ59" s="17"/>
      <c r="JKA59" s="17"/>
      <c r="JKB59" s="17"/>
      <c r="JKC59" s="17"/>
      <c r="JKD59" s="17"/>
      <c r="JKE59" s="17"/>
      <c r="JKF59" s="17"/>
      <c r="JKG59" s="17"/>
      <c r="JKH59" s="17"/>
      <c r="JKI59" s="17"/>
      <c r="JKJ59" s="17"/>
      <c r="JKK59" s="17"/>
      <c r="JKL59" s="17"/>
      <c r="JKM59" s="17"/>
      <c r="JKN59" s="17"/>
      <c r="JKO59" s="17"/>
      <c r="JKP59" s="17"/>
      <c r="JKQ59" s="17"/>
      <c r="JKR59" s="17"/>
      <c r="JKS59" s="17"/>
      <c r="JKT59" s="17"/>
      <c r="JKU59" s="17"/>
      <c r="JKV59" s="17"/>
      <c r="JKW59" s="17"/>
      <c r="JKX59" s="17"/>
      <c r="JKY59" s="17"/>
      <c r="JKZ59" s="17"/>
      <c r="JLA59" s="17"/>
      <c r="JLB59" s="17"/>
      <c r="JLC59" s="17"/>
      <c r="JLD59" s="17"/>
      <c r="JLE59" s="17"/>
      <c r="JLF59" s="17"/>
      <c r="JLG59" s="17"/>
      <c r="JLH59" s="17"/>
      <c r="JLI59" s="17"/>
      <c r="JLJ59" s="17"/>
      <c r="JLK59" s="17"/>
      <c r="JLL59" s="17"/>
      <c r="JLM59" s="17"/>
      <c r="JLN59" s="17"/>
      <c r="JLO59" s="17"/>
      <c r="JLP59" s="17"/>
      <c r="JLQ59" s="17"/>
      <c r="JLR59" s="17"/>
      <c r="JLS59" s="17"/>
      <c r="JLT59" s="17"/>
      <c r="JLU59" s="17"/>
      <c r="JLV59" s="17"/>
      <c r="JLW59" s="17"/>
      <c r="JLX59" s="17"/>
      <c r="JLY59" s="17"/>
      <c r="JLZ59" s="17"/>
      <c r="JMA59" s="17"/>
      <c r="JMB59" s="17"/>
      <c r="JMC59" s="17"/>
      <c r="JMD59" s="17"/>
      <c r="JME59" s="17"/>
      <c r="JMF59" s="17"/>
      <c r="JMG59" s="17"/>
      <c r="JMH59" s="17"/>
      <c r="JMI59" s="17"/>
      <c r="JMJ59" s="17"/>
      <c r="JMK59" s="17"/>
      <c r="JML59" s="17"/>
      <c r="JMM59" s="17"/>
      <c r="JMN59" s="17"/>
      <c r="JMO59" s="17"/>
      <c r="JMP59" s="17"/>
      <c r="JMQ59" s="17"/>
      <c r="JMR59" s="17"/>
      <c r="JMS59" s="17"/>
      <c r="JMT59" s="17"/>
      <c r="JMU59" s="17"/>
      <c r="JMV59" s="17"/>
      <c r="JMW59" s="17"/>
      <c r="JMX59" s="17"/>
      <c r="JMY59" s="17"/>
      <c r="JMZ59" s="17"/>
      <c r="JNA59" s="17"/>
      <c r="JNB59" s="17"/>
      <c r="JNC59" s="17"/>
      <c r="JND59" s="17"/>
      <c r="JNE59" s="17"/>
      <c r="JNF59" s="17"/>
      <c r="JNG59" s="17"/>
      <c r="JNH59" s="17"/>
      <c r="JNI59" s="17"/>
      <c r="JNJ59" s="17"/>
      <c r="JNK59" s="17"/>
      <c r="JNL59" s="17"/>
      <c r="JNM59" s="17"/>
      <c r="JNN59" s="17"/>
      <c r="JNO59" s="17"/>
      <c r="JNP59" s="17"/>
      <c r="JNQ59" s="17"/>
      <c r="JNR59" s="17"/>
      <c r="JNS59" s="17"/>
      <c r="JNT59" s="17"/>
      <c r="JNU59" s="17"/>
      <c r="JNV59" s="17"/>
      <c r="JNW59" s="17"/>
      <c r="JNX59" s="17"/>
      <c r="JNY59" s="17"/>
      <c r="JNZ59" s="17"/>
      <c r="JOA59" s="17"/>
      <c r="JOB59" s="17"/>
      <c r="JOC59" s="17"/>
      <c r="JOD59" s="17"/>
      <c r="JOE59" s="17"/>
      <c r="JOF59" s="17"/>
      <c r="JOG59" s="17"/>
      <c r="JOH59" s="17"/>
      <c r="JOI59" s="17"/>
      <c r="JOJ59" s="17"/>
      <c r="JOK59" s="17"/>
      <c r="JOL59" s="17"/>
      <c r="JOM59" s="17"/>
      <c r="JON59" s="17"/>
      <c r="JOO59" s="17"/>
      <c r="JOP59" s="17"/>
      <c r="JOQ59" s="17"/>
      <c r="JOR59" s="17"/>
      <c r="JOS59" s="17"/>
      <c r="JOT59" s="17"/>
      <c r="JOU59" s="17"/>
      <c r="JOV59" s="17"/>
      <c r="JOW59" s="17"/>
      <c r="JOX59" s="17"/>
      <c r="JOY59" s="17"/>
      <c r="JOZ59" s="17"/>
      <c r="JPA59" s="17"/>
      <c r="JPB59" s="17"/>
      <c r="JPC59" s="17"/>
      <c r="JPD59" s="17"/>
      <c r="JPE59" s="17"/>
      <c r="JPF59" s="17"/>
      <c r="JPG59" s="17"/>
      <c r="JPH59" s="17"/>
      <c r="JPI59" s="17"/>
      <c r="JPJ59" s="17"/>
      <c r="JPK59" s="17"/>
      <c r="JPL59" s="17"/>
      <c r="JPM59" s="17"/>
      <c r="JPN59" s="17"/>
      <c r="JPO59" s="17"/>
      <c r="JPP59" s="17"/>
      <c r="JPQ59" s="17"/>
      <c r="JPR59" s="17"/>
      <c r="JPS59" s="17"/>
      <c r="JPT59" s="17"/>
      <c r="JPU59" s="17"/>
      <c r="JPV59" s="17"/>
      <c r="JPW59" s="17"/>
      <c r="JPX59" s="17"/>
      <c r="JPY59" s="17"/>
      <c r="JPZ59" s="17"/>
      <c r="JQA59" s="17"/>
      <c r="JQB59" s="17"/>
      <c r="JQC59" s="17"/>
      <c r="JQD59" s="17"/>
      <c r="JQE59" s="17"/>
      <c r="JQF59" s="17"/>
      <c r="JQG59" s="17"/>
      <c r="JQH59" s="17"/>
      <c r="JQI59" s="17"/>
      <c r="JQJ59" s="17"/>
      <c r="JQK59" s="17"/>
      <c r="JQL59" s="17"/>
      <c r="JQM59" s="17"/>
      <c r="JQN59" s="17"/>
      <c r="JQO59" s="17"/>
      <c r="JQP59" s="17"/>
      <c r="JQQ59" s="17"/>
      <c r="JQR59" s="17"/>
      <c r="JQS59" s="17"/>
      <c r="JQT59" s="17"/>
      <c r="JQU59" s="17"/>
      <c r="JQV59" s="17"/>
      <c r="JQW59" s="17"/>
      <c r="JQX59" s="17"/>
      <c r="JQY59" s="17"/>
      <c r="JQZ59" s="17"/>
      <c r="JRA59" s="17"/>
      <c r="JRB59" s="17"/>
      <c r="JRC59" s="17"/>
      <c r="JRD59" s="17"/>
      <c r="JRE59" s="17"/>
      <c r="JRF59" s="17"/>
      <c r="JRG59" s="17"/>
      <c r="JRH59" s="17"/>
      <c r="JRI59" s="17"/>
      <c r="JRJ59" s="17"/>
      <c r="JRK59" s="17"/>
      <c r="JRL59" s="17"/>
      <c r="JRM59" s="17"/>
      <c r="JRN59" s="17"/>
      <c r="JRO59" s="17"/>
      <c r="JRP59" s="17"/>
      <c r="JRQ59" s="17"/>
      <c r="JRR59" s="17"/>
      <c r="JRS59" s="17"/>
      <c r="JRT59" s="17"/>
      <c r="JRU59" s="17"/>
      <c r="JRV59" s="17"/>
      <c r="JRW59" s="17"/>
      <c r="JRX59" s="17"/>
      <c r="JRY59" s="17"/>
      <c r="JRZ59" s="17"/>
      <c r="JSA59" s="17"/>
      <c r="JSB59" s="17"/>
      <c r="JSC59" s="17"/>
      <c r="JSD59" s="17"/>
      <c r="JSE59" s="17"/>
      <c r="JSF59" s="17"/>
      <c r="JSG59" s="17"/>
      <c r="JSH59" s="17"/>
      <c r="JSI59" s="17"/>
      <c r="JSJ59" s="17"/>
      <c r="JSK59" s="17"/>
      <c r="JSL59" s="17"/>
      <c r="JSM59" s="17"/>
      <c r="JSN59" s="17"/>
      <c r="JSO59" s="17"/>
      <c r="JSP59" s="17"/>
      <c r="JSQ59" s="17"/>
      <c r="JSR59" s="17"/>
      <c r="JSS59" s="17"/>
      <c r="JST59" s="17"/>
      <c r="JSU59" s="17"/>
      <c r="JSV59" s="17"/>
      <c r="JSW59" s="17"/>
      <c r="JSX59" s="17"/>
      <c r="JSY59" s="17"/>
      <c r="JSZ59" s="17"/>
      <c r="JTA59" s="17"/>
      <c r="JTB59" s="17"/>
      <c r="JTC59" s="17"/>
      <c r="JTD59" s="17"/>
      <c r="JTE59" s="17"/>
      <c r="JTF59" s="17"/>
      <c r="JTG59" s="17"/>
      <c r="JTH59" s="17"/>
      <c r="JTI59" s="17"/>
      <c r="JTJ59" s="17"/>
      <c r="JTK59" s="17"/>
      <c r="JTL59" s="17"/>
      <c r="JTM59" s="17"/>
      <c r="JTN59" s="17"/>
      <c r="JTO59" s="17"/>
      <c r="JTP59" s="17"/>
      <c r="JTQ59" s="17"/>
      <c r="JTR59" s="17"/>
      <c r="JTS59" s="17"/>
      <c r="JTT59" s="17"/>
      <c r="JTU59" s="17"/>
      <c r="JTV59" s="17"/>
      <c r="JTW59" s="17"/>
      <c r="JTX59" s="17"/>
      <c r="JTY59" s="17"/>
      <c r="JTZ59" s="17"/>
      <c r="JUA59" s="17"/>
      <c r="JUB59" s="17"/>
      <c r="JUC59" s="17"/>
      <c r="JUD59" s="17"/>
      <c r="JUE59" s="17"/>
      <c r="JUF59" s="17"/>
      <c r="JUG59" s="17"/>
      <c r="JUH59" s="17"/>
      <c r="JUI59" s="17"/>
      <c r="JUJ59" s="17"/>
      <c r="JUK59" s="17"/>
      <c r="JUL59" s="17"/>
      <c r="JUM59" s="17"/>
      <c r="JUN59" s="17"/>
      <c r="JUO59" s="17"/>
      <c r="JUP59" s="17"/>
      <c r="JUQ59" s="17"/>
      <c r="JUR59" s="17"/>
      <c r="JUS59" s="17"/>
      <c r="JUT59" s="17"/>
      <c r="JUU59" s="17"/>
      <c r="JUV59" s="17"/>
      <c r="JUW59" s="17"/>
      <c r="JUX59" s="17"/>
      <c r="JUY59" s="17"/>
      <c r="JUZ59" s="17"/>
      <c r="JVA59" s="17"/>
      <c r="JVB59" s="17"/>
      <c r="JVC59" s="17"/>
      <c r="JVD59" s="17"/>
      <c r="JVE59" s="17"/>
      <c r="JVF59" s="17"/>
      <c r="JVG59" s="17"/>
      <c r="JVH59" s="17"/>
      <c r="JVI59" s="17"/>
      <c r="JVJ59" s="17"/>
      <c r="JVK59" s="17"/>
      <c r="JVL59" s="17"/>
      <c r="JVM59" s="17"/>
      <c r="JVN59" s="17"/>
      <c r="JVO59" s="17"/>
      <c r="JVP59" s="17"/>
      <c r="JVQ59" s="17"/>
      <c r="JVR59" s="17"/>
      <c r="JVS59" s="17"/>
      <c r="JVT59" s="17"/>
      <c r="JVU59" s="17"/>
      <c r="JVV59" s="17"/>
      <c r="JVW59" s="17"/>
      <c r="JVX59" s="17"/>
      <c r="JVY59" s="17"/>
      <c r="JVZ59" s="17"/>
      <c r="JWA59" s="17"/>
      <c r="JWB59" s="17"/>
      <c r="JWC59" s="17"/>
      <c r="JWD59" s="17"/>
      <c r="JWE59" s="17"/>
      <c r="JWF59" s="17"/>
      <c r="JWG59" s="17"/>
      <c r="JWH59" s="17"/>
      <c r="JWI59" s="17"/>
      <c r="JWJ59" s="17"/>
      <c r="JWK59" s="17"/>
      <c r="JWL59" s="17"/>
      <c r="JWM59" s="17"/>
      <c r="JWN59" s="17"/>
      <c r="JWO59" s="17"/>
      <c r="JWP59" s="17"/>
      <c r="JWQ59" s="17"/>
      <c r="JWR59" s="17"/>
      <c r="JWS59" s="17"/>
      <c r="JWT59" s="17"/>
      <c r="JWU59" s="17"/>
      <c r="JWV59" s="17"/>
      <c r="JWW59" s="17"/>
      <c r="JWX59" s="17"/>
      <c r="JWY59" s="17"/>
      <c r="JWZ59" s="17"/>
      <c r="JXA59" s="17"/>
      <c r="JXB59" s="17"/>
      <c r="JXC59" s="17"/>
      <c r="JXD59" s="17"/>
      <c r="JXE59" s="17"/>
      <c r="JXF59" s="17"/>
      <c r="JXG59" s="17"/>
      <c r="JXH59" s="17"/>
      <c r="JXI59" s="17"/>
      <c r="JXJ59" s="17"/>
      <c r="JXK59" s="17"/>
      <c r="JXL59" s="17"/>
      <c r="JXM59" s="17"/>
      <c r="JXN59" s="17"/>
      <c r="JXO59" s="17"/>
      <c r="JXP59" s="17"/>
      <c r="JXQ59" s="17"/>
      <c r="JXR59" s="17"/>
      <c r="JXS59" s="17"/>
      <c r="JXT59" s="17"/>
      <c r="JXU59" s="17"/>
      <c r="JXV59" s="17"/>
      <c r="JXW59" s="17"/>
      <c r="JXX59" s="17"/>
      <c r="JXY59" s="17"/>
      <c r="JXZ59" s="17"/>
      <c r="JYA59" s="17"/>
      <c r="JYB59" s="17"/>
      <c r="JYC59" s="17"/>
      <c r="JYD59" s="17"/>
      <c r="JYE59" s="17"/>
      <c r="JYF59" s="17"/>
      <c r="JYG59" s="17"/>
      <c r="JYH59" s="17"/>
      <c r="JYI59" s="17"/>
      <c r="JYJ59" s="17"/>
      <c r="JYK59" s="17"/>
      <c r="JYL59" s="17"/>
      <c r="JYM59" s="17"/>
      <c r="JYN59" s="17"/>
      <c r="JYO59" s="17"/>
      <c r="JYP59" s="17"/>
      <c r="JYQ59" s="17"/>
      <c r="JYR59" s="17"/>
      <c r="JYS59" s="17"/>
      <c r="JYT59" s="17"/>
      <c r="JYU59" s="17"/>
      <c r="JYV59" s="17"/>
      <c r="JYW59" s="17"/>
      <c r="JYX59" s="17"/>
      <c r="JYY59" s="17"/>
      <c r="JYZ59" s="17"/>
      <c r="JZA59" s="17"/>
      <c r="JZB59" s="17"/>
      <c r="JZC59" s="17"/>
      <c r="JZD59" s="17"/>
      <c r="JZE59" s="17"/>
      <c r="JZF59" s="17"/>
      <c r="JZG59" s="17"/>
      <c r="JZH59" s="17"/>
      <c r="JZI59" s="17"/>
      <c r="JZJ59" s="17"/>
      <c r="JZK59" s="17"/>
      <c r="JZL59" s="17"/>
      <c r="JZM59" s="17"/>
      <c r="JZN59" s="17"/>
      <c r="JZO59" s="17"/>
      <c r="JZP59" s="17"/>
      <c r="JZQ59" s="17"/>
      <c r="JZR59" s="17"/>
      <c r="JZS59" s="17"/>
      <c r="JZT59" s="17"/>
      <c r="JZU59" s="17"/>
      <c r="JZV59" s="17"/>
      <c r="JZW59" s="17"/>
      <c r="JZX59" s="17"/>
      <c r="JZY59" s="17"/>
      <c r="JZZ59" s="17"/>
      <c r="KAA59" s="17"/>
      <c r="KAB59" s="17"/>
      <c r="KAC59" s="17"/>
      <c r="KAD59" s="17"/>
      <c r="KAE59" s="17"/>
      <c r="KAF59" s="17"/>
      <c r="KAG59" s="17"/>
      <c r="KAH59" s="17"/>
      <c r="KAI59" s="17"/>
      <c r="KAJ59" s="17"/>
      <c r="KAK59" s="17"/>
      <c r="KAL59" s="17"/>
      <c r="KAM59" s="17"/>
      <c r="KAN59" s="17"/>
      <c r="KAO59" s="17"/>
      <c r="KAP59" s="17"/>
      <c r="KAQ59" s="17"/>
      <c r="KAR59" s="17"/>
      <c r="KAS59" s="17"/>
      <c r="KAT59" s="17"/>
      <c r="KAU59" s="17"/>
      <c r="KAV59" s="17"/>
      <c r="KAW59" s="17"/>
      <c r="KAX59" s="17"/>
      <c r="KAY59" s="17"/>
      <c r="KAZ59" s="17"/>
      <c r="KBA59" s="17"/>
      <c r="KBB59" s="17"/>
      <c r="KBC59" s="17"/>
      <c r="KBD59" s="17"/>
      <c r="KBE59" s="17"/>
      <c r="KBF59" s="17"/>
      <c r="KBG59" s="17"/>
      <c r="KBH59" s="17"/>
      <c r="KBI59" s="17"/>
      <c r="KBJ59" s="17"/>
      <c r="KBK59" s="17"/>
      <c r="KBL59" s="17"/>
      <c r="KBM59" s="17"/>
      <c r="KBN59" s="17"/>
      <c r="KBO59" s="17"/>
      <c r="KBP59" s="17"/>
      <c r="KBQ59" s="17"/>
      <c r="KBR59" s="17"/>
      <c r="KBS59" s="17"/>
      <c r="KBT59" s="17"/>
      <c r="KBU59" s="17"/>
      <c r="KBV59" s="17"/>
      <c r="KBW59" s="17"/>
      <c r="KBX59" s="17"/>
      <c r="KBY59" s="17"/>
      <c r="KBZ59" s="17"/>
      <c r="KCA59" s="17"/>
      <c r="KCB59" s="17"/>
      <c r="KCC59" s="17"/>
      <c r="KCD59" s="17"/>
      <c r="KCE59" s="17"/>
      <c r="KCF59" s="17"/>
      <c r="KCG59" s="17"/>
      <c r="KCH59" s="17"/>
      <c r="KCI59" s="17"/>
      <c r="KCJ59" s="17"/>
      <c r="KCK59" s="17"/>
      <c r="KCL59" s="17"/>
      <c r="KCM59" s="17"/>
      <c r="KCN59" s="17"/>
      <c r="KCO59" s="17"/>
      <c r="KCP59" s="17"/>
      <c r="KCQ59" s="17"/>
      <c r="KCR59" s="17"/>
      <c r="KCS59" s="17"/>
      <c r="KCT59" s="17"/>
      <c r="KCU59" s="17"/>
      <c r="KCV59" s="17"/>
      <c r="KCW59" s="17"/>
      <c r="KCX59" s="17"/>
      <c r="KCY59" s="17"/>
      <c r="KCZ59" s="17"/>
      <c r="KDA59" s="17"/>
      <c r="KDB59" s="17"/>
      <c r="KDC59" s="17"/>
      <c r="KDD59" s="17"/>
      <c r="KDE59" s="17"/>
      <c r="KDF59" s="17"/>
      <c r="KDG59" s="17"/>
      <c r="KDH59" s="17"/>
      <c r="KDI59" s="17"/>
      <c r="KDJ59" s="17"/>
      <c r="KDK59" s="17"/>
      <c r="KDL59" s="17"/>
      <c r="KDM59" s="17"/>
      <c r="KDN59" s="17"/>
      <c r="KDO59" s="17"/>
      <c r="KDP59" s="17"/>
      <c r="KDQ59" s="17"/>
      <c r="KDR59" s="17"/>
      <c r="KDS59" s="17"/>
      <c r="KDT59" s="17"/>
      <c r="KDU59" s="17"/>
      <c r="KDV59" s="17"/>
      <c r="KDW59" s="17"/>
      <c r="KDX59" s="17"/>
      <c r="KDY59" s="17"/>
      <c r="KDZ59" s="17"/>
      <c r="KEA59" s="17"/>
      <c r="KEB59" s="17"/>
      <c r="KEC59" s="17"/>
      <c r="KED59" s="17"/>
      <c r="KEE59" s="17"/>
      <c r="KEF59" s="17"/>
      <c r="KEG59" s="17"/>
      <c r="KEH59" s="17"/>
      <c r="KEI59" s="17"/>
      <c r="KEJ59" s="17"/>
      <c r="KEK59" s="17"/>
      <c r="KEL59" s="17"/>
      <c r="KEM59" s="17"/>
      <c r="KEN59" s="17"/>
      <c r="KEO59" s="17"/>
      <c r="KEP59" s="17"/>
      <c r="KEQ59" s="17"/>
      <c r="KER59" s="17"/>
      <c r="KES59" s="17"/>
      <c r="KET59" s="17"/>
      <c r="KEU59" s="17"/>
      <c r="KEV59" s="17"/>
      <c r="KEW59" s="17"/>
      <c r="KEX59" s="17"/>
      <c r="KEY59" s="17"/>
      <c r="KEZ59" s="17"/>
      <c r="KFA59" s="17"/>
      <c r="KFB59" s="17"/>
      <c r="KFC59" s="17"/>
      <c r="KFD59" s="17"/>
      <c r="KFE59" s="17"/>
      <c r="KFF59" s="17"/>
      <c r="KFG59" s="17"/>
      <c r="KFH59" s="17"/>
      <c r="KFI59" s="17"/>
      <c r="KFJ59" s="17"/>
      <c r="KFK59" s="17"/>
      <c r="KFL59" s="17"/>
      <c r="KFM59" s="17"/>
      <c r="KFN59" s="17"/>
      <c r="KFO59" s="17"/>
      <c r="KFP59" s="17"/>
      <c r="KFQ59" s="17"/>
      <c r="KFR59" s="17"/>
      <c r="KFS59" s="17"/>
      <c r="KFT59" s="17"/>
      <c r="KFU59" s="17"/>
      <c r="KFV59" s="17"/>
      <c r="KFW59" s="17"/>
      <c r="KFX59" s="17"/>
      <c r="KFY59" s="17"/>
      <c r="KFZ59" s="17"/>
      <c r="KGA59" s="17"/>
      <c r="KGB59" s="17"/>
      <c r="KGC59" s="17"/>
      <c r="KGD59" s="17"/>
      <c r="KGE59" s="17"/>
      <c r="KGF59" s="17"/>
      <c r="KGG59" s="17"/>
      <c r="KGH59" s="17"/>
      <c r="KGI59" s="17"/>
      <c r="KGJ59" s="17"/>
      <c r="KGK59" s="17"/>
      <c r="KGL59" s="17"/>
      <c r="KGM59" s="17"/>
      <c r="KGN59" s="17"/>
      <c r="KGO59" s="17"/>
      <c r="KGP59" s="17"/>
      <c r="KGQ59" s="17"/>
      <c r="KGR59" s="17"/>
      <c r="KGS59" s="17"/>
      <c r="KGT59" s="17"/>
      <c r="KGU59" s="17"/>
      <c r="KGV59" s="17"/>
      <c r="KGW59" s="17"/>
      <c r="KGX59" s="17"/>
      <c r="KGY59" s="17"/>
      <c r="KGZ59" s="17"/>
      <c r="KHA59" s="17"/>
      <c r="KHB59" s="17"/>
      <c r="KHC59" s="17"/>
      <c r="KHD59" s="17"/>
      <c r="KHE59" s="17"/>
      <c r="KHF59" s="17"/>
      <c r="KHG59" s="17"/>
      <c r="KHH59" s="17"/>
      <c r="KHI59" s="17"/>
      <c r="KHJ59" s="17"/>
      <c r="KHK59" s="17"/>
      <c r="KHL59" s="17"/>
      <c r="KHM59" s="17"/>
      <c r="KHN59" s="17"/>
      <c r="KHO59" s="17"/>
      <c r="KHP59" s="17"/>
      <c r="KHQ59" s="17"/>
      <c r="KHR59" s="17"/>
      <c r="KHS59" s="17"/>
      <c r="KHT59" s="17"/>
      <c r="KHU59" s="17"/>
      <c r="KHV59" s="17"/>
      <c r="KHW59" s="17"/>
      <c r="KHX59" s="17"/>
      <c r="KHY59" s="17"/>
      <c r="KHZ59" s="17"/>
      <c r="KIA59" s="17"/>
      <c r="KIB59" s="17"/>
      <c r="KIC59" s="17"/>
      <c r="KID59" s="17"/>
      <c r="KIE59" s="17"/>
      <c r="KIF59" s="17"/>
      <c r="KIG59" s="17"/>
      <c r="KIH59" s="17"/>
      <c r="KII59" s="17"/>
      <c r="KIJ59" s="17"/>
      <c r="KIK59" s="17"/>
      <c r="KIL59" s="17"/>
      <c r="KIM59" s="17"/>
      <c r="KIN59" s="17"/>
      <c r="KIO59" s="17"/>
      <c r="KIP59" s="17"/>
      <c r="KIQ59" s="17"/>
      <c r="KIR59" s="17"/>
      <c r="KIS59" s="17"/>
      <c r="KIT59" s="17"/>
      <c r="KIU59" s="17"/>
      <c r="KIV59" s="17"/>
      <c r="KIW59" s="17"/>
      <c r="KIX59" s="17"/>
      <c r="KIY59" s="17"/>
      <c r="KIZ59" s="17"/>
      <c r="KJA59" s="17"/>
      <c r="KJB59" s="17"/>
      <c r="KJC59" s="17"/>
      <c r="KJD59" s="17"/>
      <c r="KJE59" s="17"/>
      <c r="KJF59" s="17"/>
      <c r="KJG59" s="17"/>
      <c r="KJH59" s="17"/>
      <c r="KJI59" s="17"/>
      <c r="KJJ59" s="17"/>
      <c r="KJK59" s="17"/>
      <c r="KJL59" s="17"/>
      <c r="KJM59" s="17"/>
      <c r="KJN59" s="17"/>
      <c r="KJO59" s="17"/>
      <c r="KJP59" s="17"/>
      <c r="KJQ59" s="17"/>
      <c r="KJR59" s="17"/>
      <c r="KJS59" s="17"/>
      <c r="KJT59" s="17"/>
      <c r="KJU59" s="17"/>
      <c r="KJV59" s="17"/>
      <c r="KJW59" s="17"/>
      <c r="KJX59" s="17"/>
      <c r="KJY59" s="17"/>
      <c r="KJZ59" s="17"/>
      <c r="KKA59" s="17"/>
      <c r="KKB59" s="17"/>
      <c r="KKC59" s="17"/>
      <c r="KKD59" s="17"/>
      <c r="KKE59" s="17"/>
      <c r="KKF59" s="17"/>
      <c r="KKG59" s="17"/>
      <c r="KKH59" s="17"/>
      <c r="KKI59" s="17"/>
      <c r="KKJ59" s="17"/>
      <c r="KKK59" s="17"/>
      <c r="KKL59" s="17"/>
      <c r="KKM59" s="17"/>
      <c r="KKN59" s="17"/>
      <c r="KKO59" s="17"/>
      <c r="KKP59" s="17"/>
      <c r="KKQ59" s="17"/>
      <c r="KKR59" s="17"/>
      <c r="KKS59" s="17"/>
      <c r="KKT59" s="17"/>
      <c r="KKU59" s="17"/>
      <c r="KKV59" s="17"/>
      <c r="KKW59" s="17"/>
      <c r="KKX59" s="17"/>
      <c r="KKY59" s="17"/>
      <c r="KKZ59" s="17"/>
      <c r="KLA59" s="17"/>
      <c r="KLB59" s="17"/>
      <c r="KLC59" s="17"/>
      <c r="KLD59" s="17"/>
      <c r="KLE59" s="17"/>
      <c r="KLF59" s="17"/>
      <c r="KLG59" s="17"/>
      <c r="KLH59" s="17"/>
      <c r="KLI59" s="17"/>
      <c r="KLJ59" s="17"/>
      <c r="KLK59" s="17"/>
      <c r="KLL59" s="17"/>
      <c r="KLM59" s="17"/>
      <c r="KLN59" s="17"/>
      <c r="KLO59" s="17"/>
      <c r="KLP59" s="17"/>
      <c r="KLQ59" s="17"/>
      <c r="KLR59" s="17"/>
      <c r="KLS59" s="17"/>
      <c r="KLT59" s="17"/>
      <c r="KLU59" s="17"/>
      <c r="KLV59" s="17"/>
      <c r="KLW59" s="17"/>
      <c r="KLX59" s="17"/>
      <c r="KLY59" s="17"/>
      <c r="KLZ59" s="17"/>
      <c r="KMA59" s="17"/>
      <c r="KMB59" s="17"/>
      <c r="KMC59" s="17"/>
      <c r="KMD59" s="17"/>
      <c r="KME59" s="17"/>
      <c r="KMF59" s="17"/>
      <c r="KMG59" s="17"/>
      <c r="KMH59" s="17"/>
      <c r="KMI59" s="17"/>
      <c r="KMJ59" s="17"/>
      <c r="KMK59" s="17"/>
      <c r="KML59" s="17"/>
      <c r="KMM59" s="17"/>
      <c r="KMN59" s="17"/>
      <c r="KMO59" s="17"/>
      <c r="KMP59" s="17"/>
      <c r="KMQ59" s="17"/>
      <c r="KMR59" s="17"/>
      <c r="KMS59" s="17"/>
      <c r="KMT59" s="17"/>
      <c r="KMU59" s="17"/>
      <c r="KMV59" s="17"/>
      <c r="KMW59" s="17"/>
      <c r="KMX59" s="17"/>
      <c r="KMY59" s="17"/>
      <c r="KMZ59" s="17"/>
      <c r="KNA59" s="17"/>
      <c r="KNB59" s="17"/>
      <c r="KNC59" s="17"/>
      <c r="KND59" s="17"/>
      <c r="KNE59" s="17"/>
      <c r="KNF59" s="17"/>
      <c r="KNG59" s="17"/>
      <c r="KNH59" s="17"/>
      <c r="KNI59" s="17"/>
      <c r="KNJ59" s="17"/>
      <c r="KNK59" s="17"/>
      <c r="KNL59" s="17"/>
      <c r="KNM59" s="17"/>
      <c r="KNN59" s="17"/>
      <c r="KNO59" s="17"/>
      <c r="KNP59" s="17"/>
      <c r="KNQ59" s="17"/>
      <c r="KNR59" s="17"/>
      <c r="KNS59" s="17"/>
      <c r="KNT59" s="17"/>
      <c r="KNU59" s="17"/>
      <c r="KNV59" s="17"/>
      <c r="KNW59" s="17"/>
      <c r="KNX59" s="17"/>
      <c r="KNY59" s="17"/>
      <c r="KNZ59" s="17"/>
      <c r="KOA59" s="17"/>
      <c r="KOB59" s="17"/>
      <c r="KOC59" s="17"/>
      <c r="KOD59" s="17"/>
      <c r="KOE59" s="17"/>
      <c r="KOF59" s="17"/>
      <c r="KOG59" s="17"/>
      <c r="KOH59" s="17"/>
      <c r="KOI59" s="17"/>
      <c r="KOJ59" s="17"/>
      <c r="KOK59" s="17"/>
      <c r="KOL59" s="17"/>
      <c r="KOM59" s="17"/>
      <c r="KON59" s="17"/>
      <c r="KOO59" s="17"/>
      <c r="KOP59" s="17"/>
      <c r="KOQ59" s="17"/>
      <c r="KOR59" s="17"/>
      <c r="KOS59" s="17"/>
      <c r="KOT59" s="17"/>
      <c r="KOU59" s="17"/>
      <c r="KOV59" s="17"/>
      <c r="KOW59" s="17"/>
      <c r="KOX59" s="17"/>
      <c r="KOY59" s="17"/>
      <c r="KOZ59" s="17"/>
      <c r="KPA59" s="17"/>
      <c r="KPB59" s="17"/>
      <c r="KPC59" s="17"/>
      <c r="KPD59" s="17"/>
      <c r="KPE59" s="17"/>
      <c r="KPF59" s="17"/>
      <c r="KPG59" s="17"/>
      <c r="KPH59" s="17"/>
      <c r="KPI59" s="17"/>
      <c r="KPJ59" s="17"/>
      <c r="KPK59" s="17"/>
      <c r="KPL59" s="17"/>
      <c r="KPM59" s="17"/>
      <c r="KPN59" s="17"/>
      <c r="KPO59" s="17"/>
      <c r="KPP59" s="17"/>
      <c r="KPQ59" s="17"/>
      <c r="KPR59" s="17"/>
      <c r="KPS59" s="17"/>
      <c r="KPT59" s="17"/>
      <c r="KPU59" s="17"/>
      <c r="KPV59" s="17"/>
      <c r="KPW59" s="17"/>
      <c r="KPX59" s="17"/>
      <c r="KPY59" s="17"/>
      <c r="KPZ59" s="17"/>
      <c r="KQA59" s="17"/>
      <c r="KQB59" s="17"/>
      <c r="KQC59" s="17"/>
      <c r="KQD59" s="17"/>
      <c r="KQE59" s="17"/>
      <c r="KQF59" s="17"/>
      <c r="KQG59" s="17"/>
      <c r="KQH59" s="17"/>
      <c r="KQI59" s="17"/>
      <c r="KQJ59" s="17"/>
      <c r="KQK59" s="17"/>
      <c r="KQL59" s="17"/>
      <c r="KQM59" s="17"/>
      <c r="KQN59" s="17"/>
      <c r="KQO59" s="17"/>
      <c r="KQP59" s="17"/>
      <c r="KQQ59" s="17"/>
      <c r="KQR59" s="17"/>
      <c r="KQS59" s="17"/>
      <c r="KQT59" s="17"/>
      <c r="KQU59" s="17"/>
      <c r="KQV59" s="17"/>
      <c r="KQW59" s="17"/>
      <c r="KQX59" s="17"/>
      <c r="KQY59" s="17"/>
      <c r="KQZ59" s="17"/>
      <c r="KRA59" s="17"/>
      <c r="KRB59" s="17"/>
      <c r="KRC59" s="17"/>
      <c r="KRD59" s="17"/>
      <c r="KRE59" s="17"/>
      <c r="KRF59" s="17"/>
      <c r="KRG59" s="17"/>
      <c r="KRH59" s="17"/>
      <c r="KRI59" s="17"/>
      <c r="KRJ59" s="17"/>
      <c r="KRK59" s="17"/>
      <c r="KRL59" s="17"/>
      <c r="KRM59" s="17"/>
      <c r="KRN59" s="17"/>
      <c r="KRO59" s="17"/>
      <c r="KRP59" s="17"/>
      <c r="KRQ59" s="17"/>
      <c r="KRR59" s="17"/>
      <c r="KRS59" s="17"/>
      <c r="KRT59" s="17"/>
      <c r="KRU59" s="17"/>
      <c r="KRV59" s="17"/>
      <c r="KRW59" s="17"/>
      <c r="KRX59" s="17"/>
      <c r="KRY59" s="17"/>
      <c r="KRZ59" s="17"/>
      <c r="KSA59" s="17"/>
      <c r="KSB59" s="17"/>
      <c r="KSC59" s="17"/>
      <c r="KSD59" s="17"/>
      <c r="KSE59" s="17"/>
      <c r="KSF59" s="17"/>
      <c r="KSG59" s="17"/>
      <c r="KSH59" s="17"/>
      <c r="KSI59" s="17"/>
      <c r="KSJ59" s="17"/>
      <c r="KSK59" s="17"/>
      <c r="KSL59" s="17"/>
      <c r="KSM59" s="17"/>
      <c r="KSN59" s="17"/>
      <c r="KSO59" s="17"/>
      <c r="KSP59" s="17"/>
      <c r="KSQ59" s="17"/>
      <c r="KSR59" s="17"/>
      <c r="KSS59" s="17"/>
      <c r="KST59" s="17"/>
      <c r="KSU59" s="17"/>
      <c r="KSV59" s="17"/>
      <c r="KSW59" s="17"/>
      <c r="KSX59" s="17"/>
      <c r="KSY59" s="17"/>
      <c r="KSZ59" s="17"/>
      <c r="KTA59" s="17"/>
      <c r="KTB59" s="17"/>
      <c r="KTC59" s="17"/>
      <c r="KTD59" s="17"/>
      <c r="KTE59" s="17"/>
      <c r="KTF59" s="17"/>
      <c r="KTG59" s="17"/>
      <c r="KTH59" s="17"/>
      <c r="KTI59" s="17"/>
      <c r="KTJ59" s="17"/>
      <c r="KTK59" s="17"/>
      <c r="KTL59" s="17"/>
      <c r="KTM59" s="17"/>
      <c r="KTN59" s="17"/>
      <c r="KTO59" s="17"/>
      <c r="KTP59" s="17"/>
      <c r="KTQ59" s="17"/>
      <c r="KTR59" s="17"/>
      <c r="KTS59" s="17"/>
      <c r="KTT59" s="17"/>
      <c r="KTU59" s="17"/>
      <c r="KTV59" s="17"/>
      <c r="KTW59" s="17"/>
      <c r="KTX59" s="17"/>
      <c r="KTY59" s="17"/>
      <c r="KTZ59" s="17"/>
      <c r="KUA59" s="17"/>
      <c r="KUB59" s="17"/>
      <c r="KUC59" s="17"/>
      <c r="KUD59" s="17"/>
      <c r="KUE59" s="17"/>
      <c r="KUF59" s="17"/>
      <c r="KUG59" s="17"/>
      <c r="KUH59" s="17"/>
      <c r="KUI59" s="17"/>
      <c r="KUJ59" s="17"/>
      <c r="KUK59" s="17"/>
      <c r="KUL59" s="17"/>
      <c r="KUM59" s="17"/>
      <c r="KUN59" s="17"/>
      <c r="KUO59" s="17"/>
      <c r="KUP59" s="17"/>
      <c r="KUQ59" s="17"/>
      <c r="KUR59" s="17"/>
      <c r="KUS59" s="17"/>
      <c r="KUT59" s="17"/>
      <c r="KUU59" s="17"/>
      <c r="KUV59" s="17"/>
      <c r="KUW59" s="17"/>
      <c r="KUX59" s="17"/>
      <c r="KUY59" s="17"/>
      <c r="KUZ59" s="17"/>
      <c r="KVA59" s="17"/>
      <c r="KVB59" s="17"/>
      <c r="KVC59" s="17"/>
      <c r="KVD59" s="17"/>
      <c r="KVE59" s="17"/>
      <c r="KVF59" s="17"/>
      <c r="KVG59" s="17"/>
      <c r="KVH59" s="17"/>
      <c r="KVI59" s="17"/>
      <c r="KVJ59" s="17"/>
      <c r="KVK59" s="17"/>
      <c r="KVL59" s="17"/>
      <c r="KVM59" s="17"/>
      <c r="KVN59" s="17"/>
      <c r="KVO59" s="17"/>
      <c r="KVP59" s="17"/>
      <c r="KVQ59" s="17"/>
      <c r="KVR59" s="17"/>
      <c r="KVS59" s="17"/>
      <c r="KVT59" s="17"/>
      <c r="KVU59" s="17"/>
      <c r="KVV59" s="17"/>
      <c r="KVW59" s="17"/>
      <c r="KVX59" s="17"/>
      <c r="KVY59" s="17"/>
      <c r="KVZ59" s="17"/>
      <c r="KWA59" s="17"/>
      <c r="KWB59" s="17"/>
      <c r="KWC59" s="17"/>
      <c r="KWD59" s="17"/>
      <c r="KWE59" s="17"/>
      <c r="KWF59" s="17"/>
      <c r="KWG59" s="17"/>
      <c r="KWH59" s="17"/>
      <c r="KWI59" s="17"/>
      <c r="KWJ59" s="17"/>
      <c r="KWK59" s="17"/>
      <c r="KWL59" s="17"/>
      <c r="KWM59" s="17"/>
      <c r="KWN59" s="17"/>
      <c r="KWO59" s="17"/>
      <c r="KWP59" s="17"/>
      <c r="KWQ59" s="17"/>
      <c r="KWR59" s="17"/>
      <c r="KWS59" s="17"/>
      <c r="KWT59" s="17"/>
      <c r="KWU59" s="17"/>
      <c r="KWV59" s="17"/>
      <c r="KWW59" s="17"/>
      <c r="KWX59" s="17"/>
      <c r="KWY59" s="17"/>
      <c r="KWZ59" s="17"/>
      <c r="KXA59" s="17"/>
      <c r="KXB59" s="17"/>
      <c r="KXC59" s="17"/>
      <c r="KXD59" s="17"/>
      <c r="KXE59" s="17"/>
      <c r="KXF59" s="17"/>
      <c r="KXG59" s="17"/>
      <c r="KXH59" s="17"/>
      <c r="KXI59" s="17"/>
      <c r="KXJ59" s="17"/>
      <c r="KXK59" s="17"/>
      <c r="KXL59" s="17"/>
      <c r="KXM59" s="17"/>
      <c r="KXN59" s="17"/>
      <c r="KXO59" s="17"/>
      <c r="KXP59" s="17"/>
      <c r="KXQ59" s="17"/>
      <c r="KXR59" s="17"/>
      <c r="KXS59" s="17"/>
      <c r="KXT59" s="17"/>
      <c r="KXU59" s="17"/>
      <c r="KXV59" s="17"/>
      <c r="KXW59" s="17"/>
      <c r="KXX59" s="17"/>
      <c r="KXY59" s="17"/>
      <c r="KXZ59" s="17"/>
      <c r="KYA59" s="17"/>
      <c r="KYB59" s="17"/>
      <c r="KYC59" s="17"/>
      <c r="KYD59" s="17"/>
      <c r="KYE59" s="17"/>
      <c r="KYF59" s="17"/>
      <c r="KYG59" s="17"/>
      <c r="KYH59" s="17"/>
      <c r="KYI59" s="17"/>
      <c r="KYJ59" s="17"/>
      <c r="KYK59" s="17"/>
      <c r="KYL59" s="17"/>
      <c r="KYM59" s="17"/>
      <c r="KYN59" s="17"/>
      <c r="KYO59" s="17"/>
      <c r="KYP59" s="17"/>
      <c r="KYQ59" s="17"/>
      <c r="KYR59" s="17"/>
      <c r="KYS59" s="17"/>
      <c r="KYT59" s="17"/>
      <c r="KYU59" s="17"/>
      <c r="KYV59" s="17"/>
      <c r="KYW59" s="17"/>
      <c r="KYX59" s="17"/>
      <c r="KYY59" s="17"/>
      <c r="KYZ59" s="17"/>
      <c r="KZA59" s="17"/>
      <c r="KZB59" s="17"/>
      <c r="KZC59" s="17"/>
      <c r="KZD59" s="17"/>
      <c r="KZE59" s="17"/>
      <c r="KZF59" s="17"/>
      <c r="KZG59" s="17"/>
      <c r="KZH59" s="17"/>
      <c r="KZI59" s="17"/>
      <c r="KZJ59" s="17"/>
      <c r="KZK59" s="17"/>
      <c r="KZL59" s="17"/>
      <c r="KZM59" s="17"/>
      <c r="KZN59" s="17"/>
      <c r="KZO59" s="17"/>
      <c r="KZP59" s="17"/>
      <c r="KZQ59" s="17"/>
      <c r="KZR59" s="17"/>
      <c r="KZS59" s="17"/>
      <c r="KZT59" s="17"/>
      <c r="KZU59" s="17"/>
      <c r="KZV59" s="17"/>
      <c r="KZW59" s="17"/>
      <c r="KZX59" s="17"/>
      <c r="KZY59" s="17"/>
      <c r="KZZ59" s="17"/>
      <c r="LAA59" s="17"/>
      <c r="LAB59" s="17"/>
      <c r="LAC59" s="17"/>
      <c r="LAD59" s="17"/>
      <c r="LAE59" s="17"/>
      <c r="LAF59" s="17"/>
      <c r="LAG59" s="17"/>
      <c r="LAH59" s="17"/>
      <c r="LAI59" s="17"/>
      <c r="LAJ59" s="17"/>
      <c r="LAK59" s="17"/>
      <c r="LAL59" s="17"/>
      <c r="LAM59" s="17"/>
      <c r="LAN59" s="17"/>
      <c r="LAO59" s="17"/>
      <c r="LAP59" s="17"/>
      <c r="LAQ59" s="17"/>
      <c r="LAR59" s="17"/>
      <c r="LAS59" s="17"/>
      <c r="LAT59" s="17"/>
      <c r="LAU59" s="17"/>
      <c r="LAV59" s="17"/>
      <c r="LAW59" s="17"/>
      <c r="LAX59" s="17"/>
      <c r="LAY59" s="17"/>
      <c r="LAZ59" s="17"/>
      <c r="LBA59" s="17"/>
      <c r="LBB59" s="17"/>
      <c r="LBC59" s="17"/>
      <c r="LBD59" s="17"/>
      <c r="LBE59" s="17"/>
      <c r="LBF59" s="17"/>
      <c r="LBG59" s="17"/>
      <c r="LBH59" s="17"/>
      <c r="LBI59" s="17"/>
      <c r="LBJ59" s="17"/>
      <c r="LBK59" s="17"/>
      <c r="LBL59" s="17"/>
      <c r="LBM59" s="17"/>
      <c r="LBN59" s="17"/>
      <c r="LBO59" s="17"/>
      <c r="LBP59" s="17"/>
      <c r="LBQ59" s="17"/>
      <c r="LBR59" s="17"/>
      <c r="LBS59" s="17"/>
      <c r="LBT59" s="17"/>
      <c r="LBU59" s="17"/>
      <c r="LBV59" s="17"/>
      <c r="LBW59" s="17"/>
      <c r="LBX59" s="17"/>
      <c r="LBY59" s="17"/>
      <c r="LBZ59" s="17"/>
      <c r="LCA59" s="17"/>
      <c r="LCB59" s="17"/>
      <c r="LCC59" s="17"/>
      <c r="LCD59" s="17"/>
      <c r="LCE59" s="17"/>
      <c r="LCF59" s="17"/>
      <c r="LCG59" s="17"/>
      <c r="LCH59" s="17"/>
      <c r="LCI59" s="17"/>
      <c r="LCJ59" s="17"/>
      <c r="LCK59" s="17"/>
      <c r="LCL59" s="17"/>
      <c r="LCM59" s="17"/>
      <c r="LCN59" s="17"/>
      <c r="LCO59" s="17"/>
      <c r="LCP59" s="17"/>
      <c r="LCQ59" s="17"/>
      <c r="LCR59" s="17"/>
      <c r="LCS59" s="17"/>
      <c r="LCT59" s="17"/>
      <c r="LCU59" s="17"/>
      <c r="LCV59" s="17"/>
      <c r="LCW59" s="17"/>
      <c r="LCX59" s="17"/>
      <c r="LCY59" s="17"/>
      <c r="LCZ59" s="17"/>
      <c r="LDA59" s="17"/>
      <c r="LDB59" s="17"/>
      <c r="LDC59" s="17"/>
      <c r="LDD59" s="17"/>
      <c r="LDE59" s="17"/>
      <c r="LDF59" s="17"/>
      <c r="LDG59" s="17"/>
      <c r="LDH59" s="17"/>
      <c r="LDI59" s="17"/>
      <c r="LDJ59" s="17"/>
      <c r="LDK59" s="17"/>
      <c r="LDL59" s="17"/>
      <c r="LDM59" s="17"/>
      <c r="LDN59" s="17"/>
      <c r="LDO59" s="17"/>
      <c r="LDP59" s="17"/>
      <c r="LDQ59" s="17"/>
      <c r="LDR59" s="17"/>
      <c r="LDS59" s="17"/>
      <c r="LDT59" s="17"/>
      <c r="LDU59" s="17"/>
      <c r="LDV59" s="17"/>
      <c r="LDW59" s="17"/>
      <c r="LDX59" s="17"/>
      <c r="LDY59" s="17"/>
      <c r="LDZ59" s="17"/>
      <c r="LEA59" s="17"/>
      <c r="LEB59" s="17"/>
      <c r="LEC59" s="17"/>
      <c r="LED59" s="17"/>
      <c r="LEE59" s="17"/>
      <c r="LEF59" s="17"/>
      <c r="LEG59" s="17"/>
      <c r="LEH59" s="17"/>
      <c r="LEI59" s="17"/>
      <c r="LEJ59" s="17"/>
      <c r="LEK59" s="17"/>
      <c r="LEL59" s="17"/>
      <c r="LEM59" s="17"/>
      <c r="LEN59" s="17"/>
      <c r="LEO59" s="17"/>
      <c r="LEP59" s="17"/>
      <c r="LEQ59" s="17"/>
      <c r="LER59" s="17"/>
      <c r="LES59" s="17"/>
      <c r="LET59" s="17"/>
      <c r="LEU59" s="17"/>
      <c r="LEV59" s="17"/>
      <c r="LEW59" s="17"/>
      <c r="LEX59" s="17"/>
      <c r="LEY59" s="17"/>
      <c r="LEZ59" s="17"/>
      <c r="LFA59" s="17"/>
      <c r="LFB59" s="17"/>
      <c r="LFC59" s="17"/>
      <c r="LFD59" s="17"/>
      <c r="LFE59" s="17"/>
      <c r="LFF59" s="17"/>
      <c r="LFG59" s="17"/>
      <c r="LFH59" s="17"/>
      <c r="LFI59" s="17"/>
      <c r="LFJ59" s="17"/>
      <c r="LFK59" s="17"/>
      <c r="LFL59" s="17"/>
      <c r="LFM59" s="17"/>
      <c r="LFN59" s="17"/>
      <c r="LFO59" s="17"/>
      <c r="LFP59" s="17"/>
      <c r="LFQ59" s="17"/>
      <c r="LFR59" s="17"/>
      <c r="LFS59" s="17"/>
      <c r="LFT59" s="17"/>
      <c r="LFU59" s="17"/>
      <c r="LFV59" s="17"/>
      <c r="LFW59" s="17"/>
      <c r="LFX59" s="17"/>
      <c r="LFY59" s="17"/>
      <c r="LFZ59" s="17"/>
      <c r="LGA59" s="17"/>
      <c r="LGB59" s="17"/>
      <c r="LGC59" s="17"/>
      <c r="LGD59" s="17"/>
      <c r="LGE59" s="17"/>
      <c r="LGF59" s="17"/>
      <c r="LGG59" s="17"/>
      <c r="LGH59" s="17"/>
      <c r="LGI59" s="17"/>
      <c r="LGJ59" s="17"/>
      <c r="LGK59" s="17"/>
      <c r="LGL59" s="17"/>
      <c r="LGM59" s="17"/>
      <c r="LGN59" s="17"/>
      <c r="LGO59" s="17"/>
      <c r="LGP59" s="17"/>
      <c r="LGQ59" s="17"/>
      <c r="LGR59" s="17"/>
      <c r="LGS59" s="17"/>
      <c r="LGT59" s="17"/>
      <c r="LGU59" s="17"/>
      <c r="LGV59" s="17"/>
      <c r="LGW59" s="17"/>
      <c r="LGX59" s="17"/>
      <c r="LGY59" s="17"/>
      <c r="LGZ59" s="17"/>
      <c r="LHA59" s="17"/>
      <c r="LHB59" s="17"/>
      <c r="LHC59" s="17"/>
      <c r="LHD59" s="17"/>
      <c r="LHE59" s="17"/>
      <c r="LHF59" s="17"/>
      <c r="LHG59" s="17"/>
      <c r="LHH59" s="17"/>
      <c r="LHI59" s="17"/>
      <c r="LHJ59" s="17"/>
      <c r="LHK59" s="17"/>
      <c r="LHL59" s="17"/>
      <c r="LHM59" s="17"/>
      <c r="LHN59" s="17"/>
      <c r="LHO59" s="17"/>
      <c r="LHP59" s="17"/>
      <c r="LHQ59" s="17"/>
      <c r="LHR59" s="17"/>
      <c r="LHS59" s="17"/>
      <c r="LHT59" s="17"/>
      <c r="LHU59" s="17"/>
      <c r="LHV59" s="17"/>
      <c r="LHW59" s="17"/>
      <c r="LHX59" s="17"/>
      <c r="LHY59" s="17"/>
      <c r="LHZ59" s="17"/>
      <c r="LIA59" s="17"/>
      <c r="LIB59" s="17"/>
      <c r="LIC59" s="17"/>
      <c r="LID59" s="17"/>
      <c r="LIE59" s="17"/>
      <c r="LIF59" s="17"/>
      <c r="LIG59" s="17"/>
      <c r="LIH59" s="17"/>
      <c r="LII59" s="17"/>
      <c r="LIJ59" s="17"/>
      <c r="LIK59" s="17"/>
      <c r="LIL59" s="17"/>
      <c r="LIM59" s="17"/>
      <c r="LIN59" s="17"/>
      <c r="LIO59" s="17"/>
      <c r="LIP59" s="17"/>
      <c r="LIQ59" s="17"/>
      <c r="LIR59" s="17"/>
      <c r="LIS59" s="17"/>
      <c r="LIT59" s="17"/>
      <c r="LIU59" s="17"/>
      <c r="LIV59" s="17"/>
      <c r="LIW59" s="17"/>
      <c r="LIX59" s="17"/>
      <c r="LIY59" s="17"/>
      <c r="LIZ59" s="17"/>
      <c r="LJA59" s="17"/>
      <c r="LJB59" s="17"/>
      <c r="LJC59" s="17"/>
      <c r="LJD59" s="17"/>
      <c r="LJE59" s="17"/>
      <c r="LJF59" s="17"/>
      <c r="LJG59" s="17"/>
      <c r="LJH59" s="17"/>
      <c r="LJI59" s="17"/>
      <c r="LJJ59" s="17"/>
      <c r="LJK59" s="17"/>
      <c r="LJL59" s="17"/>
      <c r="LJM59" s="17"/>
      <c r="LJN59" s="17"/>
      <c r="LJO59" s="17"/>
      <c r="LJP59" s="17"/>
      <c r="LJQ59" s="17"/>
      <c r="LJR59" s="17"/>
      <c r="LJS59" s="17"/>
      <c r="LJT59" s="17"/>
      <c r="LJU59" s="17"/>
      <c r="LJV59" s="17"/>
      <c r="LJW59" s="17"/>
      <c r="LJX59" s="17"/>
      <c r="LJY59" s="17"/>
      <c r="LJZ59" s="17"/>
      <c r="LKA59" s="17"/>
      <c r="LKB59" s="17"/>
      <c r="LKC59" s="17"/>
      <c r="LKD59" s="17"/>
      <c r="LKE59" s="17"/>
      <c r="LKF59" s="17"/>
      <c r="LKG59" s="17"/>
      <c r="LKH59" s="17"/>
      <c r="LKI59" s="17"/>
      <c r="LKJ59" s="17"/>
      <c r="LKK59" s="17"/>
      <c r="LKL59" s="17"/>
      <c r="LKM59" s="17"/>
      <c r="LKN59" s="17"/>
      <c r="LKO59" s="17"/>
      <c r="LKP59" s="17"/>
      <c r="LKQ59" s="17"/>
      <c r="LKR59" s="17"/>
      <c r="LKS59" s="17"/>
      <c r="LKT59" s="17"/>
      <c r="LKU59" s="17"/>
      <c r="LKV59" s="17"/>
      <c r="LKW59" s="17"/>
      <c r="LKX59" s="17"/>
      <c r="LKY59" s="17"/>
      <c r="LKZ59" s="17"/>
      <c r="LLA59" s="17"/>
      <c r="LLB59" s="17"/>
      <c r="LLC59" s="17"/>
      <c r="LLD59" s="17"/>
      <c r="LLE59" s="17"/>
      <c r="LLF59" s="17"/>
      <c r="LLG59" s="17"/>
      <c r="LLH59" s="17"/>
      <c r="LLI59" s="17"/>
      <c r="LLJ59" s="17"/>
      <c r="LLK59" s="17"/>
      <c r="LLL59" s="17"/>
      <c r="LLM59" s="17"/>
      <c r="LLN59" s="17"/>
      <c r="LLO59" s="17"/>
      <c r="LLP59" s="17"/>
      <c r="LLQ59" s="17"/>
      <c r="LLR59" s="17"/>
      <c r="LLS59" s="17"/>
      <c r="LLT59" s="17"/>
      <c r="LLU59" s="17"/>
      <c r="LLV59" s="17"/>
      <c r="LLW59" s="17"/>
      <c r="LLX59" s="17"/>
      <c r="LLY59" s="17"/>
      <c r="LLZ59" s="17"/>
      <c r="LMA59" s="17"/>
      <c r="LMB59" s="17"/>
      <c r="LMC59" s="17"/>
      <c r="LMD59" s="17"/>
      <c r="LME59" s="17"/>
      <c r="LMF59" s="17"/>
      <c r="LMG59" s="17"/>
      <c r="LMH59" s="17"/>
      <c r="LMI59" s="17"/>
      <c r="LMJ59" s="17"/>
      <c r="LMK59" s="17"/>
      <c r="LML59" s="17"/>
      <c r="LMM59" s="17"/>
      <c r="LMN59" s="17"/>
      <c r="LMO59" s="17"/>
      <c r="LMP59" s="17"/>
      <c r="LMQ59" s="17"/>
      <c r="LMR59" s="17"/>
      <c r="LMS59" s="17"/>
      <c r="LMT59" s="17"/>
      <c r="LMU59" s="17"/>
      <c r="LMV59" s="17"/>
      <c r="LMW59" s="17"/>
      <c r="LMX59" s="17"/>
      <c r="LMY59" s="17"/>
      <c r="LMZ59" s="17"/>
      <c r="LNA59" s="17"/>
      <c r="LNB59" s="17"/>
      <c r="LNC59" s="17"/>
      <c r="LND59" s="17"/>
      <c r="LNE59" s="17"/>
      <c r="LNF59" s="17"/>
      <c r="LNG59" s="17"/>
      <c r="LNH59" s="17"/>
      <c r="LNI59" s="17"/>
      <c r="LNJ59" s="17"/>
      <c r="LNK59" s="17"/>
      <c r="LNL59" s="17"/>
      <c r="LNM59" s="17"/>
      <c r="LNN59" s="17"/>
      <c r="LNO59" s="17"/>
      <c r="LNP59" s="17"/>
      <c r="LNQ59" s="17"/>
      <c r="LNR59" s="17"/>
      <c r="LNS59" s="17"/>
      <c r="LNT59" s="17"/>
      <c r="LNU59" s="17"/>
      <c r="LNV59" s="17"/>
      <c r="LNW59" s="17"/>
      <c r="LNX59" s="17"/>
      <c r="LNY59" s="17"/>
      <c r="LNZ59" s="17"/>
      <c r="LOA59" s="17"/>
      <c r="LOB59" s="17"/>
      <c r="LOC59" s="17"/>
      <c r="LOD59" s="17"/>
      <c r="LOE59" s="17"/>
      <c r="LOF59" s="17"/>
      <c r="LOG59" s="17"/>
      <c r="LOH59" s="17"/>
      <c r="LOI59" s="17"/>
      <c r="LOJ59" s="17"/>
      <c r="LOK59" s="17"/>
      <c r="LOL59" s="17"/>
      <c r="LOM59" s="17"/>
      <c r="LON59" s="17"/>
      <c r="LOO59" s="17"/>
      <c r="LOP59" s="17"/>
      <c r="LOQ59" s="17"/>
      <c r="LOR59" s="17"/>
      <c r="LOS59" s="17"/>
      <c r="LOT59" s="17"/>
      <c r="LOU59" s="17"/>
      <c r="LOV59" s="17"/>
      <c r="LOW59" s="17"/>
      <c r="LOX59" s="17"/>
      <c r="LOY59" s="17"/>
      <c r="LOZ59" s="17"/>
      <c r="LPA59" s="17"/>
      <c r="LPB59" s="17"/>
      <c r="LPC59" s="17"/>
      <c r="LPD59" s="17"/>
      <c r="LPE59" s="17"/>
      <c r="LPF59" s="17"/>
      <c r="LPG59" s="17"/>
      <c r="LPH59" s="17"/>
      <c r="LPI59" s="17"/>
      <c r="LPJ59" s="17"/>
      <c r="LPK59" s="17"/>
      <c r="LPL59" s="17"/>
      <c r="LPM59" s="17"/>
      <c r="LPN59" s="17"/>
      <c r="LPO59" s="17"/>
      <c r="LPP59" s="17"/>
      <c r="LPQ59" s="17"/>
      <c r="LPR59" s="17"/>
      <c r="LPS59" s="17"/>
      <c r="LPT59" s="17"/>
      <c r="LPU59" s="17"/>
      <c r="LPV59" s="17"/>
      <c r="LPW59" s="17"/>
      <c r="LPX59" s="17"/>
      <c r="LPY59" s="17"/>
      <c r="LPZ59" s="17"/>
      <c r="LQA59" s="17"/>
      <c r="LQB59" s="17"/>
      <c r="LQC59" s="17"/>
      <c r="LQD59" s="17"/>
      <c r="LQE59" s="17"/>
      <c r="LQF59" s="17"/>
      <c r="LQG59" s="17"/>
      <c r="LQH59" s="17"/>
      <c r="LQI59" s="17"/>
      <c r="LQJ59" s="17"/>
      <c r="LQK59" s="17"/>
      <c r="LQL59" s="17"/>
      <c r="LQM59" s="17"/>
      <c r="LQN59" s="17"/>
      <c r="LQO59" s="17"/>
      <c r="LQP59" s="17"/>
      <c r="LQQ59" s="17"/>
      <c r="LQR59" s="17"/>
      <c r="LQS59" s="17"/>
      <c r="LQT59" s="17"/>
      <c r="LQU59" s="17"/>
      <c r="LQV59" s="17"/>
      <c r="LQW59" s="17"/>
      <c r="LQX59" s="17"/>
      <c r="LQY59" s="17"/>
      <c r="LQZ59" s="17"/>
      <c r="LRA59" s="17"/>
      <c r="LRB59" s="17"/>
      <c r="LRC59" s="17"/>
      <c r="LRD59" s="17"/>
      <c r="LRE59" s="17"/>
      <c r="LRF59" s="17"/>
      <c r="LRG59" s="17"/>
      <c r="LRH59" s="17"/>
      <c r="LRI59" s="17"/>
      <c r="LRJ59" s="17"/>
      <c r="LRK59" s="17"/>
      <c r="LRL59" s="17"/>
      <c r="LRM59" s="17"/>
      <c r="LRN59" s="17"/>
      <c r="LRO59" s="17"/>
      <c r="LRP59" s="17"/>
      <c r="LRQ59" s="17"/>
      <c r="LRR59" s="17"/>
      <c r="LRS59" s="17"/>
      <c r="LRT59" s="17"/>
      <c r="LRU59" s="17"/>
      <c r="LRV59" s="17"/>
      <c r="LRW59" s="17"/>
      <c r="LRX59" s="17"/>
      <c r="LRY59" s="17"/>
      <c r="LRZ59" s="17"/>
      <c r="LSA59" s="17"/>
      <c r="LSB59" s="17"/>
      <c r="LSC59" s="17"/>
      <c r="LSD59" s="17"/>
      <c r="LSE59" s="17"/>
      <c r="LSF59" s="17"/>
      <c r="LSG59" s="17"/>
      <c r="LSH59" s="17"/>
      <c r="LSI59" s="17"/>
      <c r="LSJ59" s="17"/>
      <c r="LSK59" s="17"/>
      <c r="LSL59" s="17"/>
      <c r="LSM59" s="17"/>
      <c r="LSN59" s="17"/>
      <c r="LSO59" s="17"/>
      <c r="LSP59" s="17"/>
      <c r="LSQ59" s="17"/>
      <c r="LSR59" s="17"/>
      <c r="LSS59" s="17"/>
      <c r="LST59" s="17"/>
      <c r="LSU59" s="17"/>
      <c r="LSV59" s="17"/>
      <c r="LSW59" s="17"/>
      <c r="LSX59" s="17"/>
      <c r="LSY59" s="17"/>
      <c r="LSZ59" s="17"/>
      <c r="LTA59" s="17"/>
      <c r="LTB59" s="17"/>
      <c r="LTC59" s="17"/>
      <c r="LTD59" s="17"/>
      <c r="LTE59" s="17"/>
      <c r="LTF59" s="17"/>
      <c r="LTG59" s="17"/>
      <c r="LTH59" s="17"/>
      <c r="LTI59" s="17"/>
      <c r="LTJ59" s="17"/>
      <c r="LTK59" s="17"/>
      <c r="LTL59" s="17"/>
      <c r="LTM59" s="17"/>
      <c r="LTN59" s="17"/>
      <c r="LTO59" s="17"/>
      <c r="LTP59" s="17"/>
      <c r="LTQ59" s="17"/>
      <c r="LTR59" s="17"/>
      <c r="LTS59" s="17"/>
      <c r="LTT59" s="17"/>
      <c r="LTU59" s="17"/>
      <c r="LTV59" s="17"/>
      <c r="LTW59" s="17"/>
      <c r="LTX59" s="17"/>
      <c r="LTY59" s="17"/>
      <c r="LTZ59" s="17"/>
      <c r="LUA59" s="17"/>
      <c r="LUB59" s="17"/>
      <c r="LUC59" s="17"/>
      <c r="LUD59" s="17"/>
      <c r="LUE59" s="17"/>
      <c r="LUF59" s="17"/>
      <c r="LUG59" s="17"/>
      <c r="LUH59" s="17"/>
      <c r="LUI59" s="17"/>
      <c r="LUJ59" s="17"/>
      <c r="LUK59" s="17"/>
      <c r="LUL59" s="17"/>
      <c r="LUM59" s="17"/>
      <c r="LUN59" s="17"/>
      <c r="LUO59" s="17"/>
      <c r="LUP59" s="17"/>
      <c r="LUQ59" s="17"/>
      <c r="LUR59" s="17"/>
      <c r="LUS59" s="17"/>
      <c r="LUT59" s="17"/>
      <c r="LUU59" s="17"/>
      <c r="LUV59" s="17"/>
      <c r="LUW59" s="17"/>
      <c r="LUX59" s="17"/>
      <c r="LUY59" s="17"/>
      <c r="LUZ59" s="17"/>
      <c r="LVA59" s="17"/>
      <c r="LVB59" s="17"/>
      <c r="LVC59" s="17"/>
      <c r="LVD59" s="17"/>
      <c r="LVE59" s="17"/>
      <c r="LVF59" s="17"/>
      <c r="LVG59" s="17"/>
      <c r="LVH59" s="17"/>
      <c r="LVI59" s="17"/>
      <c r="LVJ59" s="17"/>
      <c r="LVK59" s="17"/>
      <c r="LVL59" s="17"/>
      <c r="LVM59" s="17"/>
      <c r="LVN59" s="17"/>
      <c r="LVO59" s="17"/>
      <c r="LVP59" s="17"/>
      <c r="LVQ59" s="17"/>
      <c r="LVR59" s="17"/>
      <c r="LVS59" s="17"/>
      <c r="LVT59" s="17"/>
      <c r="LVU59" s="17"/>
      <c r="LVV59" s="17"/>
      <c r="LVW59" s="17"/>
      <c r="LVX59" s="17"/>
      <c r="LVY59" s="17"/>
      <c r="LVZ59" s="17"/>
      <c r="LWA59" s="17"/>
      <c r="LWB59" s="17"/>
      <c r="LWC59" s="17"/>
      <c r="LWD59" s="17"/>
      <c r="LWE59" s="17"/>
      <c r="LWF59" s="17"/>
      <c r="LWG59" s="17"/>
      <c r="LWH59" s="17"/>
      <c r="LWI59" s="17"/>
      <c r="LWJ59" s="17"/>
      <c r="LWK59" s="17"/>
      <c r="LWL59" s="17"/>
      <c r="LWM59" s="17"/>
      <c r="LWN59" s="17"/>
      <c r="LWO59" s="17"/>
      <c r="LWP59" s="17"/>
      <c r="LWQ59" s="17"/>
      <c r="LWR59" s="17"/>
      <c r="LWS59" s="17"/>
      <c r="LWT59" s="17"/>
      <c r="LWU59" s="17"/>
      <c r="LWV59" s="17"/>
      <c r="LWW59" s="17"/>
      <c r="LWX59" s="17"/>
      <c r="LWY59" s="17"/>
      <c r="LWZ59" s="17"/>
      <c r="LXA59" s="17"/>
      <c r="LXB59" s="17"/>
      <c r="LXC59" s="17"/>
      <c r="LXD59" s="17"/>
      <c r="LXE59" s="17"/>
      <c r="LXF59" s="17"/>
      <c r="LXG59" s="17"/>
      <c r="LXH59" s="17"/>
      <c r="LXI59" s="17"/>
      <c r="LXJ59" s="17"/>
      <c r="LXK59" s="17"/>
      <c r="LXL59" s="17"/>
      <c r="LXM59" s="17"/>
      <c r="LXN59" s="17"/>
      <c r="LXO59" s="17"/>
      <c r="LXP59" s="17"/>
      <c r="LXQ59" s="17"/>
      <c r="LXR59" s="17"/>
      <c r="LXS59" s="17"/>
      <c r="LXT59" s="17"/>
      <c r="LXU59" s="17"/>
      <c r="LXV59" s="17"/>
      <c r="LXW59" s="17"/>
      <c r="LXX59" s="17"/>
      <c r="LXY59" s="17"/>
      <c r="LXZ59" s="17"/>
      <c r="LYA59" s="17"/>
      <c r="LYB59" s="17"/>
      <c r="LYC59" s="17"/>
      <c r="LYD59" s="17"/>
      <c r="LYE59" s="17"/>
      <c r="LYF59" s="17"/>
      <c r="LYG59" s="17"/>
      <c r="LYH59" s="17"/>
      <c r="LYI59" s="17"/>
      <c r="LYJ59" s="17"/>
      <c r="LYK59" s="17"/>
      <c r="LYL59" s="17"/>
      <c r="LYM59" s="17"/>
      <c r="LYN59" s="17"/>
      <c r="LYO59" s="17"/>
      <c r="LYP59" s="17"/>
      <c r="LYQ59" s="17"/>
      <c r="LYR59" s="17"/>
      <c r="LYS59" s="17"/>
      <c r="LYT59" s="17"/>
      <c r="LYU59" s="17"/>
      <c r="LYV59" s="17"/>
      <c r="LYW59" s="17"/>
      <c r="LYX59" s="17"/>
      <c r="LYY59" s="17"/>
      <c r="LYZ59" s="17"/>
      <c r="LZA59" s="17"/>
      <c r="LZB59" s="17"/>
      <c r="LZC59" s="17"/>
      <c r="LZD59" s="17"/>
      <c r="LZE59" s="17"/>
      <c r="LZF59" s="17"/>
      <c r="LZG59" s="17"/>
      <c r="LZH59" s="17"/>
      <c r="LZI59" s="17"/>
      <c r="LZJ59" s="17"/>
      <c r="LZK59" s="17"/>
      <c r="LZL59" s="17"/>
      <c r="LZM59" s="17"/>
      <c r="LZN59" s="17"/>
      <c r="LZO59" s="17"/>
      <c r="LZP59" s="17"/>
      <c r="LZQ59" s="17"/>
      <c r="LZR59" s="17"/>
      <c r="LZS59" s="17"/>
      <c r="LZT59" s="17"/>
      <c r="LZU59" s="17"/>
      <c r="LZV59" s="17"/>
      <c r="LZW59" s="17"/>
      <c r="LZX59" s="17"/>
      <c r="LZY59" s="17"/>
      <c r="LZZ59" s="17"/>
      <c r="MAA59" s="17"/>
      <c r="MAB59" s="17"/>
      <c r="MAC59" s="17"/>
      <c r="MAD59" s="17"/>
      <c r="MAE59" s="17"/>
      <c r="MAF59" s="17"/>
      <c r="MAG59" s="17"/>
      <c r="MAH59" s="17"/>
      <c r="MAI59" s="17"/>
      <c r="MAJ59" s="17"/>
      <c r="MAK59" s="17"/>
      <c r="MAL59" s="17"/>
      <c r="MAM59" s="17"/>
      <c r="MAN59" s="17"/>
      <c r="MAO59" s="17"/>
      <c r="MAP59" s="17"/>
      <c r="MAQ59" s="17"/>
      <c r="MAR59" s="17"/>
      <c r="MAS59" s="17"/>
      <c r="MAT59" s="17"/>
      <c r="MAU59" s="17"/>
      <c r="MAV59" s="17"/>
      <c r="MAW59" s="17"/>
      <c r="MAX59" s="17"/>
      <c r="MAY59" s="17"/>
      <c r="MAZ59" s="17"/>
      <c r="MBA59" s="17"/>
      <c r="MBB59" s="17"/>
      <c r="MBC59" s="17"/>
      <c r="MBD59" s="17"/>
      <c r="MBE59" s="17"/>
      <c r="MBF59" s="17"/>
      <c r="MBG59" s="17"/>
      <c r="MBH59" s="17"/>
      <c r="MBI59" s="17"/>
      <c r="MBJ59" s="17"/>
      <c r="MBK59" s="17"/>
      <c r="MBL59" s="17"/>
      <c r="MBM59" s="17"/>
      <c r="MBN59" s="17"/>
      <c r="MBO59" s="17"/>
      <c r="MBP59" s="17"/>
      <c r="MBQ59" s="17"/>
      <c r="MBR59" s="17"/>
      <c r="MBS59" s="17"/>
      <c r="MBT59" s="17"/>
      <c r="MBU59" s="17"/>
      <c r="MBV59" s="17"/>
      <c r="MBW59" s="17"/>
      <c r="MBX59" s="17"/>
      <c r="MBY59" s="17"/>
      <c r="MBZ59" s="17"/>
      <c r="MCA59" s="17"/>
      <c r="MCB59" s="17"/>
      <c r="MCC59" s="17"/>
      <c r="MCD59" s="17"/>
      <c r="MCE59" s="17"/>
      <c r="MCF59" s="17"/>
      <c r="MCG59" s="17"/>
      <c r="MCH59" s="17"/>
      <c r="MCI59" s="17"/>
      <c r="MCJ59" s="17"/>
      <c r="MCK59" s="17"/>
      <c r="MCL59" s="17"/>
      <c r="MCM59" s="17"/>
      <c r="MCN59" s="17"/>
      <c r="MCO59" s="17"/>
      <c r="MCP59" s="17"/>
      <c r="MCQ59" s="17"/>
      <c r="MCR59" s="17"/>
      <c r="MCS59" s="17"/>
      <c r="MCT59" s="17"/>
      <c r="MCU59" s="17"/>
      <c r="MCV59" s="17"/>
      <c r="MCW59" s="17"/>
      <c r="MCX59" s="17"/>
      <c r="MCY59" s="17"/>
      <c r="MCZ59" s="17"/>
      <c r="MDA59" s="17"/>
      <c r="MDB59" s="17"/>
      <c r="MDC59" s="17"/>
      <c r="MDD59" s="17"/>
      <c r="MDE59" s="17"/>
      <c r="MDF59" s="17"/>
      <c r="MDG59" s="17"/>
      <c r="MDH59" s="17"/>
      <c r="MDI59" s="17"/>
      <c r="MDJ59" s="17"/>
      <c r="MDK59" s="17"/>
      <c r="MDL59" s="17"/>
      <c r="MDM59" s="17"/>
      <c r="MDN59" s="17"/>
      <c r="MDO59" s="17"/>
      <c r="MDP59" s="17"/>
      <c r="MDQ59" s="17"/>
      <c r="MDR59" s="17"/>
      <c r="MDS59" s="17"/>
      <c r="MDT59" s="17"/>
      <c r="MDU59" s="17"/>
      <c r="MDV59" s="17"/>
      <c r="MDW59" s="17"/>
      <c r="MDX59" s="17"/>
      <c r="MDY59" s="17"/>
      <c r="MDZ59" s="17"/>
      <c r="MEA59" s="17"/>
      <c r="MEB59" s="17"/>
      <c r="MEC59" s="17"/>
      <c r="MED59" s="17"/>
      <c r="MEE59" s="17"/>
      <c r="MEF59" s="17"/>
      <c r="MEG59" s="17"/>
      <c r="MEH59" s="17"/>
      <c r="MEI59" s="17"/>
      <c r="MEJ59" s="17"/>
      <c r="MEK59" s="17"/>
      <c r="MEL59" s="17"/>
      <c r="MEM59" s="17"/>
      <c r="MEN59" s="17"/>
      <c r="MEO59" s="17"/>
      <c r="MEP59" s="17"/>
      <c r="MEQ59" s="17"/>
      <c r="MER59" s="17"/>
      <c r="MES59" s="17"/>
      <c r="MET59" s="17"/>
      <c r="MEU59" s="17"/>
      <c r="MEV59" s="17"/>
      <c r="MEW59" s="17"/>
      <c r="MEX59" s="17"/>
      <c r="MEY59" s="17"/>
      <c r="MEZ59" s="17"/>
      <c r="MFA59" s="17"/>
      <c r="MFB59" s="17"/>
      <c r="MFC59" s="17"/>
      <c r="MFD59" s="17"/>
      <c r="MFE59" s="17"/>
      <c r="MFF59" s="17"/>
      <c r="MFG59" s="17"/>
      <c r="MFH59" s="17"/>
      <c r="MFI59" s="17"/>
      <c r="MFJ59" s="17"/>
      <c r="MFK59" s="17"/>
      <c r="MFL59" s="17"/>
      <c r="MFM59" s="17"/>
      <c r="MFN59" s="17"/>
      <c r="MFO59" s="17"/>
      <c r="MFP59" s="17"/>
      <c r="MFQ59" s="17"/>
      <c r="MFR59" s="17"/>
      <c r="MFS59" s="17"/>
      <c r="MFT59" s="17"/>
      <c r="MFU59" s="17"/>
      <c r="MFV59" s="17"/>
      <c r="MFW59" s="17"/>
      <c r="MFX59" s="17"/>
      <c r="MFY59" s="17"/>
      <c r="MFZ59" s="17"/>
      <c r="MGA59" s="17"/>
      <c r="MGB59" s="17"/>
      <c r="MGC59" s="17"/>
      <c r="MGD59" s="17"/>
      <c r="MGE59" s="17"/>
      <c r="MGF59" s="17"/>
      <c r="MGG59" s="17"/>
      <c r="MGH59" s="17"/>
      <c r="MGI59" s="17"/>
      <c r="MGJ59" s="17"/>
      <c r="MGK59" s="17"/>
      <c r="MGL59" s="17"/>
      <c r="MGM59" s="17"/>
      <c r="MGN59" s="17"/>
      <c r="MGO59" s="17"/>
      <c r="MGP59" s="17"/>
      <c r="MGQ59" s="17"/>
      <c r="MGR59" s="17"/>
      <c r="MGS59" s="17"/>
      <c r="MGT59" s="17"/>
      <c r="MGU59" s="17"/>
      <c r="MGV59" s="17"/>
      <c r="MGW59" s="17"/>
      <c r="MGX59" s="17"/>
      <c r="MGY59" s="17"/>
      <c r="MGZ59" s="17"/>
      <c r="MHA59" s="17"/>
      <c r="MHB59" s="17"/>
      <c r="MHC59" s="17"/>
      <c r="MHD59" s="17"/>
      <c r="MHE59" s="17"/>
      <c r="MHF59" s="17"/>
      <c r="MHG59" s="17"/>
      <c r="MHH59" s="17"/>
      <c r="MHI59" s="17"/>
      <c r="MHJ59" s="17"/>
      <c r="MHK59" s="17"/>
      <c r="MHL59" s="17"/>
      <c r="MHM59" s="17"/>
      <c r="MHN59" s="17"/>
      <c r="MHO59" s="17"/>
      <c r="MHP59" s="17"/>
      <c r="MHQ59" s="17"/>
      <c r="MHR59" s="17"/>
      <c r="MHS59" s="17"/>
      <c r="MHT59" s="17"/>
      <c r="MHU59" s="17"/>
      <c r="MHV59" s="17"/>
      <c r="MHW59" s="17"/>
      <c r="MHX59" s="17"/>
      <c r="MHY59" s="17"/>
      <c r="MHZ59" s="17"/>
      <c r="MIA59" s="17"/>
      <c r="MIB59" s="17"/>
      <c r="MIC59" s="17"/>
      <c r="MID59" s="17"/>
      <c r="MIE59" s="17"/>
      <c r="MIF59" s="17"/>
      <c r="MIG59" s="17"/>
      <c r="MIH59" s="17"/>
      <c r="MII59" s="17"/>
      <c r="MIJ59" s="17"/>
      <c r="MIK59" s="17"/>
      <c r="MIL59" s="17"/>
      <c r="MIM59" s="17"/>
      <c r="MIN59" s="17"/>
      <c r="MIO59" s="17"/>
      <c r="MIP59" s="17"/>
      <c r="MIQ59" s="17"/>
      <c r="MIR59" s="17"/>
      <c r="MIS59" s="17"/>
      <c r="MIT59" s="17"/>
      <c r="MIU59" s="17"/>
      <c r="MIV59" s="17"/>
      <c r="MIW59" s="17"/>
      <c r="MIX59" s="17"/>
      <c r="MIY59" s="17"/>
      <c r="MIZ59" s="17"/>
      <c r="MJA59" s="17"/>
      <c r="MJB59" s="17"/>
      <c r="MJC59" s="17"/>
      <c r="MJD59" s="17"/>
      <c r="MJE59" s="17"/>
      <c r="MJF59" s="17"/>
      <c r="MJG59" s="17"/>
      <c r="MJH59" s="17"/>
      <c r="MJI59" s="17"/>
      <c r="MJJ59" s="17"/>
      <c r="MJK59" s="17"/>
      <c r="MJL59" s="17"/>
      <c r="MJM59" s="17"/>
      <c r="MJN59" s="17"/>
      <c r="MJO59" s="17"/>
      <c r="MJP59" s="17"/>
      <c r="MJQ59" s="17"/>
      <c r="MJR59" s="17"/>
      <c r="MJS59" s="17"/>
      <c r="MJT59" s="17"/>
      <c r="MJU59" s="17"/>
      <c r="MJV59" s="17"/>
      <c r="MJW59" s="17"/>
      <c r="MJX59" s="17"/>
      <c r="MJY59" s="17"/>
      <c r="MJZ59" s="17"/>
      <c r="MKA59" s="17"/>
      <c r="MKB59" s="17"/>
      <c r="MKC59" s="17"/>
      <c r="MKD59" s="17"/>
      <c r="MKE59" s="17"/>
      <c r="MKF59" s="17"/>
      <c r="MKG59" s="17"/>
      <c r="MKH59" s="17"/>
      <c r="MKI59" s="17"/>
      <c r="MKJ59" s="17"/>
      <c r="MKK59" s="17"/>
      <c r="MKL59" s="17"/>
      <c r="MKM59" s="17"/>
      <c r="MKN59" s="17"/>
      <c r="MKO59" s="17"/>
      <c r="MKP59" s="17"/>
      <c r="MKQ59" s="17"/>
      <c r="MKR59" s="17"/>
      <c r="MKS59" s="17"/>
      <c r="MKT59" s="17"/>
      <c r="MKU59" s="17"/>
      <c r="MKV59" s="17"/>
      <c r="MKW59" s="17"/>
      <c r="MKX59" s="17"/>
      <c r="MKY59" s="17"/>
      <c r="MKZ59" s="17"/>
      <c r="MLA59" s="17"/>
      <c r="MLB59" s="17"/>
      <c r="MLC59" s="17"/>
      <c r="MLD59" s="17"/>
      <c r="MLE59" s="17"/>
      <c r="MLF59" s="17"/>
      <c r="MLG59" s="17"/>
      <c r="MLH59" s="17"/>
      <c r="MLI59" s="17"/>
      <c r="MLJ59" s="17"/>
      <c r="MLK59" s="17"/>
      <c r="MLL59" s="17"/>
      <c r="MLM59" s="17"/>
      <c r="MLN59" s="17"/>
      <c r="MLO59" s="17"/>
      <c r="MLP59" s="17"/>
      <c r="MLQ59" s="17"/>
      <c r="MLR59" s="17"/>
      <c r="MLS59" s="17"/>
      <c r="MLT59" s="17"/>
      <c r="MLU59" s="17"/>
      <c r="MLV59" s="17"/>
      <c r="MLW59" s="17"/>
      <c r="MLX59" s="17"/>
      <c r="MLY59" s="17"/>
      <c r="MLZ59" s="17"/>
      <c r="MMA59" s="17"/>
      <c r="MMB59" s="17"/>
      <c r="MMC59" s="17"/>
      <c r="MMD59" s="17"/>
      <c r="MME59" s="17"/>
      <c r="MMF59" s="17"/>
      <c r="MMG59" s="17"/>
      <c r="MMH59" s="17"/>
      <c r="MMI59" s="17"/>
      <c r="MMJ59" s="17"/>
      <c r="MMK59" s="17"/>
      <c r="MML59" s="17"/>
      <c r="MMM59" s="17"/>
      <c r="MMN59" s="17"/>
      <c r="MMO59" s="17"/>
      <c r="MMP59" s="17"/>
      <c r="MMQ59" s="17"/>
      <c r="MMR59" s="17"/>
      <c r="MMS59" s="17"/>
      <c r="MMT59" s="17"/>
      <c r="MMU59" s="17"/>
      <c r="MMV59" s="17"/>
      <c r="MMW59" s="17"/>
      <c r="MMX59" s="17"/>
      <c r="MMY59" s="17"/>
      <c r="MMZ59" s="17"/>
      <c r="MNA59" s="17"/>
      <c r="MNB59" s="17"/>
      <c r="MNC59" s="17"/>
      <c r="MND59" s="17"/>
      <c r="MNE59" s="17"/>
      <c r="MNF59" s="17"/>
      <c r="MNG59" s="17"/>
      <c r="MNH59" s="17"/>
      <c r="MNI59" s="17"/>
      <c r="MNJ59" s="17"/>
      <c r="MNK59" s="17"/>
      <c r="MNL59" s="17"/>
      <c r="MNM59" s="17"/>
      <c r="MNN59" s="17"/>
      <c r="MNO59" s="17"/>
      <c r="MNP59" s="17"/>
      <c r="MNQ59" s="17"/>
      <c r="MNR59" s="17"/>
      <c r="MNS59" s="17"/>
      <c r="MNT59" s="17"/>
      <c r="MNU59" s="17"/>
      <c r="MNV59" s="17"/>
      <c r="MNW59" s="17"/>
      <c r="MNX59" s="17"/>
      <c r="MNY59" s="17"/>
      <c r="MNZ59" s="17"/>
      <c r="MOA59" s="17"/>
      <c r="MOB59" s="17"/>
      <c r="MOC59" s="17"/>
      <c r="MOD59" s="17"/>
      <c r="MOE59" s="17"/>
      <c r="MOF59" s="17"/>
      <c r="MOG59" s="17"/>
      <c r="MOH59" s="17"/>
      <c r="MOI59" s="17"/>
      <c r="MOJ59" s="17"/>
      <c r="MOK59" s="17"/>
      <c r="MOL59" s="17"/>
      <c r="MOM59" s="17"/>
      <c r="MON59" s="17"/>
      <c r="MOO59" s="17"/>
      <c r="MOP59" s="17"/>
      <c r="MOQ59" s="17"/>
      <c r="MOR59" s="17"/>
      <c r="MOS59" s="17"/>
      <c r="MOT59" s="17"/>
      <c r="MOU59" s="17"/>
      <c r="MOV59" s="17"/>
      <c r="MOW59" s="17"/>
      <c r="MOX59" s="17"/>
      <c r="MOY59" s="17"/>
      <c r="MOZ59" s="17"/>
      <c r="MPA59" s="17"/>
      <c r="MPB59" s="17"/>
      <c r="MPC59" s="17"/>
      <c r="MPD59" s="17"/>
      <c r="MPE59" s="17"/>
      <c r="MPF59" s="17"/>
      <c r="MPG59" s="17"/>
      <c r="MPH59" s="17"/>
      <c r="MPI59" s="17"/>
      <c r="MPJ59" s="17"/>
      <c r="MPK59" s="17"/>
      <c r="MPL59" s="17"/>
      <c r="MPM59" s="17"/>
      <c r="MPN59" s="17"/>
      <c r="MPO59" s="17"/>
      <c r="MPP59" s="17"/>
      <c r="MPQ59" s="17"/>
      <c r="MPR59" s="17"/>
      <c r="MPS59" s="17"/>
      <c r="MPT59" s="17"/>
      <c r="MPU59" s="17"/>
      <c r="MPV59" s="17"/>
      <c r="MPW59" s="17"/>
      <c r="MPX59" s="17"/>
      <c r="MPY59" s="17"/>
      <c r="MPZ59" s="17"/>
      <c r="MQA59" s="17"/>
      <c r="MQB59" s="17"/>
      <c r="MQC59" s="17"/>
      <c r="MQD59" s="17"/>
      <c r="MQE59" s="17"/>
      <c r="MQF59" s="17"/>
      <c r="MQG59" s="17"/>
      <c r="MQH59" s="17"/>
      <c r="MQI59" s="17"/>
      <c r="MQJ59" s="17"/>
      <c r="MQK59" s="17"/>
      <c r="MQL59" s="17"/>
      <c r="MQM59" s="17"/>
      <c r="MQN59" s="17"/>
      <c r="MQO59" s="17"/>
      <c r="MQP59" s="17"/>
      <c r="MQQ59" s="17"/>
      <c r="MQR59" s="17"/>
      <c r="MQS59" s="17"/>
      <c r="MQT59" s="17"/>
      <c r="MQU59" s="17"/>
      <c r="MQV59" s="17"/>
      <c r="MQW59" s="17"/>
      <c r="MQX59" s="17"/>
      <c r="MQY59" s="17"/>
      <c r="MQZ59" s="17"/>
      <c r="MRA59" s="17"/>
      <c r="MRB59" s="17"/>
      <c r="MRC59" s="17"/>
      <c r="MRD59" s="17"/>
      <c r="MRE59" s="17"/>
      <c r="MRF59" s="17"/>
      <c r="MRG59" s="17"/>
      <c r="MRH59" s="17"/>
      <c r="MRI59" s="17"/>
      <c r="MRJ59" s="17"/>
      <c r="MRK59" s="17"/>
      <c r="MRL59" s="17"/>
      <c r="MRM59" s="17"/>
      <c r="MRN59" s="17"/>
      <c r="MRO59" s="17"/>
      <c r="MRP59" s="17"/>
      <c r="MRQ59" s="17"/>
      <c r="MRR59" s="17"/>
      <c r="MRS59" s="17"/>
      <c r="MRT59" s="17"/>
      <c r="MRU59" s="17"/>
      <c r="MRV59" s="17"/>
      <c r="MRW59" s="17"/>
      <c r="MRX59" s="17"/>
      <c r="MRY59" s="17"/>
      <c r="MRZ59" s="17"/>
      <c r="MSA59" s="17"/>
      <c r="MSB59" s="17"/>
      <c r="MSC59" s="17"/>
      <c r="MSD59" s="17"/>
      <c r="MSE59" s="17"/>
      <c r="MSF59" s="17"/>
      <c r="MSG59" s="17"/>
      <c r="MSH59" s="17"/>
      <c r="MSI59" s="17"/>
      <c r="MSJ59" s="17"/>
      <c r="MSK59" s="17"/>
      <c r="MSL59" s="17"/>
      <c r="MSM59" s="17"/>
      <c r="MSN59" s="17"/>
      <c r="MSO59" s="17"/>
      <c r="MSP59" s="17"/>
      <c r="MSQ59" s="17"/>
      <c r="MSR59" s="17"/>
      <c r="MSS59" s="17"/>
      <c r="MST59" s="17"/>
      <c r="MSU59" s="17"/>
      <c r="MSV59" s="17"/>
      <c r="MSW59" s="17"/>
      <c r="MSX59" s="17"/>
      <c r="MSY59" s="17"/>
      <c r="MSZ59" s="17"/>
      <c r="MTA59" s="17"/>
      <c r="MTB59" s="17"/>
      <c r="MTC59" s="17"/>
      <c r="MTD59" s="17"/>
      <c r="MTE59" s="17"/>
      <c r="MTF59" s="17"/>
      <c r="MTG59" s="17"/>
      <c r="MTH59" s="17"/>
      <c r="MTI59" s="17"/>
      <c r="MTJ59" s="17"/>
      <c r="MTK59" s="17"/>
      <c r="MTL59" s="17"/>
      <c r="MTM59" s="17"/>
      <c r="MTN59" s="17"/>
      <c r="MTO59" s="17"/>
      <c r="MTP59" s="17"/>
      <c r="MTQ59" s="17"/>
      <c r="MTR59" s="17"/>
      <c r="MTS59" s="17"/>
      <c r="MTT59" s="17"/>
      <c r="MTU59" s="17"/>
      <c r="MTV59" s="17"/>
      <c r="MTW59" s="17"/>
      <c r="MTX59" s="17"/>
      <c r="MTY59" s="17"/>
      <c r="MTZ59" s="17"/>
      <c r="MUA59" s="17"/>
      <c r="MUB59" s="17"/>
      <c r="MUC59" s="17"/>
      <c r="MUD59" s="17"/>
      <c r="MUE59" s="17"/>
      <c r="MUF59" s="17"/>
      <c r="MUG59" s="17"/>
      <c r="MUH59" s="17"/>
      <c r="MUI59" s="17"/>
      <c r="MUJ59" s="17"/>
      <c r="MUK59" s="17"/>
      <c r="MUL59" s="17"/>
      <c r="MUM59" s="17"/>
      <c r="MUN59" s="17"/>
      <c r="MUO59" s="17"/>
      <c r="MUP59" s="17"/>
      <c r="MUQ59" s="17"/>
      <c r="MUR59" s="17"/>
      <c r="MUS59" s="17"/>
      <c r="MUT59" s="17"/>
      <c r="MUU59" s="17"/>
      <c r="MUV59" s="17"/>
      <c r="MUW59" s="17"/>
      <c r="MUX59" s="17"/>
      <c r="MUY59" s="17"/>
      <c r="MUZ59" s="17"/>
      <c r="MVA59" s="17"/>
      <c r="MVB59" s="17"/>
      <c r="MVC59" s="17"/>
      <c r="MVD59" s="17"/>
      <c r="MVE59" s="17"/>
      <c r="MVF59" s="17"/>
      <c r="MVG59" s="17"/>
      <c r="MVH59" s="17"/>
      <c r="MVI59" s="17"/>
      <c r="MVJ59" s="17"/>
      <c r="MVK59" s="17"/>
      <c r="MVL59" s="17"/>
      <c r="MVM59" s="17"/>
      <c r="MVN59" s="17"/>
      <c r="MVO59" s="17"/>
      <c r="MVP59" s="17"/>
      <c r="MVQ59" s="17"/>
      <c r="MVR59" s="17"/>
      <c r="MVS59" s="17"/>
      <c r="MVT59" s="17"/>
      <c r="MVU59" s="17"/>
      <c r="MVV59" s="17"/>
      <c r="MVW59" s="17"/>
      <c r="MVX59" s="17"/>
      <c r="MVY59" s="17"/>
      <c r="MVZ59" s="17"/>
      <c r="MWA59" s="17"/>
      <c r="MWB59" s="17"/>
      <c r="MWC59" s="17"/>
      <c r="MWD59" s="17"/>
      <c r="MWE59" s="17"/>
      <c r="MWF59" s="17"/>
      <c r="MWG59" s="17"/>
      <c r="MWH59" s="17"/>
      <c r="MWI59" s="17"/>
      <c r="MWJ59" s="17"/>
      <c r="MWK59" s="17"/>
      <c r="MWL59" s="17"/>
      <c r="MWM59" s="17"/>
      <c r="MWN59" s="17"/>
      <c r="MWO59" s="17"/>
      <c r="MWP59" s="17"/>
      <c r="MWQ59" s="17"/>
      <c r="MWR59" s="17"/>
      <c r="MWS59" s="17"/>
      <c r="MWT59" s="17"/>
      <c r="MWU59" s="17"/>
      <c r="MWV59" s="17"/>
      <c r="MWW59" s="17"/>
      <c r="MWX59" s="17"/>
      <c r="MWY59" s="17"/>
      <c r="MWZ59" s="17"/>
      <c r="MXA59" s="17"/>
      <c r="MXB59" s="17"/>
      <c r="MXC59" s="17"/>
      <c r="MXD59" s="17"/>
      <c r="MXE59" s="17"/>
      <c r="MXF59" s="17"/>
      <c r="MXG59" s="17"/>
      <c r="MXH59" s="17"/>
      <c r="MXI59" s="17"/>
      <c r="MXJ59" s="17"/>
      <c r="MXK59" s="17"/>
      <c r="MXL59" s="17"/>
      <c r="MXM59" s="17"/>
      <c r="MXN59" s="17"/>
      <c r="MXO59" s="17"/>
      <c r="MXP59" s="17"/>
      <c r="MXQ59" s="17"/>
      <c r="MXR59" s="17"/>
      <c r="MXS59" s="17"/>
      <c r="MXT59" s="17"/>
      <c r="MXU59" s="17"/>
      <c r="MXV59" s="17"/>
      <c r="MXW59" s="17"/>
      <c r="MXX59" s="17"/>
      <c r="MXY59" s="17"/>
      <c r="MXZ59" s="17"/>
      <c r="MYA59" s="17"/>
      <c r="MYB59" s="17"/>
      <c r="MYC59" s="17"/>
      <c r="MYD59" s="17"/>
      <c r="MYE59" s="17"/>
      <c r="MYF59" s="17"/>
      <c r="MYG59" s="17"/>
      <c r="MYH59" s="17"/>
      <c r="MYI59" s="17"/>
      <c r="MYJ59" s="17"/>
      <c r="MYK59" s="17"/>
      <c r="MYL59" s="17"/>
      <c r="MYM59" s="17"/>
      <c r="MYN59" s="17"/>
      <c r="MYO59" s="17"/>
      <c r="MYP59" s="17"/>
      <c r="MYQ59" s="17"/>
      <c r="MYR59" s="17"/>
      <c r="MYS59" s="17"/>
      <c r="MYT59" s="17"/>
      <c r="MYU59" s="17"/>
      <c r="MYV59" s="17"/>
      <c r="MYW59" s="17"/>
      <c r="MYX59" s="17"/>
      <c r="MYY59" s="17"/>
      <c r="MYZ59" s="17"/>
      <c r="MZA59" s="17"/>
      <c r="MZB59" s="17"/>
      <c r="MZC59" s="17"/>
      <c r="MZD59" s="17"/>
      <c r="MZE59" s="17"/>
      <c r="MZF59" s="17"/>
      <c r="MZG59" s="17"/>
      <c r="MZH59" s="17"/>
      <c r="MZI59" s="17"/>
      <c r="MZJ59" s="17"/>
      <c r="MZK59" s="17"/>
      <c r="MZL59" s="17"/>
      <c r="MZM59" s="17"/>
      <c r="MZN59" s="17"/>
      <c r="MZO59" s="17"/>
      <c r="MZP59" s="17"/>
      <c r="MZQ59" s="17"/>
      <c r="MZR59" s="17"/>
      <c r="MZS59" s="17"/>
      <c r="MZT59" s="17"/>
      <c r="MZU59" s="17"/>
      <c r="MZV59" s="17"/>
      <c r="MZW59" s="17"/>
      <c r="MZX59" s="17"/>
      <c r="MZY59" s="17"/>
      <c r="MZZ59" s="17"/>
      <c r="NAA59" s="17"/>
      <c r="NAB59" s="17"/>
      <c r="NAC59" s="17"/>
      <c r="NAD59" s="17"/>
      <c r="NAE59" s="17"/>
      <c r="NAF59" s="17"/>
      <c r="NAG59" s="17"/>
      <c r="NAH59" s="17"/>
      <c r="NAI59" s="17"/>
      <c r="NAJ59" s="17"/>
      <c r="NAK59" s="17"/>
      <c r="NAL59" s="17"/>
      <c r="NAM59" s="17"/>
      <c r="NAN59" s="17"/>
      <c r="NAO59" s="17"/>
      <c r="NAP59" s="17"/>
      <c r="NAQ59" s="17"/>
      <c r="NAR59" s="17"/>
      <c r="NAS59" s="17"/>
      <c r="NAT59" s="17"/>
      <c r="NAU59" s="17"/>
      <c r="NAV59" s="17"/>
      <c r="NAW59" s="17"/>
      <c r="NAX59" s="17"/>
      <c r="NAY59" s="17"/>
      <c r="NAZ59" s="17"/>
      <c r="NBA59" s="17"/>
      <c r="NBB59" s="17"/>
      <c r="NBC59" s="17"/>
      <c r="NBD59" s="17"/>
      <c r="NBE59" s="17"/>
      <c r="NBF59" s="17"/>
      <c r="NBG59" s="17"/>
      <c r="NBH59" s="17"/>
      <c r="NBI59" s="17"/>
      <c r="NBJ59" s="17"/>
      <c r="NBK59" s="17"/>
      <c r="NBL59" s="17"/>
      <c r="NBM59" s="17"/>
      <c r="NBN59" s="17"/>
      <c r="NBO59" s="17"/>
      <c r="NBP59" s="17"/>
      <c r="NBQ59" s="17"/>
      <c r="NBR59" s="17"/>
      <c r="NBS59" s="17"/>
      <c r="NBT59" s="17"/>
      <c r="NBU59" s="17"/>
      <c r="NBV59" s="17"/>
      <c r="NBW59" s="17"/>
      <c r="NBX59" s="17"/>
      <c r="NBY59" s="17"/>
      <c r="NBZ59" s="17"/>
      <c r="NCA59" s="17"/>
      <c r="NCB59" s="17"/>
      <c r="NCC59" s="17"/>
      <c r="NCD59" s="17"/>
      <c r="NCE59" s="17"/>
      <c r="NCF59" s="17"/>
      <c r="NCG59" s="17"/>
      <c r="NCH59" s="17"/>
      <c r="NCI59" s="17"/>
      <c r="NCJ59" s="17"/>
      <c r="NCK59" s="17"/>
      <c r="NCL59" s="17"/>
      <c r="NCM59" s="17"/>
      <c r="NCN59" s="17"/>
      <c r="NCO59" s="17"/>
      <c r="NCP59" s="17"/>
      <c r="NCQ59" s="17"/>
      <c r="NCR59" s="17"/>
      <c r="NCS59" s="17"/>
      <c r="NCT59" s="17"/>
      <c r="NCU59" s="17"/>
      <c r="NCV59" s="17"/>
      <c r="NCW59" s="17"/>
      <c r="NCX59" s="17"/>
      <c r="NCY59" s="17"/>
      <c r="NCZ59" s="17"/>
      <c r="NDA59" s="17"/>
      <c r="NDB59" s="17"/>
      <c r="NDC59" s="17"/>
      <c r="NDD59" s="17"/>
      <c r="NDE59" s="17"/>
      <c r="NDF59" s="17"/>
      <c r="NDG59" s="17"/>
      <c r="NDH59" s="17"/>
      <c r="NDI59" s="17"/>
      <c r="NDJ59" s="17"/>
      <c r="NDK59" s="17"/>
      <c r="NDL59" s="17"/>
      <c r="NDM59" s="17"/>
      <c r="NDN59" s="17"/>
      <c r="NDO59" s="17"/>
      <c r="NDP59" s="17"/>
      <c r="NDQ59" s="17"/>
      <c r="NDR59" s="17"/>
      <c r="NDS59" s="17"/>
      <c r="NDT59" s="17"/>
      <c r="NDU59" s="17"/>
      <c r="NDV59" s="17"/>
      <c r="NDW59" s="17"/>
      <c r="NDX59" s="17"/>
      <c r="NDY59" s="17"/>
      <c r="NDZ59" s="17"/>
      <c r="NEA59" s="17"/>
      <c r="NEB59" s="17"/>
      <c r="NEC59" s="17"/>
      <c r="NED59" s="17"/>
      <c r="NEE59" s="17"/>
      <c r="NEF59" s="17"/>
      <c r="NEG59" s="17"/>
      <c r="NEH59" s="17"/>
      <c r="NEI59" s="17"/>
      <c r="NEJ59" s="17"/>
      <c r="NEK59" s="17"/>
      <c r="NEL59" s="17"/>
      <c r="NEM59" s="17"/>
      <c r="NEN59" s="17"/>
      <c r="NEO59" s="17"/>
      <c r="NEP59" s="17"/>
      <c r="NEQ59" s="17"/>
      <c r="NER59" s="17"/>
      <c r="NES59" s="17"/>
      <c r="NET59" s="17"/>
      <c r="NEU59" s="17"/>
      <c r="NEV59" s="17"/>
      <c r="NEW59" s="17"/>
      <c r="NEX59" s="17"/>
      <c r="NEY59" s="17"/>
      <c r="NEZ59" s="17"/>
      <c r="NFA59" s="17"/>
      <c r="NFB59" s="17"/>
      <c r="NFC59" s="17"/>
      <c r="NFD59" s="17"/>
      <c r="NFE59" s="17"/>
      <c r="NFF59" s="17"/>
      <c r="NFG59" s="17"/>
      <c r="NFH59" s="17"/>
      <c r="NFI59" s="17"/>
      <c r="NFJ59" s="17"/>
      <c r="NFK59" s="17"/>
      <c r="NFL59" s="17"/>
      <c r="NFM59" s="17"/>
      <c r="NFN59" s="17"/>
      <c r="NFO59" s="17"/>
      <c r="NFP59" s="17"/>
      <c r="NFQ59" s="17"/>
      <c r="NFR59" s="17"/>
      <c r="NFS59" s="17"/>
      <c r="NFT59" s="17"/>
      <c r="NFU59" s="17"/>
      <c r="NFV59" s="17"/>
      <c r="NFW59" s="17"/>
      <c r="NFX59" s="17"/>
      <c r="NFY59" s="17"/>
      <c r="NFZ59" s="17"/>
      <c r="NGA59" s="17"/>
      <c r="NGB59" s="17"/>
      <c r="NGC59" s="17"/>
      <c r="NGD59" s="17"/>
      <c r="NGE59" s="17"/>
      <c r="NGF59" s="17"/>
      <c r="NGG59" s="17"/>
      <c r="NGH59" s="17"/>
      <c r="NGI59" s="17"/>
      <c r="NGJ59" s="17"/>
      <c r="NGK59" s="17"/>
      <c r="NGL59" s="17"/>
      <c r="NGM59" s="17"/>
      <c r="NGN59" s="17"/>
      <c r="NGO59" s="17"/>
      <c r="NGP59" s="17"/>
      <c r="NGQ59" s="17"/>
      <c r="NGR59" s="17"/>
      <c r="NGS59" s="17"/>
      <c r="NGT59" s="17"/>
      <c r="NGU59" s="17"/>
      <c r="NGV59" s="17"/>
      <c r="NGW59" s="17"/>
      <c r="NGX59" s="17"/>
      <c r="NGY59" s="17"/>
      <c r="NGZ59" s="17"/>
      <c r="NHA59" s="17"/>
      <c r="NHB59" s="17"/>
      <c r="NHC59" s="17"/>
      <c r="NHD59" s="17"/>
      <c r="NHE59" s="17"/>
      <c r="NHF59" s="17"/>
      <c r="NHG59" s="17"/>
      <c r="NHH59" s="17"/>
      <c r="NHI59" s="17"/>
      <c r="NHJ59" s="17"/>
      <c r="NHK59" s="17"/>
      <c r="NHL59" s="17"/>
      <c r="NHM59" s="17"/>
      <c r="NHN59" s="17"/>
      <c r="NHO59" s="17"/>
      <c r="NHP59" s="17"/>
      <c r="NHQ59" s="17"/>
      <c r="NHR59" s="17"/>
      <c r="NHS59" s="17"/>
      <c r="NHT59" s="17"/>
      <c r="NHU59" s="17"/>
      <c r="NHV59" s="17"/>
      <c r="NHW59" s="17"/>
      <c r="NHX59" s="17"/>
      <c r="NHY59" s="17"/>
      <c r="NHZ59" s="17"/>
      <c r="NIA59" s="17"/>
      <c r="NIB59" s="17"/>
      <c r="NIC59" s="17"/>
      <c r="NID59" s="17"/>
      <c r="NIE59" s="17"/>
      <c r="NIF59" s="17"/>
      <c r="NIG59" s="17"/>
      <c r="NIH59" s="17"/>
      <c r="NII59" s="17"/>
      <c r="NIJ59" s="17"/>
      <c r="NIK59" s="17"/>
      <c r="NIL59" s="17"/>
      <c r="NIM59" s="17"/>
      <c r="NIN59" s="17"/>
      <c r="NIO59" s="17"/>
      <c r="NIP59" s="17"/>
      <c r="NIQ59" s="17"/>
      <c r="NIR59" s="17"/>
      <c r="NIS59" s="17"/>
      <c r="NIT59" s="17"/>
      <c r="NIU59" s="17"/>
      <c r="NIV59" s="17"/>
      <c r="NIW59" s="17"/>
      <c r="NIX59" s="17"/>
      <c r="NIY59" s="17"/>
      <c r="NIZ59" s="17"/>
      <c r="NJA59" s="17"/>
      <c r="NJB59" s="17"/>
      <c r="NJC59" s="17"/>
      <c r="NJD59" s="17"/>
      <c r="NJE59" s="17"/>
      <c r="NJF59" s="17"/>
      <c r="NJG59" s="17"/>
      <c r="NJH59" s="17"/>
      <c r="NJI59" s="17"/>
      <c r="NJJ59" s="17"/>
      <c r="NJK59" s="17"/>
      <c r="NJL59" s="17"/>
      <c r="NJM59" s="17"/>
      <c r="NJN59" s="17"/>
      <c r="NJO59" s="17"/>
      <c r="NJP59" s="17"/>
      <c r="NJQ59" s="17"/>
      <c r="NJR59" s="17"/>
      <c r="NJS59" s="17"/>
      <c r="NJT59" s="17"/>
      <c r="NJU59" s="17"/>
      <c r="NJV59" s="17"/>
      <c r="NJW59" s="17"/>
      <c r="NJX59" s="17"/>
      <c r="NJY59" s="17"/>
      <c r="NJZ59" s="17"/>
      <c r="NKA59" s="17"/>
      <c r="NKB59" s="17"/>
      <c r="NKC59" s="17"/>
      <c r="NKD59" s="17"/>
      <c r="NKE59" s="17"/>
      <c r="NKF59" s="17"/>
      <c r="NKG59" s="17"/>
      <c r="NKH59" s="17"/>
      <c r="NKI59" s="17"/>
      <c r="NKJ59" s="17"/>
      <c r="NKK59" s="17"/>
      <c r="NKL59" s="17"/>
      <c r="NKM59" s="17"/>
      <c r="NKN59" s="17"/>
      <c r="NKO59" s="17"/>
      <c r="NKP59" s="17"/>
      <c r="NKQ59" s="17"/>
      <c r="NKR59" s="17"/>
      <c r="NKS59" s="17"/>
      <c r="NKT59" s="17"/>
      <c r="NKU59" s="17"/>
      <c r="NKV59" s="17"/>
      <c r="NKW59" s="17"/>
      <c r="NKX59" s="17"/>
      <c r="NKY59" s="17"/>
      <c r="NKZ59" s="17"/>
      <c r="NLA59" s="17"/>
      <c r="NLB59" s="17"/>
      <c r="NLC59" s="17"/>
      <c r="NLD59" s="17"/>
      <c r="NLE59" s="17"/>
      <c r="NLF59" s="17"/>
      <c r="NLG59" s="17"/>
      <c r="NLH59" s="17"/>
      <c r="NLI59" s="17"/>
      <c r="NLJ59" s="17"/>
      <c r="NLK59" s="17"/>
      <c r="NLL59" s="17"/>
      <c r="NLM59" s="17"/>
      <c r="NLN59" s="17"/>
      <c r="NLO59" s="17"/>
      <c r="NLP59" s="17"/>
      <c r="NLQ59" s="17"/>
      <c r="NLR59" s="17"/>
      <c r="NLS59" s="17"/>
      <c r="NLT59" s="17"/>
      <c r="NLU59" s="17"/>
      <c r="NLV59" s="17"/>
      <c r="NLW59" s="17"/>
      <c r="NLX59" s="17"/>
      <c r="NLY59" s="17"/>
      <c r="NLZ59" s="17"/>
      <c r="NMA59" s="17"/>
      <c r="NMB59" s="17"/>
      <c r="NMC59" s="17"/>
      <c r="NMD59" s="17"/>
      <c r="NME59" s="17"/>
      <c r="NMF59" s="17"/>
      <c r="NMG59" s="17"/>
      <c r="NMH59" s="17"/>
      <c r="NMI59" s="17"/>
      <c r="NMJ59" s="17"/>
      <c r="NMK59" s="17"/>
      <c r="NML59" s="17"/>
      <c r="NMM59" s="17"/>
      <c r="NMN59" s="17"/>
      <c r="NMO59" s="17"/>
      <c r="NMP59" s="17"/>
      <c r="NMQ59" s="17"/>
      <c r="NMR59" s="17"/>
      <c r="NMS59" s="17"/>
      <c r="NMT59" s="17"/>
      <c r="NMU59" s="17"/>
      <c r="NMV59" s="17"/>
      <c r="NMW59" s="17"/>
      <c r="NMX59" s="17"/>
      <c r="NMY59" s="17"/>
      <c r="NMZ59" s="17"/>
      <c r="NNA59" s="17"/>
      <c r="NNB59" s="17"/>
      <c r="NNC59" s="17"/>
      <c r="NND59" s="17"/>
      <c r="NNE59" s="17"/>
      <c r="NNF59" s="17"/>
      <c r="NNG59" s="17"/>
      <c r="NNH59" s="17"/>
      <c r="NNI59" s="17"/>
      <c r="NNJ59" s="17"/>
      <c r="NNK59" s="17"/>
      <c r="NNL59" s="17"/>
      <c r="NNM59" s="17"/>
      <c r="NNN59" s="17"/>
      <c r="NNO59" s="17"/>
      <c r="NNP59" s="17"/>
      <c r="NNQ59" s="17"/>
      <c r="NNR59" s="17"/>
      <c r="NNS59" s="17"/>
      <c r="NNT59" s="17"/>
      <c r="NNU59" s="17"/>
      <c r="NNV59" s="17"/>
      <c r="NNW59" s="17"/>
      <c r="NNX59" s="17"/>
      <c r="NNY59" s="17"/>
      <c r="NNZ59" s="17"/>
      <c r="NOA59" s="17"/>
      <c r="NOB59" s="17"/>
      <c r="NOC59" s="17"/>
      <c r="NOD59" s="17"/>
      <c r="NOE59" s="17"/>
      <c r="NOF59" s="17"/>
      <c r="NOG59" s="17"/>
      <c r="NOH59" s="17"/>
      <c r="NOI59" s="17"/>
      <c r="NOJ59" s="17"/>
      <c r="NOK59" s="17"/>
      <c r="NOL59" s="17"/>
      <c r="NOM59" s="17"/>
      <c r="NON59" s="17"/>
      <c r="NOO59" s="17"/>
      <c r="NOP59" s="17"/>
      <c r="NOQ59" s="17"/>
      <c r="NOR59" s="17"/>
      <c r="NOS59" s="17"/>
      <c r="NOT59" s="17"/>
      <c r="NOU59" s="17"/>
      <c r="NOV59" s="17"/>
      <c r="NOW59" s="17"/>
      <c r="NOX59" s="17"/>
      <c r="NOY59" s="17"/>
      <c r="NOZ59" s="17"/>
      <c r="NPA59" s="17"/>
      <c r="NPB59" s="17"/>
      <c r="NPC59" s="17"/>
      <c r="NPD59" s="17"/>
      <c r="NPE59" s="17"/>
      <c r="NPF59" s="17"/>
      <c r="NPG59" s="17"/>
      <c r="NPH59" s="17"/>
      <c r="NPI59" s="17"/>
      <c r="NPJ59" s="17"/>
      <c r="NPK59" s="17"/>
      <c r="NPL59" s="17"/>
      <c r="NPM59" s="17"/>
      <c r="NPN59" s="17"/>
      <c r="NPO59" s="17"/>
      <c r="NPP59" s="17"/>
      <c r="NPQ59" s="17"/>
      <c r="NPR59" s="17"/>
      <c r="NPS59" s="17"/>
      <c r="NPT59" s="17"/>
      <c r="NPU59" s="17"/>
      <c r="NPV59" s="17"/>
      <c r="NPW59" s="17"/>
      <c r="NPX59" s="17"/>
      <c r="NPY59" s="17"/>
      <c r="NPZ59" s="17"/>
      <c r="NQA59" s="17"/>
      <c r="NQB59" s="17"/>
      <c r="NQC59" s="17"/>
      <c r="NQD59" s="17"/>
      <c r="NQE59" s="17"/>
      <c r="NQF59" s="17"/>
      <c r="NQG59" s="17"/>
      <c r="NQH59" s="17"/>
      <c r="NQI59" s="17"/>
      <c r="NQJ59" s="17"/>
      <c r="NQK59" s="17"/>
      <c r="NQL59" s="17"/>
      <c r="NQM59" s="17"/>
      <c r="NQN59" s="17"/>
      <c r="NQO59" s="17"/>
      <c r="NQP59" s="17"/>
      <c r="NQQ59" s="17"/>
      <c r="NQR59" s="17"/>
      <c r="NQS59" s="17"/>
      <c r="NQT59" s="17"/>
      <c r="NQU59" s="17"/>
      <c r="NQV59" s="17"/>
      <c r="NQW59" s="17"/>
      <c r="NQX59" s="17"/>
      <c r="NQY59" s="17"/>
      <c r="NQZ59" s="17"/>
      <c r="NRA59" s="17"/>
      <c r="NRB59" s="17"/>
      <c r="NRC59" s="17"/>
      <c r="NRD59" s="17"/>
      <c r="NRE59" s="17"/>
      <c r="NRF59" s="17"/>
      <c r="NRG59" s="17"/>
      <c r="NRH59" s="17"/>
      <c r="NRI59" s="17"/>
      <c r="NRJ59" s="17"/>
      <c r="NRK59" s="17"/>
      <c r="NRL59" s="17"/>
      <c r="NRM59" s="17"/>
      <c r="NRN59" s="17"/>
      <c r="NRO59" s="17"/>
      <c r="NRP59" s="17"/>
      <c r="NRQ59" s="17"/>
      <c r="NRR59" s="17"/>
      <c r="NRS59" s="17"/>
      <c r="NRT59" s="17"/>
      <c r="NRU59" s="17"/>
      <c r="NRV59" s="17"/>
      <c r="NRW59" s="17"/>
      <c r="NRX59" s="17"/>
      <c r="NRY59" s="17"/>
      <c r="NRZ59" s="17"/>
      <c r="NSA59" s="17"/>
      <c r="NSB59" s="17"/>
      <c r="NSC59" s="17"/>
      <c r="NSD59" s="17"/>
      <c r="NSE59" s="17"/>
      <c r="NSF59" s="17"/>
      <c r="NSG59" s="17"/>
      <c r="NSH59" s="17"/>
      <c r="NSI59" s="17"/>
      <c r="NSJ59" s="17"/>
      <c r="NSK59" s="17"/>
      <c r="NSL59" s="17"/>
      <c r="NSM59" s="17"/>
      <c r="NSN59" s="17"/>
      <c r="NSO59" s="17"/>
      <c r="NSP59" s="17"/>
      <c r="NSQ59" s="17"/>
      <c r="NSR59" s="17"/>
      <c r="NSS59" s="17"/>
      <c r="NST59" s="17"/>
      <c r="NSU59" s="17"/>
      <c r="NSV59" s="17"/>
      <c r="NSW59" s="17"/>
      <c r="NSX59" s="17"/>
      <c r="NSY59" s="17"/>
      <c r="NSZ59" s="17"/>
      <c r="NTA59" s="17"/>
      <c r="NTB59" s="17"/>
      <c r="NTC59" s="17"/>
      <c r="NTD59" s="17"/>
      <c r="NTE59" s="17"/>
      <c r="NTF59" s="17"/>
      <c r="NTG59" s="17"/>
      <c r="NTH59" s="17"/>
      <c r="NTI59" s="17"/>
      <c r="NTJ59" s="17"/>
      <c r="NTK59" s="17"/>
      <c r="NTL59" s="17"/>
      <c r="NTM59" s="17"/>
      <c r="NTN59" s="17"/>
      <c r="NTO59" s="17"/>
      <c r="NTP59" s="17"/>
      <c r="NTQ59" s="17"/>
      <c r="NTR59" s="17"/>
      <c r="NTS59" s="17"/>
      <c r="NTT59" s="17"/>
      <c r="NTU59" s="17"/>
      <c r="NTV59" s="17"/>
      <c r="NTW59" s="17"/>
      <c r="NTX59" s="17"/>
      <c r="NTY59" s="17"/>
      <c r="NTZ59" s="17"/>
      <c r="NUA59" s="17"/>
      <c r="NUB59" s="17"/>
      <c r="NUC59" s="17"/>
      <c r="NUD59" s="17"/>
      <c r="NUE59" s="17"/>
      <c r="NUF59" s="17"/>
      <c r="NUG59" s="17"/>
      <c r="NUH59" s="17"/>
      <c r="NUI59" s="17"/>
      <c r="NUJ59" s="17"/>
      <c r="NUK59" s="17"/>
      <c r="NUL59" s="17"/>
      <c r="NUM59" s="17"/>
      <c r="NUN59" s="17"/>
      <c r="NUO59" s="17"/>
      <c r="NUP59" s="17"/>
      <c r="NUQ59" s="17"/>
      <c r="NUR59" s="17"/>
      <c r="NUS59" s="17"/>
      <c r="NUT59" s="17"/>
      <c r="NUU59" s="17"/>
      <c r="NUV59" s="17"/>
      <c r="NUW59" s="17"/>
      <c r="NUX59" s="17"/>
      <c r="NUY59" s="17"/>
      <c r="NUZ59" s="17"/>
      <c r="NVA59" s="17"/>
      <c r="NVB59" s="17"/>
      <c r="NVC59" s="17"/>
      <c r="NVD59" s="17"/>
      <c r="NVE59" s="17"/>
      <c r="NVF59" s="17"/>
      <c r="NVG59" s="17"/>
      <c r="NVH59" s="17"/>
      <c r="NVI59" s="17"/>
      <c r="NVJ59" s="17"/>
      <c r="NVK59" s="17"/>
      <c r="NVL59" s="17"/>
      <c r="NVM59" s="17"/>
      <c r="NVN59" s="17"/>
      <c r="NVO59" s="17"/>
      <c r="NVP59" s="17"/>
      <c r="NVQ59" s="17"/>
      <c r="NVR59" s="17"/>
      <c r="NVS59" s="17"/>
      <c r="NVT59" s="17"/>
      <c r="NVU59" s="17"/>
      <c r="NVV59" s="17"/>
      <c r="NVW59" s="17"/>
      <c r="NVX59" s="17"/>
      <c r="NVY59" s="17"/>
      <c r="NVZ59" s="17"/>
      <c r="NWA59" s="17"/>
      <c r="NWB59" s="17"/>
      <c r="NWC59" s="17"/>
      <c r="NWD59" s="17"/>
      <c r="NWE59" s="17"/>
      <c r="NWF59" s="17"/>
      <c r="NWG59" s="17"/>
      <c r="NWH59" s="17"/>
      <c r="NWI59" s="17"/>
      <c r="NWJ59" s="17"/>
      <c r="NWK59" s="17"/>
      <c r="NWL59" s="17"/>
      <c r="NWM59" s="17"/>
      <c r="NWN59" s="17"/>
      <c r="NWO59" s="17"/>
      <c r="NWP59" s="17"/>
      <c r="NWQ59" s="17"/>
      <c r="NWR59" s="17"/>
      <c r="NWS59" s="17"/>
      <c r="NWT59" s="17"/>
      <c r="NWU59" s="17"/>
      <c r="NWV59" s="17"/>
      <c r="NWW59" s="17"/>
      <c r="NWX59" s="17"/>
      <c r="NWY59" s="17"/>
      <c r="NWZ59" s="17"/>
      <c r="NXA59" s="17"/>
      <c r="NXB59" s="17"/>
      <c r="NXC59" s="17"/>
      <c r="NXD59" s="17"/>
      <c r="NXE59" s="17"/>
      <c r="NXF59" s="17"/>
      <c r="NXG59" s="17"/>
      <c r="NXH59" s="17"/>
      <c r="NXI59" s="17"/>
      <c r="NXJ59" s="17"/>
      <c r="NXK59" s="17"/>
      <c r="NXL59" s="17"/>
      <c r="NXM59" s="17"/>
      <c r="NXN59" s="17"/>
      <c r="NXO59" s="17"/>
      <c r="NXP59" s="17"/>
      <c r="NXQ59" s="17"/>
      <c r="NXR59" s="17"/>
      <c r="NXS59" s="17"/>
      <c r="NXT59" s="17"/>
      <c r="NXU59" s="17"/>
      <c r="NXV59" s="17"/>
      <c r="NXW59" s="17"/>
      <c r="NXX59" s="17"/>
      <c r="NXY59" s="17"/>
      <c r="NXZ59" s="17"/>
      <c r="NYA59" s="17"/>
      <c r="NYB59" s="17"/>
      <c r="NYC59" s="17"/>
      <c r="NYD59" s="17"/>
      <c r="NYE59" s="17"/>
      <c r="NYF59" s="17"/>
      <c r="NYG59" s="17"/>
      <c r="NYH59" s="17"/>
      <c r="NYI59" s="17"/>
      <c r="NYJ59" s="17"/>
      <c r="NYK59" s="17"/>
      <c r="NYL59" s="17"/>
      <c r="NYM59" s="17"/>
      <c r="NYN59" s="17"/>
      <c r="NYO59" s="17"/>
      <c r="NYP59" s="17"/>
      <c r="NYQ59" s="17"/>
      <c r="NYR59" s="17"/>
      <c r="NYS59" s="17"/>
      <c r="NYT59" s="17"/>
      <c r="NYU59" s="17"/>
      <c r="NYV59" s="17"/>
      <c r="NYW59" s="17"/>
      <c r="NYX59" s="17"/>
      <c r="NYY59" s="17"/>
      <c r="NYZ59" s="17"/>
      <c r="NZA59" s="17"/>
      <c r="NZB59" s="17"/>
      <c r="NZC59" s="17"/>
      <c r="NZD59" s="17"/>
      <c r="NZE59" s="17"/>
      <c r="NZF59" s="17"/>
      <c r="NZG59" s="17"/>
      <c r="NZH59" s="17"/>
      <c r="NZI59" s="17"/>
      <c r="NZJ59" s="17"/>
      <c r="NZK59" s="17"/>
      <c r="NZL59" s="17"/>
      <c r="NZM59" s="17"/>
      <c r="NZN59" s="17"/>
      <c r="NZO59" s="17"/>
      <c r="NZP59" s="17"/>
      <c r="NZQ59" s="17"/>
      <c r="NZR59" s="17"/>
      <c r="NZS59" s="17"/>
      <c r="NZT59" s="17"/>
      <c r="NZU59" s="17"/>
      <c r="NZV59" s="17"/>
      <c r="NZW59" s="17"/>
      <c r="NZX59" s="17"/>
      <c r="NZY59" s="17"/>
      <c r="NZZ59" s="17"/>
      <c r="OAA59" s="17"/>
      <c r="OAB59" s="17"/>
      <c r="OAC59" s="17"/>
      <c r="OAD59" s="17"/>
      <c r="OAE59" s="17"/>
      <c r="OAF59" s="17"/>
      <c r="OAG59" s="17"/>
      <c r="OAH59" s="17"/>
      <c r="OAI59" s="17"/>
      <c r="OAJ59" s="17"/>
      <c r="OAK59" s="17"/>
      <c r="OAL59" s="17"/>
      <c r="OAM59" s="17"/>
      <c r="OAN59" s="17"/>
      <c r="OAO59" s="17"/>
      <c r="OAP59" s="17"/>
      <c r="OAQ59" s="17"/>
      <c r="OAR59" s="17"/>
      <c r="OAS59" s="17"/>
      <c r="OAT59" s="17"/>
      <c r="OAU59" s="17"/>
      <c r="OAV59" s="17"/>
      <c r="OAW59" s="17"/>
      <c r="OAX59" s="17"/>
      <c r="OAY59" s="17"/>
      <c r="OAZ59" s="17"/>
      <c r="OBA59" s="17"/>
      <c r="OBB59" s="17"/>
      <c r="OBC59" s="17"/>
      <c r="OBD59" s="17"/>
      <c r="OBE59" s="17"/>
      <c r="OBF59" s="17"/>
      <c r="OBG59" s="17"/>
      <c r="OBH59" s="17"/>
      <c r="OBI59" s="17"/>
      <c r="OBJ59" s="17"/>
      <c r="OBK59" s="17"/>
      <c r="OBL59" s="17"/>
      <c r="OBM59" s="17"/>
      <c r="OBN59" s="17"/>
      <c r="OBO59" s="17"/>
      <c r="OBP59" s="17"/>
      <c r="OBQ59" s="17"/>
      <c r="OBR59" s="17"/>
      <c r="OBS59" s="17"/>
      <c r="OBT59" s="17"/>
      <c r="OBU59" s="17"/>
      <c r="OBV59" s="17"/>
      <c r="OBW59" s="17"/>
      <c r="OBX59" s="17"/>
      <c r="OBY59" s="17"/>
      <c r="OBZ59" s="17"/>
      <c r="OCA59" s="17"/>
      <c r="OCB59" s="17"/>
      <c r="OCC59" s="17"/>
      <c r="OCD59" s="17"/>
      <c r="OCE59" s="17"/>
      <c r="OCF59" s="17"/>
      <c r="OCG59" s="17"/>
      <c r="OCH59" s="17"/>
      <c r="OCI59" s="17"/>
      <c r="OCJ59" s="17"/>
      <c r="OCK59" s="17"/>
      <c r="OCL59" s="17"/>
      <c r="OCM59" s="17"/>
      <c r="OCN59" s="17"/>
      <c r="OCO59" s="17"/>
      <c r="OCP59" s="17"/>
      <c r="OCQ59" s="17"/>
      <c r="OCR59" s="17"/>
      <c r="OCS59" s="17"/>
      <c r="OCT59" s="17"/>
      <c r="OCU59" s="17"/>
      <c r="OCV59" s="17"/>
      <c r="OCW59" s="17"/>
      <c r="OCX59" s="17"/>
      <c r="OCY59" s="17"/>
      <c r="OCZ59" s="17"/>
      <c r="ODA59" s="17"/>
      <c r="ODB59" s="17"/>
      <c r="ODC59" s="17"/>
      <c r="ODD59" s="17"/>
      <c r="ODE59" s="17"/>
      <c r="ODF59" s="17"/>
      <c r="ODG59" s="17"/>
      <c r="ODH59" s="17"/>
      <c r="ODI59" s="17"/>
      <c r="ODJ59" s="17"/>
      <c r="ODK59" s="17"/>
      <c r="ODL59" s="17"/>
      <c r="ODM59" s="17"/>
      <c r="ODN59" s="17"/>
      <c r="ODO59" s="17"/>
      <c r="ODP59" s="17"/>
      <c r="ODQ59" s="17"/>
      <c r="ODR59" s="17"/>
      <c r="ODS59" s="17"/>
      <c r="ODT59" s="17"/>
      <c r="ODU59" s="17"/>
      <c r="ODV59" s="17"/>
      <c r="ODW59" s="17"/>
      <c r="ODX59" s="17"/>
      <c r="ODY59" s="17"/>
      <c r="ODZ59" s="17"/>
      <c r="OEA59" s="17"/>
      <c r="OEB59" s="17"/>
      <c r="OEC59" s="17"/>
      <c r="OED59" s="17"/>
      <c r="OEE59" s="17"/>
      <c r="OEF59" s="17"/>
      <c r="OEG59" s="17"/>
      <c r="OEH59" s="17"/>
      <c r="OEI59" s="17"/>
      <c r="OEJ59" s="17"/>
      <c r="OEK59" s="17"/>
      <c r="OEL59" s="17"/>
      <c r="OEM59" s="17"/>
      <c r="OEN59" s="17"/>
      <c r="OEO59" s="17"/>
      <c r="OEP59" s="17"/>
      <c r="OEQ59" s="17"/>
      <c r="OER59" s="17"/>
      <c r="OES59" s="17"/>
      <c r="OET59" s="17"/>
      <c r="OEU59" s="17"/>
      <c r="OEV59" s="17"/>
      <c r="OEW59" s="17"/>
      <c r="OEX59" s="17"/>
      <c r="OEY59" s="17"/>
      <c r="OEZ59" s="17"/>
      <c r="OFA59" s="17"/>
      <c r="OFB59" s="17"/>
      <c r="OFC59" s="17"/>
      <c r="OFD59" s="17"/>
      <c r="OFE59" s="17"/>
      <c r="OFF59" s="17"/>
      <c r="OFG59" s="17"/>
      <c r="OFH59" s="17"/>
      <c r="OFI59" s="17"/>
      <c r="OFJ59" s="17"/>
      <c r="OFK59" s="17"/>
      <c r="OFL59" s="17"/>
      <c r="OFM59" s="17"/>
      <c r="OFN59" s="17"/>
      <c r="OFO59" s="17"/>
      <c r="OFP59" s="17"/>
      <c r="OFQ59" s="17"/>
      <c r="OFR59" s="17"/>
      <c r="OFS59" s="17"/>
      <c r="OFT59" s="17"/>
      <c r="OFU59" s="17"/>
      <c r="OFV59" s="17"/>
      <c r="OFW59" s="17"/>
      <c r="OFX59" s="17"/>
      <c r="OFY59" s="17"/>
      <c r="OFZ59" s="17"/>
      <c r="OGA59" s="17"/>
      <c r="OGB59" s="17"/>
      <c r="OGC59" s="17"/>
      <c r="OGD59" s="17"/>
      <c r="OGE59" s="17"/>
      <c r="OGF59" s="17"/>
      <c r="OGG59" s="17"/>
      <c r="OGH59" s="17"/>
      <c r="OGI59" s="17"/>
      <c r="OGJ59" s="17"/>
      <c r="OGK59" s="17"/>
      <c r="OGL59" s="17"/>
      <c r="OGM59" s="17"/>
      <c r="OGN59" s="17"/>
      <c r="OGO59" s="17"/>
      <c r="OGP59" s="17"/>
      <c r="OGQ59" s="17"/>
      <c r="OGR59" s="17"/>
      <c r="OGS59" s="17"/>
      <c r="OGT59" s="17"/>
      <c r="OGU59" s="17"/>
      <c r="OGV59" s="17"/>
      <c r="OGW59" s="17"/>
      <c r="OGX59" s="17"/>
      <c r="OGY59" s="17"/>
      <c r="OGZ59" s="17"/>
      <c r="OHA59" s="17"/>
      <c r="OHB59" s="17"/>
      <c r="OHC59" s="17"/>
      <c r="OHD59" s="17"/>
      <c r="OHE59" s="17"/>
      <c r="OHF59" s="17"/>
      <c r="OHG59" s="17"/>
      <c r="OHH59" s="17"/>
      <c r="OHI59" s="17"/>
      <c r="OHJ59" s="17"/>
      <c r="OHK59" s="17"/>
      <c r="OHL59" s="17"/>
      <c r="OHM59" s="17"/>
      <c r="OHN59" s="17"/>
      <c r="OHO59" s="17"/>
      <c r="OHP59" s="17"/>
      <c r="OHQ59" s="17"/>
      <c r="OHR59" s="17"/>
      <c r="OHS59" s="17"/>
      <c r="OHT59" s="17"/>
      <c r="OHU59" s="17"/>
      <c r="OHV59" s="17"/>
      <c r="OHW59" s="17"/>
      <c r="OHX59" s="17"/>
      <c r="OHY59" s="17"/>
      <c r="OHZ59" s="17"/>
      <c r="OIA59" s="17"/>
      <c r="OIB59" s="17"/>
      <c r="OIC59" s="17"/>
      <c r="OID59" s="17"/>
      <c r="OIE59" s="17"/>
      <c r="OIF59" s="17"/>
      <c r="OIG59" s="17"/>
      <c r="OIH59" s="17"/>
      <c r="OII59" s="17"/>
      <c r="OIJ59" s="17"/>
      <c r="OIK59" s="17"/>
      <c r="OIL59" s="17"/>
      <c r="OIM59" s="17"/>
      <c r="OIN59" s="17"/>
      <c r="OIO59" s="17"/>
      <c r="OIP59" s="17"/>
      <c r="OIQ59" s="17"/>
      <c r="OIR59" s="17"/>
      <c r="OIS59" s="17"/>
      <c r="OIT59" s="17"/>
      <c r="OIU59" s="17"/>
      <c r="OIV59" s="17"/>
      <c r="OIW59" s="17"/>
      <c r="OIX59" s="17"/>
      <c r="OIY59" s="17"/>
      <c r="OIZ59" s="17"/>
      <c r="OJA59" s="17"/>
      <c r="OJB59" s="17"/>
      <c r="OJC59" s="17"/>
      <c r="OJD59" s="17"/>
      <c r="OJE59" s="17"/>
      <c r="OJF59" s="17"/>
      <c r="OJG59" s="17"/>
      <c r="OJH59" s="17"/>
      <c r="OJI59" s="17"/>
      <c r="OJJ59" s="17"/>
      <c r="OJK59" s="17"/>
      <c r="OJL59" s="17"/>
      <c r="OJM59" s="17"/>
      <c r="OJN59" s="17"/>
      <c r="OJO59" s="17"/>
      <c r="OJP59" s="17"/>
      <c r="OJQ59" s="17"/>
      <c r="OJR59" s="17"/>
      <c r="OJS59" s="17"/>
      <c r="OJT59" s="17"/>
      <c r="OJU59" s="17"/>
      <c r="OJV59" s="17"/>
      <c r="OJW59" s="17"/>
      <c r="OJX59" s="17"/>
      <c r="OJY59" s="17"/>
      <c r="OJZ59" s="17"/>
      <c r="OKA59" s="17"/>
      <c r="OKB59" s="17"/>
      <c r="OKC59" s="17"/>
      <c r="OKD59" s="17"/>
      <c r="OKE59" s="17"/>
      <c r="OKF59" s="17"/>
      <c r="OKG59" s="17"/>
      <c r="OKH59" s="17"/>
      <c r="OKI59" s="17"/>
      <c r="OKJ59" s="17"/>
      <c r="OKK59" s="17"/>
      <c r="OKL59" s="17"/>
      <c r="OKM59" s="17"/>
      <c r="OKN59" s="17"/>
      <c r="OKO59" s="17"/>
      <c r="OKP59" s="17"/>
      <c r="OKQ59" s="17"/>
      <c r="OKR59" s="17"/>
      <c r="OKS59" s="17"/>
      <c r="OKT59" s="17"/>
      <c r="OKU59" s="17"/>
      <c r="OKV59" s="17"/>
      <c r="OKW59" s="17"/>
      <c r="OKX59" s="17"/>
      <c r="OKY59" s="17"/>
      <c r="OKZ59" s="17"/>
      <c r="OLA59" s="17"/>
      <c r="OLB59" s="17"/>
      <c r="OLC59" s="17"/>
      <c r="OLD59" s="17"/>
      <c r="OLE59" s="17"/>
      <c r="OLF59" s="17"/>
      <c r="OLG59" s="17"/>
      <c r="OLH59" s="17"/>
      <c r="OLI59" s="17"/>
      <c r="OLJ59" s="17"/>
      <c r="OLK59" s="17"/>
      <c r="OLL59" s="17"/>
      <c r="OLM59" s="17"/>
      <c r="OLN59" s="17"/>
      <c r="OLO59" s="17"/>
      <c r="OLP59" s="17"/>
      <c r="OLQ59" s="17"/>
      <c r="OLR59" s="17"/>
      <c r="OLS59" s="17"/>
      <c r="OLT59" s="17"/>
      <c r="OLU59" s="17"/>
      <c r="OLV59" s="17"/>
      <c r="OLW59" s="17"/>
      <c r="OLX59" s="17"/>
      <c r="OLY59" s="17"/>
      <c r="OLZ59" s="17"/>
      <c r="OMA59" s="17"/>
      <c r="OMB59" s="17"/>
      <c r="OMC59" s="17"/>
      <c r="OMD59" s="17"/>
      <c r="OME59" s="17"/>
      <c r="OMF59" s="17"/>
      <c r="OMG59" s="17"/>
      <c r="OMH59" s="17"/>
      <c r="OMI59" s="17"/>
      <c r="OMJ59" s="17"/>
      <c r="OMK59" s="17"/>
      <c r="OML59" s="17"/>
      <c r="OMM59" s="17"/>
      <c r="OMN59" s="17"/>
      <c r="OMO59" s="17"/>
      <c r="OMP59" s="17"/>
      <c r="OMQ59" s="17"/>
      <c r="OMR59" s="17"/>
      <c r="OMS59" s="17"/>
      <c r="OMT59" s="17"/>
      <c r="OMU59" s="17"/>
      <c r="OMV59" s="17"/>
      <c r="OMW59" s="17"/>
      <c r="OMX59" s="17"/>
      <c r="OMY59" s="17"/>
      <c r="OMZ59" s="17"/>
      <c r="ONA59" s="17"/>
      <c r="ONB59" s="17"/>
      <c r="ONC59" s="17"/>
      <c r="OND59" s="17"/>
      <c r="ONE59" s="17"/>
      <c r="ONF59" s="17"/>
      <c r="ONG59" s="17"/>
      <c r="ONH59" s="17"/>
      <c r="ONI59" s="17"/>
      <c r="ONJ59" s="17"/>
      <c r="ONK59" s="17"/>
      <c r="ONL59" s="17"/>
      <c r="ONM59" s="17"/>
      <c r="ONN59" s="17"/>
      <c r="ONO59" s="17"/>
      <c r="ONP59" s="17"/>
      <c r="ONQ59" s="17"/>
      <c r="ONR59" s="17"/>
      <c r="ONS59" s="17"/>
      <c r="ONT59" s="17"/>
      <c r="ONU59" s="17"/>
      <c r="ONV59" s="17"/>
      <c r="ONW59" s="17"/>
      <c r="ONX59" s="17"/>
      <c r="ONY59" s="17"/>
      <c r="ONZ59" s="17"/>
      <c r="OOA59" s="17"/>
      <c r="OOB59" s="17"/>
      <c r="OOC59" s="17"/>
      <c r="OOD59" s="17"/>
      <c r="OOE59" s="17"/>
      <c r="OOF59" s="17"/>
      <c r="OOG59" s="17"/>
      <c r="OOH59" s="17"/>
      <c r="OOI59" s="17"/>
      <c r="OOJ59" s="17"/>
      <c r="OOK59" s="17"/>
      <c r="OOL59" s="17"/>
      <c r="OOM59" s="17"/>
      <c r="OON59" s="17"/>
      <c r="OOO59" s="17"/>
      <c r="OOP59" s="17"/>
      <c r="OOQ59" s="17"/>
      <c r="OOR59" s="17"/>
      <c r="OOS59" s="17"/>
      <c r="OOT59" s="17"/>
      <c r="OOU59" s="17"/>
      <c r="OOV59" s="17"/>
      <c r="OOW59" s="17"/>
      <c r="OOX59" s="17"/>
      <c r="OOY59" s="17"/>
      <c r="OOZ59" s="17"/>
      <c r="OPA59" s="17"/>
      <c r="OPB59" s="17"/>
      <c r="OPC59" s="17"/>
      <c r="OPD59" s="17"/>
      <c r="OPE59" s="17"/>
      <c r="OPF59" s="17"/>
      <c r="OPG59" s="17"/>
      <c r="OPH59" s="17"/>
      <c r="OPI59" s="17"/>
      <c r="OPJ59" s="17"/>
      <c r="OPK59" s="17"/>
      <c r="OPL59" s="17"/>
      <c r="OPM59" s="17"/>
      <c r="OPN59" s="17"/>
      <c r="OPO59" s="17"/>
      <c r="OPP59" s="17"/>
      <c r="OPQ59" s="17"/>
      <c r="OPR59" s="17"/>
      <c r="OPS59" s="17"/>
      <c r="OPT59" s="17"/>
      <c r="OPU59" s="17"/>
      <c r="OPV59" s="17"/>
      <c r="OPW59" s="17"/>
      <c r="OPX59" s="17"/>
      <c r="OPY59" s="17"/>
      <c r="OPZ59" s="17"/>
      <c r="OQA59" s="17"/>
      <c r="OQB59" s="17"/>
      <c r="OQC59" s="17"/>
      <c r="OQD59" s="17"/>
      <c r="OQE59" s="17"/>
      <c r="OQF59" s="17"/>
      <c r="OQG59" s="17"/>
      <c r="OQH59" s="17"/>
      <c r="OQI59" s="17"/>
      <c r="OQJ59" s="17"/>
      <c r="OQK59" s="17"/>
      <c r="OQL59" s="17"/>
      <c r="OQM59" s="17"/>
      <c r="OQN59" s="17"/>
      <c r="OQO59" s="17"/>
      <c r="OQP59" s="17"/>
      <c r="OQQ59" s="17"/>
      <c r="OQR59" s="17"/>
      <c r="OQS59" s="17"/>
      <c r="OQT59" s="17"/>
      <c r="OQU59" s="17"/>
      <c r="OQV59" s="17"/>
      <c r="OQW59" s="17"/>
      <c r="OQX59" s="17"/>
      <c r="OQY59" s="17"/>
      <c r="OQZ59" s="17"/>
      <c r="ORA59" s="17"/>
      <c r="ORB59" s="17"/>
      <c r="ORC59" s="17"/>
      <c r="ORD59" s="17"/>
      <c r="ORE59" s="17"/>
      <c r="ORF59" s="17"/>
      <c r="ORG59" s="17"/>
      <c r="ORH59" s="17"/>
      <c r="ORI59" s="17"/>
      <c r="ORJ59" s="17"/>
      <c r="ORK59" s="17"/>
      <c r="ORL59" s="17"/>
      <c r="ORM59" s="17"/>
      <c r="ORN59" s="17"/>
      <c r="ORO59" s="17"/>
      <c r="ORP59" s="17"/>
      <c r="ORQ59" s="17"/>
      <c r="ORR59" s="17"/>
      <c r="ORS59" s="17"/>
      <c r="ORT59" s="17"/>
      <c r="ORU59" s="17"/>
      <c r="ORV59" s="17"/>
      <c r="ORW59" s="17"/>
      <c r="ORX59" s="17"/>
      <c r="ORY59" s="17"/>
      <c r="ORZ59" s="17"/>
      <c r="OSA59" s="17"/>
      <c r="OSB59" s="17"/>
      <c r="OSC59" s="17"/>
      <c r="OSD59" s="17"/>
      <c r="OSE59" s="17"/>
      <c r="OSF59" s="17"/>
      <c r="OSG59" s="17"/>
      <c r="OSH59" s="17"/>
      <c r="OSI59" s="17"/>
      <c r="OSJ59" s="17"/>
      <c r="OSK59" s="17"/>
      <c r="OSL59" s="17"/>
      <c r="OSM59" s="17"/>
      <c r="OSN59" s="17"/>
      <c r="OSO59" s="17"/>
      <c r="OSP59" s="17"/>
      <c r="OSQ59" s="17"/>
      <c r="OSR59" s="17"/>
      <c r="OSS59" s="17"/>
      <c r="OST59" s="17"/>
      <c r="OSU59" s="17"/>
      <c r="OSV59" s="17"/>
      <c r="OSW59" s="17"/>
      <c r="OSX59" s="17"/>
      <c r="OSY59" s="17"/>
      <c r="OSZ59" s="17"/>
      <c r="OTA59" s="17"/>
      <c r="OTB59" s="17"/>
      <c r="OTC59" s="17"/>
      <c r="OTD59" s="17"/>
      <c r="OTE59" s="17"/>
      <c r="OTF59" s="17"/>
      <c r="OTG59" s="17"/>
      <c r="OTH59" s="17"/>
      <c r="OTI59" s="17"/>
      <c r="OTJ59" s="17"/>
      <c r="OTK59" s="17"/>
      <c r="OTL59" s="17"/>
      <c r="OTM59" s="17"/>
      <c r="OTN59" s="17"/>
      <c r="OTO59" s="17"/>
      <c r="OTP59" s="17"/>
      <c r="OTQ59" s="17"/>
      <c r="OTR59" s="17"/>
      <c r="OTS59" s="17"/>
      <c r="OTT59" s="17"/>
      <c r="OTU59" s="17"/>
      <c r="OTV59" s="17"/>
      <c r="OTW59" s="17"/>
      <c r="OTX59" s="17"/>
      <c r="OTY59" s="17"/>
      <c r="OTZ59" s="17"/>
      <c r="OUA59" s="17"/>
      <c r="OUB59" s="17"/>
      <c r="OUC59" s="17"/>
      <c r="OUD59" s="17"/>
      <c r="OUE59" s="17"/>
      <c r="OUF59" s="17"/>
      <c r="OUG59" s="17"/>
      <c r="OUH59" s="17"/>
      <c r="OUI59" s="17"/>
      <c r="OUJ59" s="17"/>
      <c r="OUK59" s="17"/>
      <c r="OUL59" s="17"/>
      <c r="OUM59" s="17"/>
      <c r="OUN59" s="17"/>
      <c r="OUO59" s="17"/>
      <c r="OUP59" s="17"/>
      <c r="OUQ59" s="17"/>
      <c r="OUR59" s="17"/>
      <c r="OUS59" s="17"/>
      <c r="OUT59" s="17"/>
      <c r="OUU59" s="17"/>
      <c r="OUV59" s="17"/>
      <c r="OUW59" s="17"/>
      <c r="OUX59" s="17"/>
      <c r="OUY59" s="17"/>
      <c r="OUZ59" s="17"/>
      <c r="OVA59" s="17"/>
      <c r="OVB59" s="17"/>
      <c r="OVC59" s="17"/>
      <c r="OVD59" s="17"/>
      <c r="OVE59" s="17"/>
      <c r="OVF59" s="17"/>
      <c r="OVG59" s="17"/>
      <c r="OVH59" s="17"/>
      <c r="OVI59" s="17"/>
      <c r="OVJ59" s="17"/>
      <c r="OVK59" s="17"/>
      <c r="OVL59" s="17"/>
      <c r="OVM59" s="17"/>
      <c r="OVN59" s="17"/>
      <c r="OVO59" s="17"/>
      <c r="OVP59" s="17"/>
      <c r="OVQ59" s="17"/>
      <c r="OVR59" s="17"/>
      <c r="OVS59" s="17"/>
      <c r="OVT59" s="17"/>
      <c r="OVU59" s="17"/>
      <c r="OVV59" s="17"/>
      <c r="OVW59" s="17"/>
      <c r="OVX59" s="17"/>
      <c r="OVY59" s="17"/>
      <c r="OVZ59" s="17"/>
      <c r="OWA59" s="17"/>
      <c r="OWB59" s="17"/>
      <c r="OWC59" s="17"/>
      <c r="OWD59" s="17"/>
      <c r="OWE59" s="17"/>
      <c r="OWF59" s="17"/>
      <c r="OWG59" s="17"/>
      <c r="OWH59" s="17"/>
      <c r="OWI59" s="17"/>
      <c r="OWJ59" s="17"/>
      <c r="OWK59" s="17"/>
      <c r="OWL59" s="17"/>
      <c r="OWM59" s="17"/>
      <c r="OWN59" s="17"/>
      <c r="OWO59" s="17"/>
      <c r="OWP59" s="17"/>
      <c r="OWQ59" s="17"/>
      <c r="OWR59" s="17"/>
      <c r="OWS59" s="17"/>
      <c r="OWT59" s="17"/>
      <c r="OWU59" s="17"/>
      <c r="OWV59" s="17"/>
      <c r="OWW59" s="17"/>
      <c r="OWX59" s="17"/>
      <c r="OWY59" s="17"/>
      <c r="OWZ59" s="17"/>
      <c r="OXA59" s="17"/>
      <c r="OXB59" s="17"/>
      <c r="OXC59" s="17"/>
      <c r="OXD59" s="17"/>
      <c r="OXE59" s="17"/>
      <c r="OXF59" s="17"/>
      <c r="OXG59" s="17"/>
      <c r="OXH59" s="17"/>
      <c r="OXI59" s="17"/>
      <c r="OXJ59" s="17"/>
      <c r="OXK59" s="17"/>
      <c r="OXL59" s="17"/>
      <c r="OXM59" s="17"/>
      <c r="OXN59" s="17"/>
      <c r="OXO59" s="17"/>
      <c r="OXP59" s="17"/>
      <c r="OXQ59" s="17"/>
      <c r="OXR59" s="17"/>
      <c r="OXS59" s="17"/>
      <c r="OXT59" s="17"/>
      <c r="OXU59" s="17"/>
      <c r="OXV59" s="17"/>
      <c r="OXW59" s="17"/>
      <c r="OXX59" s="17"/>
      <c r="OXY59" s="17"/>
      <c r="OXZ59" s="17"/>
      <c r="OYA59" s="17"/>
      <c r="OYB59" s="17"/>
      <c r="OYC59" s="17"/>
      <c r="OYD59" s="17"/>
      <c r="OYE59" s="17"/>
      <c r="OYF59" s="17"/>
      <c r="OYG59" s="17"/>
      <c r="OYH59" s="17"/>
      <c r="OYI59" s="17"/>
      <c r="OYJ59" s="17"/>
      <c r="OYK59" s="17"/>
      <c r="OYL59" s="17"/>
      <c r="OYM59" s="17"/>
      <c r="OYN59" s="17"/>
      <c r="OYO59" s="17"/>
      <c r="OYP59" s="17"/>
      <c r="OYQ59" s="17"/>
      <c r="OYR59" s="17"/>
      <c r="OYS59" s="17"/>
      <c r="OYT59" s="17"/>
      <c r="OYU59" s="17"/>
      <c r="OYV59" s="17"/>
      <c r="OYW59" s="17"/>
      <c r="OYX59" s="17"/>
      <c r="OYY59" s="17"/>
      <c r="OYZ59" s="17"/>
      <c r="OZA59" s="17"/>
      <c r="OZB59" s="17"/>
      <c r="OZC59" s="17"/>
      <c r="OZD59" s="17"/>
      <c r="OZE59" s="17"/>
      <c r="OZF59" s="17"/>
      <c r="OZG59" s="17"/>
      <c r="OZH59" s="17"/>
      <c r="OZI59" s="17"/>
      <c r="OZJ59" s="17"/>
      <c r="OZK59" s="17"/>
      <c r="OZL59" s="17"/>
      <c r="OZM59" s="17"/>
      <c r="OZN59" s="17"/>
      <c r="OZO59" s="17"/>
      <c r="OZP59" s="17"/>
      <c r="OZQ59" s="17"/>
      <c r="OZR59" s="17"/>
      <c r="OZS59" s="17"/>
      <c r="OZT59" s="17"/>
      <c r="OZU59" s="17"/>
      <c r="OZV59" s="17"/>
      <c r="OZW59" s="17"/>
      <c r="OZX59" s="17"/>
      <c r="OZY59" s="17"/>
      <c r="OZZ59" s="17"/>
      <c r="PAA59" s="17"/>
      <c r="PAB59" s="17"/>
      <c r="PAC59" s="17"/>
      <c r="PAD59" s="17"/>
      <c r="PAE59" s="17"/>
      <c r="PAF59" s="17"/>
      <c r="PAG59" s="17"/>
      <c r="PAH59" s="17"/>
      <c r="PAI59" s="17"/>
      <c r="PAJ59" s="17"/>
      <c r="PAK59" s="17"/>
      <c r="PAL59" s="17"/>
      <c r="PAM59" s="17"/>
      <c r="PAN59" s="17"/>
      <c r="PAO59" s="17"/>
      <c r="PAP59" s="17"/>
      <c r="PAQ59" s="17"/>
      <c r="PAR59" s="17"/>
      <c r="PAS59" s="17"/>
      <c r="PAT59" s="17"/>
      <c r="PAU59" s="17"/>
      <c r="PAV59" s="17"/>
      <c r="PAW59" s="17"/>
      <c r="PAX59" s="17"/>
      <c r="PAY59" s="17"/>
      <c r="PAZ59" s="17"/>
      <c r="PBA59" s="17"/>
      <c r="PBB59" s="17"/>
      <c r="PBC59" s="17"/>
      <c r="PBD59" s="17"/>
      <c r="PBE59" s="17"/>
      <c r="PBF59" s="17"/>
      <c r="PBG59" s="17"/>
      <c r="PBH59" s="17"/>
      <c r="PBI59" s="17"/>
      <c r="PBJ59" s="17"/>
      <c r="PBK59" s="17"/>
      <c r="PBL59" s="17"/>
      <c r="PBM59" s="17"/>
      <c r="PBN59" s="17"/>
      <c r="PBO59" s="17"/>
      <c r="PBP59" s="17"/>
      <c r="PBQ59" s="17"/>
      <c r="PBR59" s="17"/>
      <c r="PBS59" s="17"/>
      <c r="PBT59" s="17"/>
      <c r="PBU59" s="17"/>
      <c r="PBV59" s="17"/>
      <c r="PBW59" s="17"/>
      <c r="PBX59" s="17"/>
      <c r="PBY59" s="17"/>
      <c r="PBZ59" s="17"/>
      <c r="PCA59" s="17"/>
      <c r="PCB59" s="17"/>
      <c r="PCC59" s="17"/>
      <c r="PCD59" s="17"/>
      <c r="PCE59" s="17"/>
      <c r="PCF59" s="17"/>
      <c r="PCG59" s="17"/>
      <c r="PCH59" s="17"/>
      <c r="PCI59" s="17"/>
      <c r="PCJ59" s="17"/>
      <c r="PCK59" s="17"/>
      <c r="PCL59" s="17"/>
      <c r="PCM59" s="17"/>
      <c r="PCN59" s="17"/>
      <c r="PCO59" s="17"/>
      <c r="PCP59" s="17"/>
      <c r="PCQ59" s="17"/>
      <c r="PCR59" s="17"/>
      <c r="PCS59" s="17"/>
      <c r="PCT59" s="17"/>
      <c r="PCU59" s="17"/>
      <c r="PCV59" s="17"/>
      <c r="PCW59" s="17"/>
      <c r="PCX59" s="17"/>
      <c r="PCY59" s="17"/>
      <c r="PCZ59" s="17"/>
      <c r="PDA59" s="17"/>
      <c r="PDB59" s="17"/>
      <c r="PDC59" s="17"/>
      <c r="PDD59" s="17"/>
      <c r="PDE59" s="17"/>
      <c r="PDF59" s="17"/>
      <c r="PDG59" s="17"/>
      <c r="PDH59" s="17"/>
      <c r="PDI59" s="17"/>
      <c r="PDJ59" s="17"/>
      <c r="PDK59" s="17"/>
      <c r="PDL59" s="17"/>
      <c r="PDM59" s="17"/>
      <c r="PDN59" s="17"/>
      <c r="PDO59" s="17"/>
      <c r="PDP59" s="17"/>
      <c r="PDQ59" s="17"/>
      <c r="PDR59" s="17"/>
      <c r="PDS59" s="17"/>
      <c r="PDT59" s="17"/>
      <c r="PDU59" s="17"/>
      <c r="PDV59" s="17"/>
      <c r="PDW59" s="17"/>
      <c r="PDX59" s="17"/>
      <c r="PDY59" s="17"/>
      <c r="PDZ59" s="17"/>
      <c r="PEA59" s="17"/>
      <c r="PEB59" s="17"/>
      <c r="PEC59" s="17"/>
      <c r="PED59" s="17"/>
      <c r="PEE59" s="17"/>
      <c r="PEF59" s="17"/>
      <c r="PEG59" s="17"/>
      <c r="PEH59" s="17"/>
      <c r="PEI59" s="17"/>
      <c r="PEJ59" s="17"/>
      <c r="PEK59" s="17"/>
      <c r="PEL59" s="17"/>
      <c r="PEM59" s="17"/>
      <c r="PEN59" s="17"/>
      <c r="PEO59" s="17"/>
      <c r="PEP59" s="17"/>
      <c r="PEQ59" s="17"/>
      <c r="PER59" s="17"/>
      <c r="PES59" s="17"/>
      <c r="PET59" s="17"/>
      <c r="PEU59" s="17"/>
      <c r="PEV59" s="17"/>
      <c r="PEW59" s="17"/>
      <c r="PEX59" s="17"/>
      <c r="PEY59" s="17"/>
      <c r="PEZ59" s="17"/>
      <c r="PFA59" s="17"/>
      <c r="PFB59" s="17"/>
      <c r="PFC59" s="17"/>
      <c r="PFD59" s="17"/>
      <c r="PFE59" s="17"/>
      <c r="PFF59" s="17"/>
      <c r="PFG59" s="17"/>
      <c r="PFH59" s="17"/>
      <c r="PFI59" s="17"/>
      <c r="PFJ59" s="17"/>
      <c r="PFK59" s="17"/>
      <c r="PFL59" s="17"/>
      <c r="PFM59" s="17"/>
      <c r="PFN59" s="17"/>
      <c r="PFO59" s="17"/>
      <c r="PFP59" s="17"/>
      <c r="PFQ59" s="17"/>
      <c r="PFR59" s="17"/>
      <c r="PFS59" s="17"/>
      <c r="PFT59" s="17"/>
      <c r="PFU59" s="17"/>
      <c r="PFV59" s="17"/>
      <c r="PFW59" s="17"/>
      <c r="PFX59" s="17"/>
      <c r="PFY59" s="17"/>
      <c r="PFZ59" s="17"/>
      <c r="PGA59" s="17"/>
      <c r="PGB59" s="17"/>
      <c r="PGC59" s="17"/>
      <c r="PGD59" s="17"/>
      <c r="PGE59" s="17"/>
      <c r="PGF59" s="17"/>
      <c r="PGG59" s="17"/>
      <c r="PGH59" s="17"/>
      <c r="PGI59" s="17"/>
      <c r="PGJ59" s="17"/>
      <c r="PGK59" s="17"/>
      <c r="PGL59" s="17"/>
      <c r="PGM59" s="17"/>
      <c r="PGN59" s="17"/>
      <c r="PGO59" s="17"/>
      <c r="PGP59" s="17"/>
      <c r="PGQ59" s="17"/>
      <c r="PGR59" s="17"/>
      <c r="PGS59" s="17"/>
      <c r="PGT59" s="17"/>
      <c r="PGU59" s="17"/>
      <c r="PGV59" s="17"/>
      <c r="PGW59" s="17"/>
      <c r="PGX59" s="17"/>
      <c r="PGY59" s="17"/>
      <c r="PGZ59" s="17"/>
      <c r="PHA59" s="17"/>
      <c r="PHB59" s="17"/>
      <c r="PHC59" s="17"/>
      <c r="PHD59" s="17"/>
      <c r="PHE59" s="17"/>
      <c r="PHF59" s="17"/>
      <c r="PHG59" s="17"/>
      <c r="PHH59" s="17"/>
      <c r="PHI59" s="17"/>
      <c r="PHJ59" s="17"/>
      <c r="PHK59" s="17"/>
      <c r="PHL59" s="17"/>
      <c r="PHM59" s="17"/>
      <c r="PHN59" s="17"/>
      <c r="PHO59" s="17"/>
      <c r="PHP59" s="17"/>
      <c r="PHQ59" s="17"/>
      <c r="PHR59" s="17"/>
      <c r="PHS59" s="17"/>
      <c r="PHT59" s="17"/>
      <c r="PHU59" s="17"/>
      <c r="PHV59" s="17"/>
      <c r="PHW59" s="17"/>
      <c r="PHX59" s="17"/>
      <c r="PHY59" s="17"/>
      <c r="PHZ59" s="17"/>
      <c r="PIA59" s="17"/>
      <c r="PIB59" s="17"/>
      <c r="PIC59" s="17"/>
      <c r="PID59" s="17"/>
      <c r="PIE59" s="17"/>
      <c r="PIF59" s="17"/>
      <c r="PIG59" s="17"/>
      <c r="PIH59" s="17"/>
      <c r="PII59" s="17"/>
      <c r="PIJ59" s="17"/>
      <c r="PIK59" s="17"/>
      <c r="PIL59" s="17"/>
      <c r="PIM59" s="17"/>
      <c r="PIN59" s="17"/>
      <c r="PIO59" s="17"/>
      <c r="PIP59" s="17"/>
      <c r="PIQ59" s="17"/>
      <c r="PIR59" s="17"/>
      <c r="PIS59" s="17"/>
      <c r="PIT59" s="17"/>
      <c r="PIU59" s="17"/>
      <c r="PIV59" s="17"/>
      <c r="PIW59" s="17"/>
      <c r="PIX59" s="17"/>
      <c r="PIY59" s="17"/>
      <c r="PIZ59" s="17"/>
      <c r="PJA59" s="17"/>
      <c r="PJB59" s="17"/>
      <c r="PJC59" s="17"/>
      <c r="PJD59" s="17"/>
      <c r="PJE59" s="17"/>
      <c r="PJF59" s="17"/>
      <c r="PJG59" s="17"/>
      <c r="PJH59" s="17"/>
      <c r="PJI59" s="17"/>
      <c r="PJJ59" s="17"/>
      <c r="PJK59" s="17"/>
      <c r="PJL59" s="17"/>
      <c r="PJM59" s="17"/>
      <c r="PJN59" s="17"/>
      <c r="PJO59" s="17"/>
      <c r="PJP59" s="17"/>
      <c r="PJQ59" s="17"/>
      <c r="PJR59" s="17"/>
      <c r="PJS59" s="17"/>
      <c r="PJT59" s="17"/>
      <c r="PJU59" s="17"/>
      <c r="PJV59" s="17"/>
      <c r="PJW59" s="17"/>
      <c r="PJX59" s="17"/>
      <c r="PJY59" s="17"/>
      <c r="PJZ59" s="17"/>
      <c r="PKA59" s="17"/>
      <c r="PKB59" s="17"/>
      <c r="PKC59" s="17"/>
      <c r="PKD59" s="17"/>
      <c r="PKE59" s="17"/>
      <c r="PKF59" s="17"/>
      <c r="PKG59" s="17"/>
      <c r="PKH59" s="17"/>
      <c r="PKI59" s="17"/>
      <c r="PKJ59" s="17"/>
      <c r="PKK59" s="17"/>
      <c r="PKL59" s="17"/>
      <c r="PKM59" s="17"/>
      <c r="PKN59" s="17"/>
      <c r="PKO59" s="17"/>
      <c r="PKP59" s="17"/>
      <c r="PKQ59" s="17"/>
      <c r="PKR59" s="17"/>
      <c r="PKS59" s="17"/>
      <c r="PKT59" s="17"/>
      <c r="PKU59" s="17"/>
      <c r="PKV59" s="17"/>
      <c r="PKW59" s="17"/>
      <c r="PKX59" s="17"/>
      <c r="PKY59" s="17"/>
      <c r="PKZ59" s="17"/>
      <c r="PLA59" s="17"/>
      <c r="PLB59" s="17"/>
      <c r="PLC59" s="17"/>
      <c r="PLD59" s="17"/>
      <c r="PLE59" s="17"/>
      <c r="PLF59" s="17"/>
      <c r="PLG59" s="17"/>
      <c r="PLH59" s="17"/>
      <c r="PLI59" s="17"/>
      <c r="PLJ59" s="17"/>
      <c r="PLK59" s="17"/>
      <c r="PLL59" s="17"/>
      <c r="PLM59" s="17"/>
      <c r="PLN59" s="17"/>
      <c r="PLO59" s="17"/>
      <c r="PLP59" s="17"/>
      <c r="PLQ59" s="17"/>
      <c r="PLR59" s="17"/>
      <c r="PLS59" s="17"/>
      <c r="PLT59" s="17"/>
      <c r="PLU59" s="17"/>
      <c r="PLV59" s="17"/>
      <c r="PLW59" s="17"/>
      <c r="PLX59" s="17"/>
      <c r="PLY59" s="17"/>
      <c r="PLZ59" s="17"/>
      <c r="PMA59" s="17"/>
      <c r="PMB59" s="17"/>
      <c r="PMC59" s="17"/>
      <c r="PMD59" s="17"/>
      <c r="PME59" s="17"/>
      <c r="PMF59" s="17"/>
      <c r="PMG59" s="17"/>
      <c r="PMH59" s="17"/>
      <c r="PMI59" s="17"/>
      <c r="PMJ59" s="17"/>
      <c r="PMK59" s="17"/>
      <c r="PML59" s="17"/>
      <c r="PMM59" s="17"/>
      <c r="PMN59" s="17"/>
      <c r="PMO59" s="17"/>
      <c r="PMP59" s="17"/>
      <c r="PMQ59" s="17"/>
      <c r="PMR59" s="17"/>
      <c r="PMS59" s="17"/>
      <c r="PMT59" s="17"/>
      <c r="PMU59" s="17"/>
      <c r="PMV59" s="17"/>
      <c r="PMW59" s="17"/>
      <c r="PMX59" s="17"/>
      <c r="PMY59" s="17"/>
      <c r="PMZ59" s="17"/>
      <c r="PNA59" s="17"/>
      <c r="PNB59" s="17"/>
      <c r="PNC59" s="17"/>
      <c r="PND59" s="17"/>
      <c r="PNE59" s="17"/>
      <c r="PNF59" s="17"/>
      <c r="PNG59" s="17"/>
      <c r="PNH59" s="17"/>
      <c r="PNI59" s="17"/>
      <c r="PNJ59" s="17"/>
      <c r="PNK59" s="17"/>
      <c r="PNL59" s="17"/>
      <c r="PNM59" s="17"/>
      <c r="PNN59" s="17"/>
      <c r="PNO59" s="17"/>
      <c r="PNP59" s="17"/>
      <c r="PNQ59" s="17"/>
      <c r="PNR59" s="17"/>
      <c r="PNS59" s="17"/>
      <c r="PNT59" s="17"/>
      <c r="PNU59" s="17"/>
      <c r="PNV59" s="17"/>
      <c r="PNW59" s="17"/>
      <c r="PNX59" s="17"/>
      <c r="PNY59" s="17"/>
      <c r="PNZ59" s="17"/>
      <c r="POA59" s="17"/>
      <c r="POB59" s="17"/>
      <c r="POC59" s="17"/>
      <c r="POD59" s="17"/>
      <c r="POE59" s="17"/>
      <c r="POF59" s="17"/>
      <c r="POG59" s="17"/>
      <c r="POH59" s="17"/>
      <c r="POI59" s="17"/>
      <c r="POJ59" s="17"/>
      <c r="POK59" s="17"/>
      <c r="POL59" s="17"/>
      <c r="POM59" s="17"/>
      <c r="PON59" s="17"/>
      <c r="POO59" s="17"/>
      <c r="POP59" s="17"/>
      <c r="POQ59" s="17"/>
      <c r="POR59" s="17"/>
      <c r="POS59" s="17"/>
      <c r="POT59" s="17"/>
      <c r="POU59" s="17"/>
      <c r="POV59" s="17"/>
      <c r="POW59" s="17"/>
      <c r="POX59" s="17"/>
      <c r="POY59" s="17"/>
      <c r="POZ59" s="17"/>
      <c r="PPA59" s="17"/>
      <c r="PPB59" s="17"/>
      <c r="PPC59" s="17"/>
      <c r="PPD59" s="17"/>
      <c r="PPE59" s="17"/>
      <c r="PPF59" s="17"/>
      <c r="PPG59" s="17"/>
      <c r="PPH59" s="17"/>
      <c r="PPI59" s="17"/>
      <c r="PPJ59" s="17"/>
      <c r="PPK59" s="17"/>
      <c r="PPL59" s="17"/>
      <c r="PPM59" s="17"/>
      <c r="PPN59" s="17"/>
      <c r="PPO59" s="17"/>
      <c r="PPP59" s="17"/>
      <c r="PPQ59" s="17"/>
      <c r="PPR59" s="17"/>
      <c r="PPS59" s="17"/>
      <c r="PPT59" s="17"/>
      <c r="PPU59" s="17"/>
      <c r="PPV59" s="17"/>
      <c r="PPW59" s="17"/>
      <c r="PPX59" s="17"/>
      <c r="PPY59" s="17"/>
      <c r="PPZ59" s="17"/>
      <c r="PQA59" s="17"/>
      <c r="PQB59" s="17"/>
      <c r="PQC59" s="17"/>
      <c r="PQD59" s="17"/>
      <c r="PQE59" s="17"/>
      <c r="PQF59" s="17"/>
      <c r="PQG59" s="17"/>
      <c r="PQH59" s="17"/>
      <c r="PQI59" s="17"/>
      <c r="PQJ59" s="17"/>
      <c r="PQK59" s="17"/>
      <c r="PQL59" s="17"/>
      <c r="PQM59" s="17"/>
      <c r="PQN59" s="17"/>
      <c r="PQO59" s="17"/>
      <c r="PQP59" s="17"/>
      <c r="PQQ59" s="17"/>
      <c r="PQR59" s="17"/>
      <c r="PQS59" s="17"/>
      <c r="PQT59" s="17"/>
      <c r="PQU59" s="17"/>
      <c r="PQV59" s="17"/>
      <c r="PQW59" s="17"/>
      <c r="PQX59" s="17"/>
      <c r="PQY59" s="17"/>
      <c r="PQZ59" s="17"/>
      <c r="PRA59" s="17"/>
      <c r="PRB59" s="17"/>
      <c r="PRC59" s="17"/>
      <c r="PRD59" s="17"/>
      <c r="PRE59" s="17"/>
      <c r="PRF59" s="17"/>
      <c r="PRG59" s="17"/>
      <c r="PRH59" s="17"/>
      <c r="PRI59" s="17"/>
      <c r="PRJ59" s="17"/>
      <c r="PRK59" s="17"/>
      <c r="PRL59" s="17"/>
      <c r="PRM59" s="17"/>
      <c r="PRN59" s="17"/>
      <c r="PRO59" s="17"/>
      <c r="PRP59" s="17"/>
      <c r="PRQ59" s="17"/>
      <c r="PRR59" s="17"/>
      <c r="PRS59" s="17"/>
      <c r="PRT59" s="17"/>
      <c r="PRU59" s="17"/>
      <c r="PRV59" s="17"/>
      <c r="PRW59" s="17"/>
      <c r="PRX59" s="17"/>
      <c r="PRY59" s="17"/>
      <c r="PRZ59" s="17"/>
      <c r="PSA59" s="17"/>
      <c r="PSB59" s="17"/>
      <c r="PSC59" s="17"/>
      <c r="PSD59" s="17"/>
      <c r="PSE59" s="17"/>
      <c r="PSF59" s="17"/>
      <c r="PSG59" s="17"/>
      <c r="PSH59" s="17"/>
      <c r="PSI59" s="17"/>
      <c r="PSJ59" s="17"/>
      <c r="PSK59" s="17"/>
      <c r="PSL59" s="17"/>
      <c r="PSM59" s="17"/>
      <c r="PSN59" s="17"/>
      <c r="PSO59" s="17"/>
      <c r="PSP59" s="17"/>
      <c r="PSQ59" s="17"/>
      <c r="PSR59" s="17"/>
      <c r="PSS59" s="17"/>
      <c r="PST59" s="17"/>
      <c r="PSU59" s="17"/>
      <c r="PSV59" s="17"/>
      <c r="PSW59" s="17"/>
      <c r="PSX59" s="17"/>
      <c r="PSY59" s="17"/>
      <c r="PSZ59" s="17"/>
      <c r="PTA59" s="17"/>
      <c r="PTB59" s="17"/>
      <c r="PTC59" s="17"/>
      <c r="PTD59" s="17"/>
      <c r="PTE59" s="17"/>
      <c r="PTF59" s="17"/>
      <c r="PTG59" s="17"/>
      <c r="PTH59" s="17"/>
      <c r="PTI59" s="17"/>
      <c r="PTJ59" s="17"/>
      <c r="PTK59" s="17"/>
      <c r="PTL59" s="17"/>
      <c r="PTM59" s="17"/>
      <c r="PTN59" s="17"/>
      <c r="PTO59" s="17"/>
      <c r="PTP59" s="17"/>
      <c r="PTQ59" s="17"/>
      <c r="PTR59" s="17"/>
      <c r="PTS59" s="17"/>
      <c r="PTT59" s="17"/>
      <c r="PTU59" s="17"/>
      <c r="PTV59" s="17"/>
      <c r="PTW59" s="17"/>
      <c r="PTX59" s="17"/>
      <c r="PTY59" s="17"/>
      <c r="PTZ59" s="17"/>
      <c r="PUA59" s="17"/>
      <c r="PUB59" s="17"/>
      <c r="PUC59" s="17"/>
      <c r="PUD59" s="17"/>
      <c r="PUE59" s="17"/>
      <c r="PUF59" s="17"/>
      <c r="PUG59" s="17"/>
      <c r="PUH59" s="17"/>
      <c r="PUI59" s="17"/>
      <c r="PUJ59" s="17"/>
      <c r="PUK59" s="17"/>
      <c r="PUL59" s="17"/>
      <c r="PUM59" s="17"/>
      <c r="PUN59" s="17"/>
      <c r="PUO59" s="17"/>
      <c r="PUP59" s="17"/>
      <c r="PUQ59" s="17"/>
      <c r="PUR59" s="17"/>
      <c r="PUS59" s="17"/>
      <c r="PUT59" s="17"/>
      <c r="PUU59" s="17"/>
      <c r="PUV59" s="17"/>
      <c r="PUW59" s="17"/>
      <c r="PUX59" s="17"/>
      <c r="PUY59" s="17"/>
      <c r="PUZ59" s="17"/>
      <c r="PVA59" s="17"/>
      <c r="PVB59" s="17"/>
      <c r="PVC59" s="17"/>
      <c r="PVD59" s="17"/>
      <c r="PVE59" s="17"/>
      <c r="PVF59" s="17"/>
      <c r="PVG59" s="17"/>
      <c r="PVH59" s="17"/>
      <c r="PVI59" s="17"/>
      <c r="PVJ59" s="17"/>
      <c r="PVK59" s="17"/>
      <c r="PVL59" s="17"/>
      <c r="PVM59" s="17"/>
      <c r="PVN59" s="17"/>
      <c r="PVO59" s="17"/>
      <c r="PVP59" s="17"/>
      <c r="PVQ59" s="17"/>
      <c r="PVR59" s="17"/>
      <c r="PVS59" s="17"/>
      <c r="PVT59" s="17"/>
      <c r="PVU59" s="17"/>
      <c r="PVV59" s="17"/>
      <c r="PVW59" s="17"/>
      <c r="PVX59" s="17"/>
      <c r="PVY59" s="17"/>
      <c r="PVZ59" s="17"/>
      <c r="PWA59" s="17"/>
      <c r="PWB59" s="17"/>
      <c r="PWC59" s="17"/>
      <c r="PWD59" s="17"/>
      <c r="PWE59" s="17"/>
      <c r="PWF59" s="17"/>
      <c r="PWG59" s="17"/>
      <c r="PWH59" s="17"/>
      <c r="PWI59" s="17"/>
      <c r="PWJ59" s="17"/>
      <c r="PWK59" s="17"/>
      <c r="PWL59" s="17"/>
      <c r="PWM59" s="17"/>
      <c r="PWN59" s="17"/>
      <c r="PWO59" s="17"/>
      <c r="PWP59" s="17"/>
      <c r="PWQ59" s="17"/>
      <c r="PWR59" s="17"/>
      <c r="PWS59" s="17"/>
      <c r="PWT59" s="17"/>
      <c r="PWU59" s="17"/>
      <c r="PWV59" s="17"/>
      <c r="PWW59" s="17"/>
      <c r="PWX59" s="17"/>
      <c r="PWY59" s="17"/>
      <c r="PWZ59" s="17"/>
      <c r="PXA59" s="17"/>
      <c r="PXB59" s="17"/>
      <c r="PXC59" s="17"/>
      <c r="PXD59" s="17"/>
      <c r="PXE59" s="17"/>
      <c r="PXF59" s="17"/>
      <c r="PXG59" s="17"/>
      <c r="PXH59" s="17"/>
      <c r="PXI59" s="17"/>
      <c r="PXJ59" s="17"/>
      <c r="PXK59" s="17"/>
      <c r="PXL59" s="17"/>
      <c r="PXM59" s="17"/>
      <c r="PXN59" s="17"/>
      <c r="PXO59" s="17"/>
      <c r="PXP59" s="17"/>
      <c r="PXQ59" s="17"/>
      <c r="PXR59" s="17"/>
      <c r="PXS59" s="17"/>
      <c r="PXT59" s="17"/>
      <c r="PXU59" s="17"/>
      <c r="PXV59" s="17"/>
      <c r="PXW59" s="17"/>
      <c r="PXX59" s="17"/>
      <c r="PXY59" s="17"/>
      <c r="PXZ59" s="17"/>
      <c r="PYA59" s="17"/>
      <c r="PYB59" s="17"/>
      <c r="PYC59" s="17"/>
      <c r="PYD59" s="17"/>
      <c r="PYE59" s="17"/>
      <c r="PYF59" s="17"/>
      <c r="PYG59" s="17"/>
      <c r="PYH59" s="17"/>
      <c r="PYI59" s="17"/>
      <c r="PYJ59" s="17"/>
      <c r="PYK59" s="17"/>
      <c r="PYL59" s="17"/>
      <c r="PYM59" s="17"/>
      <c r="PYN59" s="17"/>
      <c r="PYO59" s="17"/>
      <c r="PYP59" s="17"/>
      <c r="PYQ59" s="17"/>
      <c r="PYR59" s="17"/>
      <c r="PYS59" s="17"/>
      <c r="PYT59" s="17"/>
      <c r="PYU59" s="17"/>
      <c r="PYV59" s="17"/>
      <c r="PYW59" s="17"/>
      <c r="PYX59" s="17"/>
      <c r="PYY59" s="17"/>
      <c r="PYZ59" s="17"/>
      <c r="PZA59" s="17"/>
      <c r="PZB59" s="17"/>
      <c r="PZC59" s="17"/>
      <c r="PZD59" s="17"/>
      <c r="PZE59" s="17"/>
      <c r="PZF59" s="17"/>
      <c r="PZG59" s="17"/>
      <c r="PZH59" s="17"/>
      <c r="PZI59" s="17"/>
      <c r="PZJ59" s="17"/>
      <c r="PZK59" s="17"/>
      <c r="PZL59" s="17"/>
      <c r="PZM59" s="17"/>
      <c r="PZN59" s="17"/>
      <c r="PZO59" s="17"/>
      <c r="PZP59" s="17"/>
      <c r="PZQ59" s="17"/>
      <c r="PZR59" s="17"/>
      <c r="PZS59" s="17"/>
      <c r="PZT59" s="17"/>
      <c r="PZU59" s="17"/>
      <c r="PZV59" s="17"/>
      <c r="PZW59" s="17"/>
      <c r="PZX59" s="17"/>
      <c r="PZY59" s="17"/>
      <c r="PZZ59" s="17"/>
      <c r="QAA59" s="17"/>
      <c r="QAB59" s="17"/>
      <c r="QAC59" s="17"/>
      <c r="QAD59" s="17"/>
      <c r="QAE59" s="17"/>
      <c r="QAF59" s="17"/>
      <c r="QAG59" s="17"/>
      <c r="QAH59" s="17"/>
      <c r="QAI59" s="17"/>
      <c r="QAJ59" s="17"/>
      <c r="QAK59" s="17"/>
      <c r="QAL59" s="17"/>
      <c r="QAM59" s="17"/>
      <c r="QAN59" s="17"/>
      <c r="QAO59" s="17"/>
      <c r="QAP59" s="17"/>
      <c r="QAQ59" s="17"/>
      <c r="QAR59" s="17"/>
      <c r="QAS59" s="17"/>
      <c r="QAT59" s="17"/>
      <c r="QAU59" s="17"/>
      <c r="QAV59" s="17"/>
      <c r="QAW59" s="17"/>
      <c r="QAX59" s="17"/>
      <c r="QAY59" s="17"/>
      <c r="QAZ59" s="17"/>
      <c r="QBA59" s="17"/>
      <c r="QBB59" s="17"/>
      <c r="QBC59" s="17"/>
      <c r="QBD59" s="17"/>
      <c r="QBE59" s="17"/>
      <c r="QBF59" s="17"/>
      <c r="QBG59" s="17"/>
      <c r="QBH59" s="17"/>
      <c r="QBI59" s="17"/>
      <c r="QBJ59" s="17"/>
      <c r="QBK59" s="17"/>
      <c r="QBL59" s="17"/>
      <c r="QBM59" s="17"/>
      <c r="QBN59" s="17"/>
      <c r="QBO59" s="17"/>
      <c r="QBP59" s="17"/>
      <c r="QBQ59" s="17"/>
      <c r="QBR59" s="17"/>
      <c r="QBS59" s="17"/>
      <c r="QBT59" s="17"/>
      <c r="QBU59" s="17"/>
      <c r="QBV59" s="17"/>
      <c r="QBW59" s="17"/>
      <c r="QBX59" s="17"/>
      <c r="QBY59" s="17"/>
      <c r="QBZ59" s="17"/>
      <c r="QCA59" s="17"/>
      <c r="QCB59" s="17"/>
      <c r="QCC59" s="17"/>
      <c r="QCD59" s="17"/>
      <c r="QCE59" s="17"/>
      <c r="QCF59" s="17"/>
      <c r="QCG59" s="17"/>
      <c r="QCH59" s="17"/>
      <c r="QCI59" s="17"/>
      <c r="QCJ59" s="17"/>
      <c r="QCK59" s="17"/>
      <c r="QCL59" s="17"/>
      <c r="QCM59" s="17"/>
      <c r="QCN59" s="17"/>
      <c r="QCO59" s="17"/>
      <c r="QCP59" s="17"/>
      <c r="QCQ59" s="17"/>
      <c r="QCR59" s="17"/>
      <c r="QCS59" s="17"/>
      <c r="QCT59" s="17"/>
      <c r="QCU59" s="17"/>
      <c r="QCV59" s="17"/>
      <c r="QCW59" s="17"/>
      <c r="QCX59" s="17"/>
      <c r="QCY59" s="17"/>
      <c r="QCZ59" s="17"/>
      <c r="QDA59" s="17"/>
      <c r="QDB59" s="17"/>
      <c r="QDC59" s="17"/>
      <c r="QDD59" s="17"/>
      <c r="QDE59" s="17"/>
      <c r="QDF59" s="17"/>
      <c r="QDG59" s="17"/>
      <c r="QDH59" s="17"/>
      <c r="QDI59" s="17"/>
      <c r="QDJ59" s="17"/>
      <c r="QDK59" s="17"/>
      <c r="QDL59" s="17"/>
      <c r="QDM59" s="17"/>
      <c r="QDN59" s="17"/>
      <c r="QDO59" s="17"/>
      <c r="QDP59" s="17"/>
      <c r="QDQ59" s="17"/>
      <c r="QDR59" s="17"/>
      <c r="QDS59" s="17"/>
      <c r="QDT59" s="17"/>
      <c r="QDU59" s="17"/>
      <c r="QDV59" s="17"/>
      <c r="QDW59" s="17"/>
      <c r="QDX59" s="17"/>
      <c r="QDY59" s="17"/>
      <c r="QDZ59" s="17"/>
      <c r="QEA59" s="17"/>
      <c r="QEB59" s="17"/>
      <c r="QEC59" s="17"/>
      <c r="QED59" s="17"/>
      <c r="QEE59" s="17"/>
      <c r="QEF59" s="17"/>
      <c r="QEG59" s="17"/>
      <c r="QEH59" s="17"/>
      <c r="QEI59" s="17"/>
      <c r="QEJ59" s="17"/>
      <c r="QEK59" s="17"/>
      <c r="QEL59" s="17"/>
      <c r="QEM59" s="17"/>
      <c r="QEN59" s="17"/>
      <c r="QEO59" s="17"/>
      <c r="QEP59" s="17"/>
      <c r="QEQ59" s="17"/>
      <c r="QER59" s="17"/>
      <c r="QES59" s="17"/>
      <c r="QET59" s="17"/>
      <c r="QEU59" s="17"/>
      <c r="QEV59" s="17"/>
      <c r="QEW59" s="17"/>
      <c r="QEX59" s="17"/>
      <c r="QEY59" s="17"/>
      <c r="QEZ59" s="17"/>
      <c r="QFA59" s="17"/>
      <c r="QFB59" s="17"/>
      <c r="QFC59" s="17"/>
      <c r="QFD59" s="17"/>
      <c r="QFE59" s="17"/>
      <c r="QFF59" s="17"/>
      <c r="QFG59" s="17"/>
      <c r="QFH59" s="17"/>
      <c r="QFI59" s="17"/>
      <c r="QFJ59" s="17"/>
      <c r="QFK59" s="17"/>
      <c r="QFL59" s="17"/>
      <c r="QFM59" s="17"/>
      <c r="QFN59" s="17"/>
      <c r="QFO59" s="17"/>
      <c r="QFP59" s="17"/>
      <c r="QFQ59" s="17"/>
      <c r="QFR59" s="17"/>
      <c r="QFS59" s="17"/>
      <c r="QFT59" s="17"/>
      <c r="QFU59" s="17"/>
      <c r="QFV59" s="17"/>
      <c r="QFW59" s="17"/>
      <c r="QFX59" s="17"/>
      <c r="QFY59" s="17"/>
      <c r="QFZ59" s="17"/>
      <c r="QGA59" s="17"/>
      <c r="QGB59" s="17"/>
      <c r="QGC59" s="17"/>
      <c r="QGD59" s="17"/>
      <c r="QGE59" s="17"/>
      <c r="QGF59" s="17"/>
      <c r="QGG59" s="17"/>
      <c r="QGH59" s="17"/>
      <c r="QGI59" s="17"/>
      <c r="QGJ59" s="17"/>
      <c r="QGK59" s="17"/>
      <c r="QGL59" s="17"/>
      <c r="QGM59" s="17"/>
      <c r="QGN59" s="17"/>
      <c r="QGO59" s="17"/>
      <c r="QGP59" s="17"/>
      <c r="QGQ59" s="17"/>
      <c r="QGR59" s="17"/>
      <c r="QGS59" s="17"/>
      <c r="QGT59" s="17"/>
      <c r="QGU59" s="17"/>
      <c r="QGV59" s="17"/>
      <c r="QGW59" s="17"/>
      <c r="QGX59" s="17"/>
      <c r="QGY59" s="17"/>
      <c r="QGZ59" s="17"/>
      <c r="QHA59" s="17"/>
      <c r="QHB59" s="17"/>
      <c r="QHC59" s="17"/>
      <c r="QHD59" s="17"/>
      <c r="QHE59" s="17"/>
      <c r="QHF59" s="17"/>
      <c r="QHG59" s="17"/>
      <c r="QHH59" s="17"/>
      <c r="QHI59" s="17"/>
      <c r="QHJ59" s="17"/>
      <c r="QHK59" s="17"/>
      <c r="QHL59" s="17"/>
      <c r="QHM59" s="17"/>
      <c r="QHN59" s="17"/>
      <c r="QHO59" s="17"/>
      <c r="QHP59" s="17"/>
      <c r="QHQ59" s="17"/>
      <c r="QHR59" s="17"/>
      <c r="QHS59" s="17"/>
      <c r="QHT59" s="17"/>
      <c r="QHU59" s="17"/>
      <c r="QHV59" s="17"/>
      <c r="QHW59" s="17"/>
      <c r="QHX59" s="17"/>
      <c r="QHY59" s="17"/>
      <c r="QHZ59" s="17"/>
      <c r="QIA59" s="17"/>
      <c r="QIB59" s="17"/>
      <c r="QIC59" s="17"/>
      <c r="QID59" s="17"/>
      <c r="QIE59" s="17"/>
      <c r="QIF59" s="17"/>
      <c r="QIG59" s="17"/>
      <c r="QIH59" s="17"/>
      <c r="QII59" s="17"/>
      <c r="QIJ59" s="17"/>
      <c r="QIK59" s="17"/>
      <c r="QIL59" s="17"/>
      <c r="QIM59" s="17"/>
      <c r="QIN59" s="17"/>
      <c r="QIO59" s="17"/>
      <c r="QIP59" s="17"/>
      <c r="QIQ59" s="17"/>
      <c r="QIR59" s="17"/>
      <c r="QIS59" s="17"/>
      <c r="QIT59" s="17"/>
      <c r="QIU59" s="17"/>
      <c r="QIV59" s="17"/>
      <c r="QIW59" s="17"/>
      <c r="QIX59" s="17"/>
      <c r="QIY59" s="17"/>
      <c r="QIZ59" s="17"/>
      <c r="QJA59" s="17"/>
      <c r="QJB59" s="17"/>
      <c r="QJC59" s="17"/>
      <c r="QJD59" s="17"/>
      <c r="QJE59" s="17"/>
      <c r="QJF59" s="17"/>
      <c r="QJG59" s="17"/>
      <c r="QJH59" s="17"/>
      <c r="QJI59" s="17"/>
      <c r="QJJ59" s="17"/>
      <c r="QJK59" s="17"/>
      <c r="QJL59" s="17"/>
      <c r="QJM59" s="17"/>
      <c r="QJN59" s="17"/>
      <c r="QJO59" s="17"/>
      <c r="QJP59" s="17"/>
      <c r="QJQ59" s="17"/>
      <c r="QJR59" s="17"/>
      <c r="QJS59" s="17"/>
      <c r="QJT59" s="17"/>
      <c r="QJU59" s="17"/>
      <c r="QJV59" s="17"/>
      <c r="QJW59" s="17"/>
      <c r="QJX59" s="17"/>
      <c r="QJY59" s="17"/>
      <c r="QJZ59" s="17"/>
      <c r="QKA59" s="17"/>
      <c r="QKB59" s="17"/>
      <c r="QKC59" s="17"/>
      <c r="QKD59" s="17"/>
      <c r="QKE59" s="17"/>
      <c r="QKF59" s="17"/>
      <c r="QKG59" s="17"/>
      <c r="QKH59" s="17"/>
      <c r="QKI59" s="17"/>
      <c r="QKJ59" s="17"/>
      <c r="QKK59" s="17"/>
      <c r="QKL59" s="17"/>
      <c r="QKM59" s="17"/>
      <c r="QKN59" s="17"/>
      <c r="QKO59" s="17"/>
      <c r="QKP59" s="17"/>
      <c r="QKQ59" s="17"/>
      <c r="QKR59" s="17"/>
      <c r="QKS59" s="17"/>
      <c r="QKT59" s="17"/>
      <c r="QKU59" s="17"/>
      <c r="QKV59" s="17"/>
      <c r="QKW59" s="17"/>
      <c r="QKX59" s="17"/>
      <c r="QKY59" s="17"/>
      <c r="QKZ59" s="17"/>
      <c r="QLA59" s="17"/>
      <c r="QLB59" s="17"/>
      <c r="QLC59" s="17"/>
      <c r="QLD59" s="17"/>
      <c r="QLE59" s="17"/>
      <c r="QLF59" s="17"/>
      <c r="QLG59" s="17"/>
      <c r="QLH59" s="17"/>
      <c r="QLI59" s="17"/>
      <c r="QLJ59" s="17"/>
      <c r="QLK59" s="17"/>
      <c r="QLL59" s="17"/>
      <c r="QLM59" s="17"/>
      <c r="QLN59" s="17"/>
      <c r="QLO59" s="17"/>
      <c r="QLP59" s="17"/>
      <c r="QLQ59" s="17"/>
      <c r="QLR59" s="17"/>
      <c r="QLS59" s="17"/>
      <c r="QLT59" s="17"/>
      <c r="QLU59" s="17"/>
      <c r="QLV59" s="17"/>
      <c r="QLW59" s="17"/>
      <c r="QLX59" s="17"/>
      <c r="QLY59" s="17"/>
      <c r="QLZ59" s="17"/>
      <c r="QMA59" s="17"/>
      <c r="QMB59" s="17"/>
      <c r="QMC59" s="17"/>
      <c r="QMD59" s="17"/>
      <c r="QME59" s="17"/>
      <c r="QMF59" s="17"/>
      <c r="QMG59" s="17"/>
      <c r="QMH59" s="17"/>
      <c r="QMI59" s="17"/>
      <c r="QMJ59" s="17"/>
      <c r="QMK59" s="17"/>
      <c r="QML59" s="17"/>
      <c r="QMM59" s="17"/>
      <c r="QMN59" s="17"/>
      <c r="QMO59" s="17"/>
      <c r="QMP59" s="17"/>
      <c r="QMQ59" s="17"/>
      <c r="QMR59" s="17"/>
      <c r="QMS59" s="17"/>
      <c r="QMT59" s="17"/>
      <c r="QMU59" s="17"/>
      <c r="QMV59" s="17"/>
      <c r="QMW59" s="17"/>
      <c r="QMX59" s="17"/>
      <c r="QMY59" s="17"/>
      <c r="QMZ59" s="17"/>
      <c r="QNA59" s="17"/>
      <c r="QNB59" s="17"/>
      <c r="QNC59" s="17"/>
      <c r="QND59" s="17"/>
      <c r="QNE59" s="17"/>
      <c r="QNF59" s="17"/>
      <c r="QNG59" s="17"/>
      <c r="QNH59" s="17"/>
      <c r="QNI59" s="17"/>
      <c r="QNJ59" s="17"/>
      <c r="QNK59" s="17"/>
      <c r="QNL59" s="17"/>
      <c r="QNM59" s="17"/>
      <c r="QNN59" s="17"/>
      <c r="QNO59" s="17"/>
      <c r="QNP59" s="17"/>
      <c r="QNQ59" s="17"/>
      <c r="QNR59" s="17"/>
      <c r="QNS59" s="17"/>
      <c r="QNT59" s="17"/>
      <c r="QNU59" s="17"/>
      <c r="QNV59" s="17"/>
      <c r="QNW59" s="17"/>
      <c r="QNX59" s="17"/>
      <c r="QNY59" s="17"/>
      <c r="QNZ59" s="17"/>
      <c r="QOA59" s="17"/>
      <c r="QOB59" s="17"/>
      <c r="QOC59" s="17"/>
      <c r="QOD59" s="17"/>
      <c r="QOE59" s="17"/>
      <c r="QOF59" s="17"/>
      <c r="QOG59" s="17"/>
      <c r="QOH59" s="17"/>
      <c r="QOI59" s="17"/>
      <c r="QOJ59" s="17"/>
      <c r="QOK59" s="17"/>
      <c r="QOL59" s="17"/>
      <c r="QOM59" s="17"/>
      <c r="QON59" s="17"/>
      <c r="QOO59" s="17"/>
      <c r="QOP59" s="17"/>
      <c r="QOQ59" s="17"/>
      <c r="QOR59" s="17"/>
      <c r="QOS59" s="17"/>
      <c r="QOT59" s="17"/>
      <c r="QOU59" s="17"/>
      <c r="QOV59" s="17"/>
      <c r="QOW59" s="17"/>
      <c r="QOX59" s="17"/>
      <c r="QOY59" s="17"/>
      <c r="QOZ59" s="17"/>
      <c r="QPA59" s="17"/>
      <c r="QPB59" s="17"/>
      <c r="QPC59" s="17"/>
      <c r="QPD59" s="17"/>
      <c r="QPE59" s="17"/>
      <c r="QPF59" s="17"/>
      <c r="QPG59" s="17"/>
      <c r="QPH59" s="17"/>
      <c r="QPI59" s="17"/>
      <c r="QPJ59" s="17"/>
      <c r="QPK59" s="17"/>
      <c r="QPL59" s="17"/>
      <c r="QPM59" s="17"/>
      <c r="QPN59" s="17"/>
      <c r="QPO59" s="17"/>
      <c r="QPP59" s="17"/>
      <c r="QPQ59" s="17"/>
      <c r="QPR59" s="17"/>
      <c r="QPS59" s="17"/>
      <c r="QPT59" s="17"/>
      <c r="QPU59" s="17"/>
      <c r="QPV59" s="17"/>
      <c r="QPW59" s="17"/>
      <c r="QPX59" s="17"/>
      <c r="QPY59" s="17"/>
      <c r="QPZ59" s="17"/>
      <c r="QQA59" s="17"/>
      <c r="QQB59" s="17"/>
      <c r="QQC59" s="17"/>
      <c r="QQD59" s="17"/>
      <c r="QQE59" s="17"/>
      <c r="QQF59" s="17"/>
      <c r="QQG59" s="17"/>
      <c r="QQH59" s="17"/>
      <c r="QQI59" s="17"/>
      <c r="QQJ59" s="17"/>
      <c r="QQK59" s="17"/>
      <c r="QQL59" s="17"/>
      <c r="QQM59" s="17"/>
      <c r="QQN59" s="17"/>
      <c r="QQO59" s="17"/>
      <c r="QQP59" s="17"/>
      <c r="QQQ59" s="17"/>
      <c r="QQR59" s="17"/>
      <c r="QQS59" s="17"/>
      <c r="QQT59" s="17"/>
      <c r="QQU59" s="17"/>
      <c r="QQV59" s="17"/>
      <c r="QQW59" s="17"/>
      <c r="QQX59" s="17"/>
      <c r="QQY59" s="17"/>
      <c r="QQZ59" s="17"/>
      <c r="QRA59" s="17"/>
      <c r="QRB59" s="17"/>
      <c r="QRC59" s="17"/>
      <c r="QRD59" s="17"/>
      <c r="QRE59" s="17"/>
      <c r="QRF59" s="17"/>
      <c r="QRG59" s="17"/>
      <c r="QRH59" s="17"/>
      <c r="QRI59" s="17"/>
      <c r="QRJ59" s="17"/>
      <c r="QRK59" s="17"/>
      <c r="QRL59" s="17"/>
      <c r="QRM59" s="17"/>
      <c r="QRN59" s="17"/>
      <c r="QRO59" s="17"/>
      <c r="QRP59" s="17"/>
      <c r="QRQ59" s="17"/>
      <c r="QRR59" s="17"/>
      <c r="QRS59" s="17"/>
      <c r="QRT59" s="17"/>
      <c r="QRU59" s="17"/>
      <c r="QRV59" s="17"/>
      <c r="QRW59" s="17"/>
      <c r="QRX59" s="17"/>
      <c r="QRY59" s="17"/>
      <c r="QRZ59" s="17"/>
      <c r="QSA59" s="17"/>
      <c r="QSB59" s="17"/>
      <c r="QSC59" s="17"/>
      <c r="QSD59" s="17"/>
      <c r="QSE59" s="17"/>
      <c r="QSF59" s="17"/>
      <c r="QSG59" s="17"/>
      <c r="QSH59" s="17"/>
      <c r="QSI59" s="17"/>
      <c r="QSJ59" s="17"/>
      <c r="QSK59" s="17"/>
      <c r="QSL59" s="17"/>
      <c r="QSM59" s="17"/>
      <c r="QSN59" s="17"/>
      <c r="QSO59" s="17"/>
      <c r="QSP59" s="17"/>
      <c r="QSQ59" s="17"/>
      <c r="QSR59" s="17"/>
      <c r="QSS59" s="17"/>
      <c r="QST59" s="17"/>
      <c r="QSU59" s="17"/>
      <c r="QSV59" s="17"/>
      <c r="QSW59" s="17"/>
      <c r="QSX59" s="17"/>
      <c r="QSY59" s="17"/>
      <c r="QSZ59" s="17"/>
      <c r="QTA59" s="17"/>
      <c r="QTB59" s="17"/>
      <c r="QTC59" s="17"/>
      <c r="QTD59" s="17"/>
      <c r="QTE59" s="17"/>
      <c r="QTF59" s="17"/>
      <c r="QTG59" s="17"/>
      <c r="QTH59" s="17"/>
      <c r="QTI59" s="17"/>
      <c r="QTJ59" s="17"/>
      <c r="QTK59" s="17"/>
      <c r="QTL59" s="17"/>
      <c r="QTM59" s="17"/>
      <c r="QTN59" s="17"/>
      <c r="QTO59" s="17"/>
      <c r="QTP59" s="17"/>
      <c r="QTQ59" s="17"/>
      <c r="QTR59" s="17"/>
      <c r="QTS59" s="17"/>
      <c r="QTT59" s="17"/>
      <c r="QTU59" s="17"/>
      <c r="QTV59" s="17"/>
      <c r="QTW59" s="17"/>
      <c r="QTX59" s="17"/>
      <c r="QTY59" s="17"/>
      <c r="QTZ59" s="17"/>
      <c r="QUA59" s="17"/>
      <c r="QUB59" s="17"/>
      <c r="QUC59" s="17"/>
      <c r="QUD59" s="17"/>
      <c r="QUE59" s="17"/>
      <c r="QUF59" s="17"/>
      <c r="QUG59" s="17"/>
      <c r="QUH59" s="17"/>
      <c r="QUI59" s="17"/>
      <c r="QUJ59" s="17"/>
      <c r="QUK59" s="17"/>
      <c r="QUL59" s="17"/>
      <c r="QUM59" s="17"/>
      <c r="QUN59" s="17"/>
      <c r="QUO59" s="17"/>
      <c r="QUP59" s="17"/>
      <c r="QUQ59" s="17"/>
      <c r="QUR59" s="17"/>
      <c r="QUS59" s="17"/>
      <c r="QUT59" s="17"/>
      <c r="QUU59" s="17"/>
      <c r="QUV59" s="17"/>
      <c r="QUW59" s="17"/>
      <c r="QUX59" s="17"/>
      <c r="QUY59" s="17"/>
      <c r="QUZ59" s="17"/>
      <c r="QVA59" s="17"/>
      <c r="QVB59" s="17"/>
      <c r="QVC59" s="17"/>
      <c r="QVD59" s="17"/>
      <c r="QVE59" s="17"/>
      <c r="QVF59" s="17"/>
      <c r="QVG59" s="17"/>
      <c r="QVH59" s="17"/>
      <c r="QVI59" s="17"/>
      <c r="QVJ59" s="17"/>
      <c r="QVK59" s="17"/>
      <c r="QVL59" s="17"/>
      <c r="QVM59" s="17"/>
      <c r="QVN59" s="17"/>
      <c r="QVO59" s="17"/>
      <c r="QVP59" s="17"/>
      <c r="QVQ59" s="17"/>
      <c r="QVR59" s="17"/>
      <c r="QVS59" s="17"/>
      <c r="QVT59" s="17"/>
      <c r="QVU59" s="17"/>
      <c r="QVV59" s="17"/>
      <c r="QVW59" s="17"/>
      <c r="QVX59" s="17"/>
      <c r="QVY59" s="17"/>
      <c r="QVZ59" s="17"/>
      <c r="QWA59" s="17"/>
      <c r="QWB59" s="17"/>
      <c r="QWC59" s="17"/>
      <c r="QWD59" s="17"/>
      <c r="QWE59" s="17"/>
      <c r="QWF59" s="17"/>
      <c r="QWG59" s="17"/>
      <c r="QWH59" s="17"/>
      <c r="QWI59" s="17"/>
      <c r="QWJ59" s="17"/>
      <c r="QWK59" s="17"/>
      <c r="QWL59" s="17"/>
      <c r="QWM59" s="17"/>
      <c r="QWN59" s="17"/>
      <c r="QWO59" s="17"/>
      <c r="QWP59" s="17"/>
      <c r="QWQ59" s="17"/>
      <c r="QWR59" s="17"/>
      <c r="QWS59" s="17"/>
      <c r="QWT59" s="17"/>
      <c r="QWU59" s="17"/>
      <c r="QWV59" s="17"/>
      <c r="QWW59" s="17"/>
      <c r="QWX59" s="17"/>
      <c r="QWY59" s="17"/>
      <c r="QWZ59" s="17"/>
      <c r="QXA59" s="17"/>
      <c r="QXB59" s="17"/>
      <c r="QXC59" s="17"/>
      <c r="QXD59" s="17"/>
      <c r="QXE59" s="17"/>
      <c r="QXF59" s="17"/>
      <c r="QXG59" s="17"/>
      <c r="QXH59" s="17"/>
      <c r="QXI59" s="17"/>
      <c r="QXJ59" s="17"/>
      <c r="QXK59" s="17"/>
      <c r="QXL59" s="17"/>
      <c r="QXM59" s="17"/>
      <c r="QXN59" s="17"/>
      <c r="QXO59" s="17"/>
      <c r="QXP59" s="17"/>
      <c r="QXQ59" s="17"/>
      <c r="QXR59" s="17"/>
      <c r="QXS59" s="17"/>
      <c r="QXT59" s="17"/>
      <c r="QXU59" s="17"/>
      <c r="QXV59" s="17"/>
      <c r="QXW59" s="17"/>
      <c r="QXX59" s="17"/>
      <c r="QXY59" s="17"/>
      <c r="QXZ59" s="17"/>
      <c r="QYA59" s="17"/>
      <c r="QYB59" s="17"/>
      <c r="QYC59" s="17"/>
      <c r="QYD59" s="17"/>
      <c r="QYE59" s="17"/>
      <c r="QYF59" s="17"/>
      <c r="QYG59" s="17"/>
      <c r="QYH59" s="17"/>
      <c r="QYI59" s="17"/>
      <c r="QYJ59" s="17"/>
      <c r="QYK59" s="17"/>
      <c r="QYL59" s="17"/>
      <c r="QYM59" s="17"/>
      <c r="QYN59" s="17"/>
      <c r="QYO59" s="17"/>
      <c r="QYP59" s="17"/>
      <c r="QYQ59" s="17"/>
      <c r="QYR59" s="17"/>
      <c r="QYS59" s="17"/>
      <c r="QYT59" s="17"/>
      <c r="QYU59" s="17"/>
      <c r="QYV59" s="17"/>
      <c r="QYW59" s="17"/>
      <c r="QYX59" s="17"/>
      <c r="QYY59" s="17"/>
      <c r="QYZ59" s="17"/>
      <c r="QZA59" s="17"/>
      <c r="QZB59" s="17"/>
      <c r="QZC59" s="17"/>
      <c r="QZD59" s="17"/>
      <c r="QZE59" s="17"/>
      <c r="QZF59" s="17"/>
      <c r="QZG59" s="17"/>
      <c r="QZH59" s="17"/>
      <c r="QZI59" s="17"/>
      <c r="QZJ59" s="17"/>
      <c r="QZK59" s="17"/>
      <c r="QZL59" s="17"/>
      <c r="QZM59" s="17"/>
      <c r="QZN59" s="17"/>
      <c r="QZO59" s="17"/>
      <c r="QZP59" s="17"/>
      <c r="QZQ59" s="17"/>
      <c r="QZR59" s="17"/>
      <c r="QZS59" s="17"/>
      <c r="QZT59" s="17"/>
      <c r="QZU59" s="17"/>
      <c r="QZV59" s="17"/>
      <c r="QZW59" s="17"/>
      <c r="QZX59" s="17"/>
      <c r="QZY59" s="17"/>
      <c r="QZZ59" s="17"/>
      <c r="RAA59" s="17"/>
      <c r="RAB59" s="17"/>
      <c r="RAC59" s="17"/>
      <c r="RAD59" s="17"/>
      <c r="RAE59" s="17"/>
      <c r="RAF59" s="17"/>
      <c r="RAG59" s="17"/>
      <c r="RAH59" s="17"/>
      <c r="RAI59" s="17"/>
      <c r="RAJ59" s="17"/>
      <c r="RAK59" s="17"/>
      <c r="RAL59" s="17"/>
      <c r="RAM59" s="17"/>
      <c r="RAN59" s="17"/>
      <c r="RAO59" s="17"/>
      <c r="RAP59" s="17"/>
      <c r="RAQ59" s="17"/>
      <c r="RAR59" s="17"/>
      <c r="RAS59" s="17"/>
      <c r="RAT59" s="17"/>
      <c r="RAU59" s="17"/>
      <c r="RAV59" s="17"/>
      <c r="RAW59" s="17"/>
      <c r="RAX59" s="17"/>
      <c r="RAY59" s="17"/>
      <c r="RAZ59" s="17"/>
      <c r="RBA59" s="17"/>
      <c r="RBB59" s="17"/>
      <c r="RBC59" s="17"/>
      <c r="RBD59" s="17"/>
      <c r="RBE59" s="17"/>
      <c r="RBF59" s="17"/>
      <c r="RBG59" s="17"/>
      <c r="RBH59" s="17"/>
      <c r="RBI59" s="17"/>
      <c r="RBJ59" s="17"/>
      <c r="RBK59" s="17"/>
      <c r="RBL59" s="17"/>
      <c r="RBM59" s="17"/>
      <c r="RBN59" s="17"/>
      <c r="RBO59" s="17"/>
      <c r="RBP59" s="17"/>
      <c r="RBQ59" s="17"/>
      <c r="RBR59" s="17"/>
      <c r="RBS59" s="17"/>
      <c r="RBT59" s="17"/>
      <c r="RBU59" s="17"/>
      <c r="RBV59" s="17"/>
      <c r="RBW59" s="17"/>
      <c r="RBX59" s="17"/>
      <c r="RBY59" s="17"/>
      <c r="RBZ59" s="17"/>
      <c r="RCA59" s="17"/>
      <c r="RCB59" s="17"/>
      <c r="RCC59" s="17"/>
      <c r="RCD59" s="17"/>
      <c r="RCE59" s="17"/>
      <c r="RCF59" s="17"/>
      <c r="RCG59" s="17"/>
      <c r="RCH59" s="17"/>
      <c r="RCI59" s="17"/>
      <c r="RCJ59" s="17"/>
      <c r="RCK59" s="17"/>
      <c r="RCL59" s="17"/>
      <c r="RCM59" s="17"/>
      <c r="RCN59" s="17"/>
      <c r="RCO59" s="17"/>
      <c r="RCP59" s="17"/>
      <c r="RCQ59" s="17"/>
      <c r="RCR59" s="17"/>
      <c r="RCS59" s="17"/>
      <c r="RCT59" s="17"/>
      <c r="RCU59" s="17"/>
      <c r="RCV59" s="17"/>
      <c r="RCW59" s="17"/>
      <c r="RCX59" s="17"/>
      <c r="RCY59" s="17"/>
      <c r="RCZ59" s="17"/>
      <c r="RDA59" s="17"/>
      <c r="RDB59" s="17"/>
      <c r="RDC59" s="17"/>
      <c r="RDD59" s="17"/>
      <c r="RDE59" s="17"/>
      <c r="RDF59" s="17"/>
      <c r="RDG59" s="17"/>
      <c r="RDH59" s="17"/>
      <c r="RDI59" s="17"/>
      <c r="RDJ59" s="17"/>
      <c r="RDK59" s="17"/>
      <c r="RDL59" s="17"/>
      <c r="RDM59" s="17"/>
      <c r="RDN59" s="17"/>
      <c r="RDO59" s="17"/>
      <c r="RDP59" s="17"/>
      <c r="RDQ59" s="17"/>
      <c r="RDR59" s="17"/>
      <c r="RDS59" s="17"/>
      <c r="RDT59" s="17"/>
      <c r="RDU59" s="17"/>
      <c r="RDV59" s="17"/>
      <c r="RDW59" s="17"/>
      <c r="RDX59" s="17"/>
      <c r="RDY59" s="17"/>
      <c r="RDZ59" s="17"/>
      <c r="REA59" s="17"/>
      <c r="REB59" s="17"/>
      <c r="REC59" s="17"/>
      <c r="RED59" s="17"/>
      <c r="REE59" s="17"/>
      <c r="REF59" s="17"/>
      <c r="REG59" s="17"/>
      <c r="REH59" s="17"/>
      <c r="REI59" s="17"/>
      <c r="REJ59" s="17"/>
      <c r="REK59" s="17"/>
      <c r="REL59" s="17"/>
      <c r="REM59" s="17"/>
      <c r="REN59" s="17"/>
      <c r="REO59" s="17"/>
      <c r="REP59" s="17"/>
      <c r="REQ59" s="17"/>
      <c r="RER59" s="17"/>
      <c r="RES59" s="17"/>
      <c r="RET59" s="17"/>
      <c r="REU59" s="17"/>
      <c r="REV59" s="17"/>
      <c r="REW59" s="17"/>
      <c r="REX59" s="17"/>
      <c r="REY59" s="17"/>
      <c r="REZ59" s="17"/>
      <c r="RFA59" s="17"/>
      <c r="RFB59" s="17"/>
      <c r="RFC59" s="17"/>
      <c r="RFD59" s="17"/>
      <c r="RFE59" s="17"/>
      <c r="RFF59" s="17"/>
      <c r="RFG59" s="17"/>
      <c r="RFH59" s="17"/>
      <c r="RFI59" s="17"/>
      <c r="RFJ59" s="17"/>
      <c r="RFK59" s="17"/>
      <c r="RFL59" s="17"/>
      <c r="RFM59" s="17"/>
      <c r="RFN59" s="17"/>
      <c r="RFO59" s="17"/>
      <c r="RFP59" s="17"/>
      <c r="RFQ59" s="17"/>
      <c r="RFR59" s="17"/>
      <c r="RFS59" s="17"/>
      <c r="RFT59" s="17"/>
      <c r="RFU59" s="17"/>
      <c r="RFV59" s="17"/>
      <c r="RFW59" s="17"/>
      <c r="RFX59" s="17"/>
      <c r="RFY59" s="17"/>
      <c r="RFZ59" s="17"/>
      <c r="RGA59" s="17"/>
      <c r="RGB59" s="17"/>
      <c r="RGC59" s="17"/>
      <c r="RGD59" s="17"/>
      <c r="RGE59" s="17"/>
      <c r="RGF59" s="17"/>
      <c r="RGG59" s="17"/>
      <c r="RGH59" s="17"/>
      <c r="RGI59" s="17"/>
      <c r="RGJ59" s="17"/>
      <c r="RGK59" s="17"/>
      <c r="RGL59" s="17"/>
      <c r="RGM59" s="17"/>
      <c r="RGN59" s="17"/>
      <c r="RGO59" s="17"/>
      <c r="RGP59" s="17"/>
      <c r="RGQ59" s="17"/>
      <c r="RGR59" s="17"/>
      <c r="RGS59" s="17"/>
      <c r="RGT59" s="17"/>
      <c r="RGU59" s="17"/>
      <c r="RGV59" s="17"/>
      <c r="RGW59" s="17"/>
      <c r="RGX59" s="17"/>
      <c r="RGY59" s="17"/>
      <c r="RGZ59" s="17"/>
      <c r="RHA59" s="17"/>
      <c r="RHB59" s="17"/>
      <c r="RHC59" s="17"/>
      <c r="RHD59" s="17"/>
      <c r="RHE59" s="17"/>
      <c r="RHF59" s="17"/>
      <c r="RHG59" s="17"/>
      <c r="RHH59" s="17"/>
      <c r="RHI59" s="17"/>
      <c r="RHJ59" s="17"/>
      <c r="RHK59" s="17"/>
      <c r="RHL59" s="17"/>
      <c r="RHM59" s="17"/>
      <c r="RHN59" s="17"/>
      <c r="RHO59" s="17"/>
      <c r="RHP59" s="17"/>
      <c r="RHQ59" s="17"/>
      <c r="RHR59" s="17"/>
      <c r="RHS59" s="17"/>
      <c r="RHT59" s="17"/>
      <c r="RHU59" s="17"/>
      <c r="RHV59" s="17"/>
      <c r="RHW59" s="17"/>
      <c r="RHX59" s="17"/>
      <c r="RHY59" s="17"/>
      <c r="RHZ59" s="17"/>
      <c r="RIA59" s="17"/>
      <c r="RIB59" s="17"/>
      <c r="RIC59" s="17"/>
      <c r="RID59" s="17"/>
      <c r="RIE59" s="17"/>
      <c r="RIF59" s="17"/>
      <c r="RIG59" s="17"/>
      <c r="RIH59" s="17"/>
      <c r="RII59" s="17"/>
      <c r="RIJ59" s="17"/>
      <c r="RIK59" s="17"/>
      <c r="RIL59" s="17"/>
      <c r="RIM59" s="17"/>
      <c r="RIN59" s="17"/>
      <c r="RIO59" s="17"/>
      <c r="RIP59" s="17"/>
      <c r="RIQ59" s="17"/>
      <c r="RIR59" s="17"/>
      <c r="RIS59" s="17"/>
      <c r="RIT59" s="17"/>
      <c r="RIU59" s="17"/>
      <c r="RIV59" s="17"/>
      <c r="RIW59" s="17"/>
      <c r="RIX59" s="17"/>
      <c r="RIY59" s="17"/>
      <c r="RIZ59" s="17"/>
      <c r="RJA59" s="17"/>
      <c r="RJB59" s="17"/>
      <c r="RJC59" s="17"/>
      <c r="RJD59" s="17"/>
      <c r="RJE59" s="17"/>
      <c r="RJF59" s="17"/>
      <c r="RJG59" s="17"/>
      <c r="RJH59" s="17"/>
      <c r="RJI59" s="17"/>
      <c r="RJJ59" s="17"/>
      <c r="RJK59" s="17"/>
      <c r="RJL59" s="17"/>
      <c r="RJM59" s="17"/>
      <c r="RJN59" s="17"/>
      <c r="RJO59" s="17"/>
      <c r="RJP59" s="17"/>
      <c r="RJQ59" s="17"/>
      <c r="RJR59" s="17"/>
      <c r="RJS59" s="17"/>
      <c r="RJT59" s="17"/>
      <c r="RJU59" s="17"/>
      <c r="RJV59" s="17"/>
      <c r="RJW59" s="17"/>
      <c r="RJX59" s="17"/>
      <c r="RJY59" s="17"/>
      <c r="RJZ59" s="17"/>
      <c r="RKA59" s="17"/>
      <c r="RKB59" s="17"/>
      <c r="RKC59" s="17"/>
      <c r="RKD59" s="17"/>
      <c r="RKE59" s="17"/>
      <c r="RKF59" s="17"/>
      <c r="RKG59" s="17"/>
      <c r="RKH59" s="17"/>
      <c r="RKI59" s="17"/>
      <c r="RKJ59" s="17"/>
      <c r="RKK59" s="17"/>
      <c r="RKL59" s="17"/>
      <c r="RKM59" s="17"/>
      <c r="RKN59" s="17"/>
      <c r="RKO59" s="17"/>
      <c r="RKP59" s="17"/>
      <c r="RKQ59" s="17"/>
      <c r="RKR59" s="17"/>
      <c r="RKS59" s="17"/>
      <c r="RKT59" s="17"/>
      <c r="RKU59" s="17"/>
      <c r="RKV59" s="17"/>
      <c r="RKW59" s="17"/>
      <c r="RKX59" s="17"/>
      <c r="RKY59" s="17"/>
      <c r="RKZ59" s="17"/>
      <c r="RLA59" s="17"/>
      <c r="RLB59" s="17"/>
      <c r="RLC59" s="17"/>
      <c r="RLD59" s="17"/>
      <c r="RLE59" s="17"/>
      <c r="RLF59" s="17"/>
      <c r="RLG59" s="17"/>
      <c r="RLH59" s="17"/>
      <c r="RLI59" s="17"/>
      <c r="RLJ59" s="17"/>
      <c r="RLK59" s="17"/>
      <c r="RLL59" s="17"/>
      <c r="RLM59" s="17"/>
      <c r="RLN59" s="17"/>
      <c r="RLO59" s="17"/>
      <c r="RLP59" s="17"/>
      <c r="RLQ59" s="17"/>
      <c r="RLR59" s="17"/>
      <c r="RLS59" s="17"/>
      <c r="RLT59" s="17"/>
      <c r="RLU59" s="17"/>
      <c r="RLV59" s="17"/>
      <c r="RLW59" s="17"/>
      <c r="RLX59" s="17"/>
      <c r="RLY59" s="17"/>
      <c r="RLZ59" s="17"/>
      <c r="RMA59" s="17"/>
      <c r="RMB59" s="17"/>
      <c r="RMC59" s="17"/>
      <c r="RMD59" s="17"/>
      <c r="RME59" s="17"/>
      <c r="RMF59" s="17"/>
      <c r="RMG59" s="17"/>
      <c r="RMH59" s="17"/>
      <c r="RMI59" s="17"/>
      <c r="RMJ59" s="17"/>
      <c r="RMK59" s="17"/>
      <c r="RML59" s="17"/>
      <c r="RMM59" s="17"/>
      <c r="RMN59" s="17"/>
      <c r="RMO59" s="17"/>
      <c r="RMP59" s="17"/>
      <c r="RMQ59" s="17"/>
      <c r="RMR59" s="17"/>
      <c r="RMS59" s="17"/>
      <c r="RMT59" s="17"/>
      <c r="RMU59" s="17"/>
      <c r="RMV59" s="17"/>
      <c r="RMW59" s="17"/>
      <c r="RMX59" s="17"/>
      <c r="RMY59" s="17"/>
      <c r="RMZ59" s="17"/>
      <c r="RNA59" s="17"/>
      <c r="RNB59" s="17"/>
      <c r="RNC59" s="17"/>
      <c r="RND59" s="17"/>
      <c r="RNE59" s="17"/>
      <c r="RNF59" s="17"/>
      <c r="RNG59" s="17"/>
      <c r="RNH59" s="17"/>
      <c r="RNI59" s="17"/>
      <c r="RNJ59" s="17"/>
      <c r="RNK59" s="17"/>
      <c r="RNL59" s="17"/>
      <c r="RNM59" s="17"/>
      <c r="RNN59" s="17"/>
      <c r="RNO59" s="17"/>
      <c r="RNP59" s="17"/>
      <c r="RNQ59" s="17"/>
      <c r="RNR59" s="17"/>
      <c r="RNS59" s="17"/>
      <c r="RNT59" s="17"/>
      <c r="RNU59" s="17"/>
      <c r="RNV59" s="17"/>
      <c r="RNW59" s="17"/>
      <c r="RNX59" s="17"/>
      <c r="RNY59" s="17"/>
      <c r="RNZ59" s="17"/>
      <c r="ROA59" s="17"/>
      <c r="ROB59" s="17"/>
      <c r="ROC59" s="17"/>
      <c r="ROD59" s="17"/>
      <c r="ROE59" s="17"/>
      <c r="ROF59" s="17"/>
      <c r="ROG59" s="17"/>
      <c r="ROH59" s="17"/>
      <c r="ROI59" s="17"/>
      <c r="ROJ59" s="17"/>
      <c r="ROK59" s="17"/>
      <c r="ROL59" s="17"/>
      <c r="ROM59" s="17"/>
      <c r="RON59" s="17"/>
      <c r="ROO59" s="17"/>
      <c r="ROP59" s="17"/>
      <c r="ROQ59" s="17"/>
      <c r="ROR59" s="17"/>
      <c r="ROS59" s="17"/>
      <c r="ROT59" s="17"/>
      <c r="ROU59" s="17"/>
      <c r="ROV59" s="17"/>
      <c r="ROW59" s="17"/>
      <c r="ROX59" s="17"/>
      <c r="ROY59" s="17"/>
      <c r="ROZ59" s="17"/>
      <c r="RPA59" s="17"/>
      <c r="RPB59" s="17"/>
      <c r="RPC59" s="17"/>
      <c r="RPD59" s="17"/>
      <c r="RPE59" s="17"/>
      <c r="RPF59" s="17"/>
      <c r="RPG59" s="17"/>
      <c r="RPH59" s="17"/>
      <c r="RPI59" s="17"/>
      <c r="RPJ59" s="17"/>
      <c r="RPK59" s="17"/>
      <c r="RPL59" s="17"/>
      <c r="RPM59" s="17"/>
      <c r="RPN59" s="17"/>
      <c r="RPO59" s="17"/>
      <c r="RPP59" s="17"/>
      <c r="RPQ59" s="17"/>
      <c r="RPR59" s="17"/>
      <c r="RPS59" s="17"/>
      <c r="RPT59" s="17"/>
      <c r="RPU59" s="17"/>
      <c r="RPV59" s="17"/>
      <c r="RPW59" s="17"/>
      <c r="RPX59" s="17"/>
      <c r="RPY59" s="17"/>
      <c r="RPZ59" s="17"/>
      <c r="RQA59" s="17"/>
      <c r="RQB59" s="17"/>
      <c r="RQC59" s="17"/>
      <c r="RQD59" s="17"/>
      <c r="RQE59" s="17"/>
      <c r="RQF59" s="17"/>
      <c r="RQG59" s="17"/>
      <c r="RQH59" s="17"/>
      <c r="RQI59" s="17"/>
      <c r="RQJ59" s="17"/>
      <c r="RQK59" s="17"/>
      <c r="RQL59" s="17"/>
      <c r="RQM59" s="17"/>
      <c r="RQN59" s="17"/>
      <c r="RQO59" s="17"/>
      <c r="RQP59" s="17"/>
      <c r="RQQ59" s="17"/>
      <c r="RQR59" s="17"/>
      <c r="RQS59" s="17"/>
      <c r="RQT59" s="17"/>
      <c r="RQU59" s="17"/>
      <c r="RQV59" s="17"/>
      <c r="RQW59" s="17"/>
      <c r="RQX59" s="17"/>
      <c r="RQY59" s="17"/>
      <c r="RQZ59" s="17"/>
      <c r="RRA59" s="17"/>
      <c r="RRB59" s="17"/>
      <c r="RRC59" s="17"/>
      <c r="RRD59" s="17"/>
      <c r="RRE59" s="17"/>
      <c r="RRF59" s="17"/>
      <c r="RRG59" s="17"/>
      <c r="RRH59" s="17"/>
      <c r="RRI59" s="17"/>
      <c r="RRJ59" s="17"/>
      <c r="RRK59" s="17"/>
      <c r="RRL59" s="17"/>
      <c r="RRM59" s="17"/>
      <c r="RRN59" s="17"/>
      <c r="RRO59" s="17"/>
      <c r="RRP59" s="17"/>
      <c r="RRQ59" s="17"/>
      <c r="RRR59" s="17"/>
      <c r="RRS59" s="17"/>
      <c r="RRT59" s="17"/>
      <c r="RRU59" s="17"/>
      <c r="RRV59" s="17"/>
      <c r="RRW59" s="17"/>
      <c r="RRX59" s="17"/>
      <c r="RRY59" s="17"/>
      <c r="RRZ59" s="17"/>
      <c r="RSA59" s="17"/>
      <c r="RSB59" s="17"/>
      <c r="RSC59" s="17"/>
      <c r="RSD59" s="17"/>
      <c r="RSE59" s="17"/>
      <c r="RSF59" s="17"/>
      <c r="RSG59" s="17"/>
      <c r="RSH59" s="17"/>
      <c r="RSI59" s="17"/>
      <c r="RSJ59" s="17"/>
      <c r="RSK59" s="17"/>
      <c r="RSL59" s="17"/>
      <c r="RSM59" s="17"/>
      <c r="RSN59" s="17"/>
      <c r="RSO59" s="17"/>
      <c r="RSP59" s="17"/>
      <c r="RSQ59" s="17"/>
      <c r="RSR59" s="17"/>
      <c r="RSS59" s="17"/>
      <c r="RST59" s="17"/>
      <c r="RSU59" s="17"/>
      <c r="RSV59" s="17"/>
      <c r="RSW59" s="17"/>
      <c r="RSX59" s="17"/>
      <c r="RSY59" s="17"/>
      <c r="RSZ59" s="17"/>
      <c r="RTA59" s="17"/>
      <c r="RTB59" s="17"/>
      <c r="RTC59" s="17"/>
      <c r="RTD59" s="17"/>
      <c r="RTE59" s="17"/>
      <c r="RTF59" s="17"/>
      <c r="RTG59" s="17"/>
      <c r="RTH59" s="17"/>
      <c r="RTI59" s="17"/>
      <c r="RTJ59" s="17"/>
      <c r="RTK59" s="17"/>
      <c r="RTL59" s="17"/>
      <c r="RTM59" s="17"/>
      <c r="RTN59" s="17"/>
      <c r="RTO59" s="17"/>
      <c r="RTP59" s="17"/>
      <c r="RTQ59" s="17"/>
      <c r="RTR59" s="17"/>
      <c r="RTS59" s="17"/>
      <c r="RTT59" s="17"/>
      <c r="RTU59" s="17"/>
      <c r="RTV59" s="17"/>
      <c r="RTW59" s="17"/>
      <c r="RTX59" s="17"/>
      <c r="RTY59" s="17"/>
      <c r="RTZ59" s="17"/>
      <c r="RUA59" s="17"/>
      <c r="RUB59" s="17"/>
      <c r="RUC59" s="17"/>
      <c r="RUD59" s="17"/>
      <c r="RUE59" s="17"/>
      <c r="RUF59" s="17"/>
      <c r="RUG59" s="17"/>
      <c r="RUH59" s="17"/>
      <c r="RUI59" s="17"/>
      <c r="RUJ59" s="17"/>
      <c r="RUK59" s="17"/>
      <c r="RUL59" s="17"/>
      <c r="RUM59" s="17"/>
      <c r="RUN59" s="17"/>
      <c r="RUO59" s="17"/>
      <c r="RUP59" s="17"/>
      <c r="RUQ59" s="17"/>
      <c r="RUR59" s="17"/>
      <c r="RUS59" s="17"/>
      <c r="RUT59" s="17"/>
      <c r="RUU59" s="17"/>
      <c r="RUV59" s="17"/>
      <c r="RUW59" s="17"/>
      <c r="RUX59" s="17"/>
      <c r="RUY59" s="17"/>
      <c r="RUZ59" s="17"/>
      <c r="RVA59" s="17"/>
      <c r="RVB59" s="17"/>
      <c r="RVC59" s="17"/>
      <c r="RVD59" s="17"/>
      <c r="RVE59" s="17"/>
      <c r="RVF59" s="17"/>
      <c r="RVG59" s="17"/>
      <c r="RVH59" s="17"/>
      <c r="RVI59" s="17"/>
      <c r="RVJ59" s="17"/>
      <c r="RVK59" s="17"/>
      <c r="RVL59" s="17"/>
      <c r="RVM59" s="17"/>
      <c r="RVN59" s="17"/>
      <c r="RVO59" s="17"/>
      <c r="RVP59" s="17"/>
      <c r="RVQ59" s="17"/>
      <c r="RVR59" s="17"/>
      <c r="RVS59" s="17"/>
      <c r="RVT59" s="17"/>
      <c r="RVU59" s="17"/>
      <c r="RVV59" s="17"/>
      <c r="RVW59" s="17"/>
      <c r="RVX59" s="17"/>
      <c r="RVY59" s="17"/>
      <c r="RVZ59" s="17"/>
      <c r="RWA59" s="17"/>
      <c r="RWB59" s="17"/>
      <c r="RWC59" s="17"/>
      <c r="RWD59" s="17"/>
      <c r="RWE59" s="17"/>
      <c r="RWF59" s="17"/>
      <c r="RWG59" s="17"/>
      <c r="RWH59" s="17"/>
      <c r="RWI59" s="17"/>
      <c r="RWJ59" s="17"/>
      <c r="RWK59" s="17"/>
      <c r="RWL59" s="17"/>
      <c r="RWM59" s="17"/>
      <c r="RWN59" s="17"/>
      <c r="RWO59" s="17"/>
      <c r="RWP59" s="17"/>
      <c r="RWQ59" s="17"/>
      <c r="RWR59" s="17"/>
      <c r="RWS59" s="17"/>
      <c r="RWT59" s="17"/>
      <c r="RWU59" s="17"/>
      <c r="RWV59" s="17"/>
      <c r="RWW59" s="17"/>
      <c r="RWX59" s="17"/>
      <c r="RWY59" s="17"/>
      <c r="RWZ59" s="17"/>
      <c r="RXA59" s="17"/>
      <c r="RXB59" s="17"/>
      <c r="RXC59" s="17"/>
      <c r="RXD59" s="17"/>
      <c r="RXE59" s="17"/>
      <c r="RXF59" s="17"/>
      <c r="RXG59" s="17"/>
      <c r="RXH59" s="17"/>
      <c r="RXI59" s="17"/>
      <c r="RXJ59" s="17"/>
      <c r="RXK59" s="17"/>
      <c r="RXL59" s="17"/>
      <c r="RXM59" s="17"/>
      <c r="RXN59" s="17"/>
      <c r="RXO59" s="17"/>
      <c r="RXP59" s="17"/>
      <c r="RXQ59" s="17"/>
      <c r="RXR59" s="17"/>
      <c r="RXS59" s="17"/>
      <c r="RXT59" s="17"/>
      <c r="RXU59" s="17"/>
      <c r="RXV59" s="17"/>
      <c r="RXW59" s="17"/>
      <c r="RXX59" s="17"/>
      <c r="RXY59" s="17"/>
      <c r="RXZ59" s="17"/>
      <c r="RYA59" s="17"/>
      <c r="RYB59" s="17"/>
      <c r="RYC59" s="17"/>
      <c r="RYD59" s="17"/>
      <c r="RYE59" s="17"/>
      <c r="RYF59" s="17"/>
      <c r="RYG59" s="17"/>
      <c r="RYH59" s="17"/>
      <c r="RYI59" s="17"/>
      <c r="RYJ59" s="17"/>
      <c r="RYK59" s="17"/>
      <c r="RYL59" s="17"/>
      <c r="RYM59" s="17"/>
      <c r="RYN59" s="17"/>
      <c r="RYO59" s="17"/>
      <c r="RYP59" s="17"/>
      <c r="RYQ59" s="17"/>
      <c r="RYR59" s="17"/>
      <c r="RYS59" s="17"/>
      <c r="RYT59" s="17"/>
      <c r="RYU59" s="17"/>
      <c r="RYV59" s="17"/>
      <c r="RYW59" s="17"/>
      <c r="RYX59" s="17"/>
      <c r="RYY59" s="17"/>
      <c r="RYZ59" s="17"/>
      <c r="RZA59" s="17"/>
      <c r="RZB59" s="17"/>
      <c r="RZC59" s="17"/>
      <c r="RZD59" s="17"/>
      <c r="RZE59" s="17"/>
      <c r="RZF59" s="17"/>
      <c r="RZG59" s="17"/>
      <c r="RZH59" s="17"/>
      <c r="RZI59" s="17"/>
      <c r="RZJ59" s="17"/>
      <c r="RZK59" s="17"/>
      <c r="RZL59" s="17"/>
      <c r="RZM59" s="17"/>
      <c r="RZN59" s="17"/>
      <c r="RZO59" s="17"/>
      <c r="RZP59" s="17"/>
      <c r="RZQ59" s="17"/>
      <c r="RZR59" s="17"/>
      <c r="RZS59" s="17"/>
      <c r="RZT59" s="17"/>
      <c r="RZU59" s="17"/>
      <c r="RZV59" s="17"/>
      <c r="RZW59" s="17"/>
      <c r="RZX59" s="17"/>
      <c r="RZY59" s="17"/>
      <c r="RZZ59" s="17"/>
      <c r="SAA59" s="17"/>
      <c r="SAB59" s="17"/>
      <c r="SAC59" s="17"/>
      <c r="SAD59" s="17"/>
      <c r="SAE59" s="17"/>
      <c r="SAF59" s="17"/>
      <c r="SAG59" s="17"/>
      <c r="SAH59" s="17"/>
      <c r="SAI59" s="17"/>
      <c r="SAJ59" s="17"/>
      <c r="SAK59" s="17"/>
      <c r="SAL59" s="17"/>
      <c r="SAM59" s="17"/>
      <c r="SAN59" s="17"/>
      <c r="SAO59" s="17"/>
      <c r="SAP59" s="17"/>
      <c r="SAQ59" s="17"/>
      <c r="SAR59" s="17"/>
      <c r="SAS59" s="17"/>
      <c r="SAT59" s="17"/>
      <c r="SAU59" s="17"/>
      <c r="SAV59" s="17"/>
      <c r="SAW59" s="17"/>
      <c r="SAX59" s="17"/>
      <c r="SAY59" s="17"/>
      <c r="SAZ59" s="17"/>
      <c r="SBA59" s="17"/>
      <c r="SBB59" s="17"/>
      <c r="SBC59" s="17"/>
      <c r="SBD59" s="17"/>
      <c r="SBE59" s="17"/>
      <c r="SBF59" s="17"/>
      <c r="SBG59" s="17"/>
      <c r="SBH59" s="17"/>
      <c r="SBI59" s="17"/>
      <c r="SBJ59" s="17"/>
      <c r="SBK59" s="17"/>
      <c r="SBL59" s="17"/>
      <c r="SBM59" s="17"/>
      <c r="SBN59" s="17"/>
      <c r="SBO59" s="17"/>
      <c r="SBP59" s="17"/>
      <c r="SBQ59" s="17"/>
      <c r="SBR59" s="17"/>
      <c r="SBS59" s="17"/>
      <c r="SBT59" s="17"/>
      <c r="SBU59" s="17"/>
      <c r="SBV59" s="17"/>
      <c r="SBW59" s="17"/>
      <c r="SBX59" s="17"/>
      <c r="SBY59" s="17"/>
      <c r="SBZ59" s="17"/>
      <c r="SCA59" s="17"/>
      <c r="SCB59" s="17"/>
      <c r="SCC59" s="17"/>
      <c r="SCD59" s="17"/>
      <c r="SCE59" s="17"/>
      <c r="SCF59" s="17"/>
      <c r="SCG59" s="17"/>
      <c r="SCH59" s="17"/>
      <c r="SCI59" s="17"/>
      <c r="SCJ59" s="17"/>
      <c r="SCK59" s="17"/>
      <c r="SCL59" s="17"/>
      <c r="SCM59" s="17"/>
      <c r="SCN59" s="17"/>
      <c r="SCO59" s="17"/>
      <c r="SCP59" s="17"/>
      <c r="SCQ59" s="17"/>
      <c r="SCR59" s="17"/>
      <c r="SCS59" s="17"/>
      <c r="SCT59" s="17"/>
      <c r="SCU59" s="17"/>
      <c r="SCV59" s="17"/>
      <c r="SCW59" s="17"/>
      <c r="SCX59" s="17"/>
      <c r="SCY59" s="17"/>
      <c r="SCZ59" s="17"/>
      <c r="SDA59" s="17"/>
      <c r="SDB59" s="17"/>
      <c r="SDC59" s="17"/>
      <c r="SDD59" s="17"/>
      <c r="SDE59" s="17"/>
      <c r="SDF59" s="17"/>
      <c r="SDG59" s="17"/>
      <c r="SDH59" s="17"/>
      <c r="SDI59" s="17"/>
      <c r="SDJ59" s="17"/>
      <c r="SDK59" s="17"/>
      <c r="SDL59" s="17"/>
      <c r="SDM59" s="17"/>
      <c r="SDN59" s="17"/>
      <c r="SDO59" s="17"/>
      <c r="SDP59" s="17"/>
      <c r="SDQ59" s="17"/>
      <c r="SDR59" s="17"/>
      <c r="SDS59" s="17"/>
      <c r="SDT59" s="17"/>
      <c r="SDU59" s="17"/>
      <c r="SDV59" s="17"/>
      <c r="SDW59" s="17"/>
      <c r="SDX59" s="17"/>
      <c r="SDY59" s="17"/>
      <c r="SDZ59" s="17"/>
      <c r="SEA59" s="17"/>
      <c r="SEB59" s="17"/>
      <c r="SEC59" s="17"/>
      <c r="SED59" s="17"/>
      <c r="SEE59" s="17"/>
      <c r="SEF59" s="17"/>
      <c r="SEG59" s="17"/>
      <c r="SEH59" s="17"/>
      <c r="SEI59" s="17"/>
      <c r="SEJ59" s="17"/>
      <c r="SEK59" s="17"/>
      <c r="SEL59" s="17"/>
      <c r="SEM59" s="17"/>
      <c r="SEN59" s="17"/>
      <c r="SEO59" s="17"/>
      <c r="SEP59" s="17"/>
      <c r="SEQ59" s="17"/>
      <c r="SER59" s="17"/>
      <c r="SES59" s="17"/>
      <c r="SET59" s="17"/>
      <c r="SEU59" s="17"/>
      <c r="SEV59" s="17"/>
      <c r="SEW59" s="17"/>
      <c r="SEX59" s="17"/>
      <c r="SEY59" s="17"/>
      <c r="SEZ59" s="17"/>
      <c r="SFA59" s="17"/>
      <c r="SFB59" s="17"/>
      <c r="SFC59" s="17"/>
      <c r="SFD59" s="17"/>
      <c r="SFE59" s="17"/>
      <c r="SFF59" s="17"/>
      <c r="SFG59" s="17"/>
      <c r="SFH59" s="17"/>
      <c r="SFI59" s="17"/>
      <c r="SFJ59" s="17"/>
      <c r="SFK59" s="17"/>
      <c r="SFL59" s="17"/>
      <c r="SFM59" s="17"/>
      <c r="SFN59" s="17"/>
      <c r="SFO59" s="17"/>
      <c r="SFP59" s="17"/>
      <c r="SFQ59" s="17"/>
      <c r="SFR59" s="17"/>
      <c r="SFS59" s="17"/>
      <c r="SFT59" s="17"/>
      <c r="SFU59" s="17"/>
      <c r="SFV59" s="17"/>
      <c r="SFW59" s="17"/>
      <c r="SFX59" s="17"/>
      <c r="SFY59" s="17"/>
      <c r="SFZ59" s="17"/>
      <c r="SGA59" s="17"/>
      <c r="SGB59" s="17"/>
      <c r="SGC59" s="17"/>
      <c r="SGD59" s="17"/>
      <c r="SGE59" s="17"/>
      <c r="SGF59" s="17"/>
      <c r="SGG59" s="17"/>
      <c r="SGH59" s="17"/>
      <c r="SGI59" s="17"/>
      <c r="SGJ59" s="17"/>
      <c r="SGK59" s="17"/>
      <c r="SGL59" s="17"/>
      <c r="SGM59" s="17"/>
      <c r="SGN59" s="17"/>
      <c r="SGO59" s="17"/>
      <c r="SGP59" s="17"/>
      <c r="SGQ59" s="17"/>
      <c r="SGR59" s="17"/>
      <c r="SGS59" s="17"/>
      <c r="SGT59" s="17"/>
      <c r="SGU59" s="17"/>
      <c r="SGV59" s="17"/>
      <c r="SGW59" s="17"/>
      <c r="SGX59" s="17"/>
      <c r="SGY59" s="17"/>
      <c r="SGZ59" s="17"/>
      <c r="SHA59" s="17"/>
      <c r="SHB59" s="17"/>
      <c r="SHC59" s="17"/>
      <c r="SHD59" s="17"/>
      <c r="SHE59" s="17"/>
      <c r="SHF59" s="17"/>
      <c r="SHG59" s="17"/>
      <c r="SHH59" s="17"/>
      <c r="SHI59" s="17"/>
      <c r="SHJ59" s="17"/>
      <c r="SHK59" s="17"/>
      <c r="SHL59" s="17"/>
      <c r="SHM59" s="17"/>
      <c r="SHN59" s="17"/>
      <c r="SHO59" s="17"/>
      <c r="SHP59" s="17"/>
      <c r="SHQ59" s="17"/>
      <c r="SHR59" s="17"/>
      <c r="SHS59" s="17"/>
      <c r="SHT59" s="17"/>
      <c r="SHU59" s="17"/>
      <c r="SHV59" s="17"/>
      <c r="SHW59" s="17"/>
      <c r="SHX59" s="17"/>
      <c r="SHY59" s="17"/>
      <c r="SHZ59" s="17"/>
      <c r="SIA59" s="17"/>
      <c r="SIB59" s="17"/>
      <c r="SIC59" s="17"/>
      <c r="SID59" s="17"/>
      <c r="SIE59" s="17"/>
      <c r="SIF59" s="17"/>
      <c r="SIG59" s="17"/>
      <c r="SIH59" s="17"/>
      <c r="SII59" s="17"/>
      <c r="SIJ59" s="17"/>
      <c r="SIK59" s="17"/>
      <c r="SIL59" s="17"/>
      <c r="SIM59" s="17"/>
      <c r="SIN59" s="17"/>
      <c r="SIO59" s="17"/>
      <c r="SIP59" s="17"/>
      <c r="SIQ59" s="17"/>
      <c r="SIR59" s="17"/>
      <c r="SIS59" s="17"/>
      <c r="SIT59" s="17"/>
      <c r="SIU59" s="17"/>
      <c r="SIV59" s="17"/>
      <c r="SIW59" s="17"/>
      <c r="SIX59" s="17"/>
      <c r="SIY59" s="17"/>
      <c r="SIZ59" s="17"/>
      <c r="SJA59" s="17"/>
      <c r="SJB59" s="17"/>
      <c r="SJC59" s="17"/>
      <c r="SJD59" s="17"/>
      <c r="SJE59" s="17"/>
      <c r="SJF59" s="17"/>
      <c r="SJG59" s="17"/>
      <c r="SJH59" s="17"/>
      <c r="SJI59" s="17"/>
      <c r="SJJ59" s="17"/>
      <c r="SJK59" s="17"/>
      <c r="SJL59" s="17"/>
      <c r="SJM59" s="17"/>
      <c r="SJN59" s="17"/>
      <c r="SJO59" s="17"/>
      <c r="SJP59" s="17"/>
      <c r="SJQ59" s="17"/>
      <c r="SJR59" s="17"/>
      <c r="SJS59" s="17"/>
      <c r="SJT59" s="17"/>
      <c r="SJU59" s="17"/>
      <c r="SJV59" s="17"/>
      <c r="SJW59" s="17"/>
      <c r="SJX59" s="17"/>
      <c r="SJY59" s="17"/>
      <c r="SJZ59" s="17"/>
      <c r="SKA59" s="17"/>
      <c r="SKB59" s="17"/>
      <c r="SKC59" s="17"/>
      <c r="SKD59" s="17"/>
      <c r="SKE59" s="17"/>
      <c r="SKF59" s="17"/>
      <c r="SKG59" s="17"/>
      <c r="SKH59" s="17"/>
      <c r="SKI59" s="17"/>
      <c r="SKJ59" s="17"/>
      <c r="SKK59" s="17"/>
      <c r="SKL59" s="17"/>
      <c r="SKM59" s="17"/>
      <c r="SKN59" s="17"/>
      <c r="SKO59" s="17"/>
      <c r="SKP59" s="17"/>
      <c r="SKQ59" s="17"/>
      <c r="SKR59" s="17"/>
      <c r="SKS59" s="17"/>
      <c r="SKT59" s="17"/>
      <c r="SKU59" s="17"/>
      <c r="SKV59" s="17"/>
      <c r="SKW59" s="17"/>
      <c r="SKX59" s="17"/>
      <c r="SKY59" s="17"/>
      <c r="SKZ59" s="17"/>
      <c r="SLA59" s="17"/>
      <c r="SLB59" s="17"/>
      <c r="SLC59" s="17"/>
      <c r="SLD59" s="17"/>
      <c r="SLE59" s="17"/>
      <c r="SLF59" s="17"/>
      <c r="SLG59" s="17"/>
      <c r="SLH59" s="17"/>
      <c r="SLI59" s="17"/>
      <c r="SLJ59" s="17"/>
      <c r="SLK59" s="17"/>
      <c r="SLL59" s="17"/>
      <c r="SLM59" s="17"/>
      <c r="SLN59" s="17"/>
      <c r="SLO59" s="17"/>
      <c r="SLP59" s="17"/>
      <c r="SLQ59" s="17"/>
      <c r="SLR59" s="17"/>
      <c r="SLS59" s="17"/>
      <c r="SLT59" s="17"/>
      <c r="SLU59" s="17"/>
      <c r="SLV59" s="17"/>
      <c r="SLW59" s="17"/>
      <c r="SLX59" s="17"/>
      <c r="SLY59" s="17"/>
      <c r="SLZ59" s="17"/>
      <c r="SMA59" s="17"/>
      <c r="SMB59" s="17"/>
      <c r="SMC59" s="17"/>
      <c r="SMD59" s="17"/>
      <c r="SME59" s="17"/>
      <c r="SMF59" s="17"/>
      <c r="SMG59" s="17"/>
      <c r="SMH59" s="17"/>
      <c r="SMI59" s="17"/>
      <c r="SMJ59" s="17"/>
      <c r="SMK59" s="17"/>
      <c r="SML59" s="17"/>
      <c r="SMM59" s="17"/>
      <c r="SMN59" s="17"/>
      <c r="SMO59" s="17"/>
      <c r="SMP59" s="17"/>
      <c r="SMQ59" s="17"/>
      <c r="SMR59" s="17"/>
      <c r="SMS59" s="17"/>
      <c r="SMT59" s="17"/>
      <c r="SMU59" s="17"/>
      <c r="SMV59" s="17"/>
      <c r="SMW59" s="17"/>
      <c r="SMX59" s="17"/>
      <c r="SMY59" s="17"/>
      <c r="SMZ59" s="17"/>
      <c r="SNA59" s="17"/>
      <c r="SNB59" s="17"/>
      <c r="SNC59" s="17"/>
      <c r="SND59" s="17"/>
      <c r="SNE59" s="17"/>
      <c r="SNF59" s="17"/>
      <c r="SNG59" s="17"/>
      <c r="SNH59" s="17"/>
      <c r="SNI59" s="17"/>
      <c r="SNJ59" s="17"/>
      <c r="SNK59" s="17"/>
      <c r="SNL59" s="17"/>
      <c r="SNM59" s="17"/>
      <c r="SNN59" s="17"/>
      <c r="SNO59" s="17"/>
      <c r="SNP59" s="17"/>
      <c r="SNQ59" s="17"/>
      <c r="SNR59" s="17"/>
      <c r="SNS59" s="17"/>
      <c r="SNT59" s="17"/>
      <c r="SNU59" s="17"/>
      <c r="SNV59" s="17"/>
      <c r="SNW59" s="17"/>
      <c r="SNX59" s="17"/>
      <c r="SNY59" s="17"/>
      <c r="SNZ59" s="17"/>
      <c r="SOA59" s="17"/>
      <c r="SOB59" s="17"/>
      <c r="SOC59" s="17"/>
      <c r="SOD59" s="17"/>
      <c r="SOE59" s="17"/>
      <c r="SOF59" s="17"/>
      <c r="SOG59" s="17"/>
      <c r="SOH59" s="17"/>
      <c r="SOI59" s="17"/>
      <c r="SOJ59" s="17"/>
      <c r="SOK59" s="17"/>
      <c r="SOL59" s="17"/>
      <c r="SOM59" s="17"/>
      <c r="SON59" s="17"/>
      <c r="SOO59" s="17"/>
      <c r="SOP59" s="17"/>
      <c r="SOQ59" s="17"/>
      <c r="SOR59" s="17"/>
      <c r="SOS59" s="17"/>
      <c r="SOT59" s="17"/>
      <c r="SOU59" s="17"/>
      <c r="SOV59" s="17"/>
      <c r="SOW59" s="17"/>
      <c r="SOX59" s="17"/>
      <c r="SOY59" s="17"/>
      <c r="SOZ59" s="17"/>
      <c r="SPA59" s="17"/>
      <c r="SPB59" s="17"/>
      <c r="SPC59" s="17"/>
      <c r="SPD59" s="17"/>
      <c r="SPE59" s="17"/>
      <c r="SPF59" s="17"/>
      <c r="SPG59" s="17"/>
      <c r="SPH59" s="17"/>
      <c r="SPI59" s="17"/>
      <c r="SPJ59" s="17"/>
      <c r="SPK59" s="17"/>
      <c r="SPL59" s="17"/>
      <c r="SPM59" s="17"/>
      <c r="SPN59" s="17"/>
      <c r="SPO59" s="17"/>
      <c r="SPP59" s="17"/>
      <c r="SPQ59" s="17"/>
      <c r="SPR59" s="17"/>
      <c r="SPS59" s="17"/>
      <c r="SPT59" s="17"/>
      <c r="SPU59" s="17"/>
      <c r="SPV59" s="17"/>
      <c r="SPW59" s="17"/>
      <c r="SPX59" s="17"/>
      <c r="SPY59" s="17"/>
      <c r="SPZ59" s="17"/>
      <c r="SQA59" s="17"/>
      <c r="SQB59" s="17"/>
      <c r="SQC59" s="17"/>
      <c r="SQD59" s="17"/>
      <c r="SQE59" s="17"/>
      <c r="SQF59" s="17"/>
      <c r="SQG59" s="17"/>
      <c r="SQH59" s="17"/>
      <c r="SQI59" s="17"/>
      <c r="SQJ59" s="17"/>
      <c r="SQK59" s="17"/>
      <c r="SQL59" s="17"/>
      <c r="SQM59" s="17"/>
      <c r="SQN59" s="17"/>
      <c r="SQO59" s="17"/>
      <c r="SQP59" s="17"/>
      <c r="SQQ59" s="17"/>
      <c r="SQR59" s="17"/>
      <c r="SQS59" s="17"/>
      <c r="SQT59" s="17"/>
      <c r="SQU59" s="17"/>
      <c r="SQV59" s="17"/>
      <c r="SQW59" s="17"/>
      <c r="SQX59" s="17"/>
      <c r="SQY59" s="17"/>
      <c r="SQZ59" s="17"/>
      <c r="SRA59" s="17"/>
      <c r="SRB59" s="17"/>
      <c r="SRC59" s="17"/>
      <c r="SRD59" s="17"/>
      <c r="SRE59" s="17"/>
      <c r="SRF59" s="17"/>
      <c r="SRG59" s="17"/>
      <c r="SRH59" s="17"/>
      <c r="SRI59" s="17"/>
      <c r="SRJ59" s="17"/>
      <c r="SRK59" s="17"/>
      <c r="SRL59" s="17"/>
      <c r="SRM59" s="17"/>
      <c r="SRN59" s="17"/>
      <c r="SRO59" s="17"/>
      <c r="SRP59" s="17"/>
      <c r="SRQ59" s="17"/>
      <c r="SRR59" s="17"/>
      <c r="SRS59" s="17"/>
      <c r="SRT59" s="17"/>
      <c r="SRU59" s="17"/>
      <c r="SRV59" s="17"/>
      <c r="SRW59" s="17"/>
      <c r="SRX59" s="17"/>
      <c r="SRY59" s="17"/>
      <c r="SRZ59" s="17"/>
      <c r="SSA59" s="17"/>
      <c r="SSB59" s="17"/>
      <c r="SSC59" s="17"/>
      <c r="SSD59" s="17"/>
      <c r="SSE59" s="17"/>
      <c r="SSF59" s="17"/>
      <c r="SSG59" s="17"/>
      <c r="SSH59" s="17"/>
      <c r="SSI59" s="17"/>
      <c r="SSJ59" s="17"/>
      <c r="SSK59" s="17"/>
      <c r="SSL59" s="17"/>
      <c r="SSM59" s="17"/>
      <c r="SSN59" s="17"/>
      <c r="SSO59" s="17"/>
      <c r="SSP59" s="17"/>
      <c r="SSQ59" s="17"/>
      <c r="SSR59" s="17"/>
      <c r="SSS59" s="17"/>
      <c r="SST59" s="17"/>
      <c r="SSU59" s="17"/>
      <c r="SSV59" s="17"/>
      <c r="SSW59" s="17"/>
      <c r="SSX59" s="17"/>
      <c r="SSY59" s="17"/>
      <c r="SSZ59" s="17"/>
      <c r="STA59" s="17"/>
      <c r="STB59" s="17"/>
      <c r="STC59" s="17"/>
      <c r="STD59" s="17"/>
      <c r="STE59" s="17"/>
      <c r="STF59" s="17"/>
      <c r="STG59" s="17"/>
      <c r="STH59" s="17"/>
      <c r="STI59" s="17"/>
      <c r="STJ59" s="17"/>
      <c r="STK59" s="17"/>
      <c r="STL59" s="17"/>
      <c r="STM59" s="17"/>
      <c r="STN59" s="17"/>
      <c r="STO59" s="17"/>
      <c r="STP59" s="17"/>
      <c r="STQ59" s="17"/>
      <c r="STR59" s="17"/>
      <c r="STS59" s="17"/>
      <c r="STT59" s="17"/>
      <c r="STU59" s="17"/>
      <c r="STV59" s="17"/>
      <c r="STW59" s="17"/>
      <c r="STX59" s="17"/>
      <c r="STY59" s="17"/>
      <c r="STZ59" s="17"/>
      <c r="SUA59" s="17"/>
      <c r="SUB59" s="17"/>
      <c r="SUC59" s="17"/>
      <c r="SUD59" s="17"/>
      <c r="SUE59" s="17"/>
      <c r="SUF59" s="17"/>
      <c r="SUG59" s="17"/>
      <c r="SUH59" s="17"/>
      <c r="SUI59" s="17"/>
      <c r="SUJ59" s="17"/>
      <c r="SUK59" s="17"/>
      <c r="SUL59" s="17"/>
      <c r="SUM59" s="17"/>
      <c r="SUN59" s="17"/>
      <c r="SUO59" s="17"/>
      <c r="SUP59" s="17"/>
      <c r="SUQ59" s="17"/>
      <c r="SUR59" s="17"/>
      <c r="SUS59" s="17"/>
      <c r="SUT59" s="17"/>
      <c r="SUU59" s="17"/>
      <c r="SUV59" s="17"/>
      <c r="SUW59" s="17"/>
      <c r="SUX59" s="17"/>
      <c r="SUY59" s="17"/>
      <c r="SUZ59" s="17"/>
      <c r="SVA59" s="17"/>
      <c r="SVB59" s="17"/>
      <c r="SVC59" s="17"/>
      <c r="SVD59" s="17"/>
      <c r="SVE59" s="17"/>
      <c r="SVF59" s="17"/>
      <c r="SVG59" s="17"/>
      <c r="SVH59" s="17"/>
      <c r="SVI59" s="17"/>
      <c r="SVJ59" s="17"/>
      <c r="SVK59" s="17"/>
      <c r="SVL59" s="17"/>
      <c r="SVM59" s="17"/>
      <c r="SVN59" s="17"/>
      <c r="SVO59" s="17"/>
      <c r="SVP59" s="17"/>
      <c r="SVQ59" s="17"/>
      <c r="SVR59" s="17"/>
      <c r="SVS59" s="17"/>
      <c r="SVT59" s="17"/>
      <c r="SVU59" s="17"/>
      <c r="SVV59" s="17"/>
      <c r="SVW59" s="17"/>
      <c r="SVX59" s="17"/>
      <c r="SVY59" s="17"/>
      <c r="SVZ59" s="17"/>
      <c r="SWA59" s="17"/>
      <c r="SWB59" s="17"/>
      <c r="SWC59" s="17"/>
      <c r="SWD59" s="17"/>
      <c r="SWE59" s="17"/>
      <c r="SWF59" s="17"/>
      <c r="SWG59" s="17"/>
      <c r="SWH59" s="17"/>
      <c r="SWI59" s="17"/>
      <c r="SWJ59" s="17"/>
      <c r="SWK59" s="17"/>
      <c r="SWL59" s="17"/>
      <c r="SWM59" s="17"/>
      <c r="SWN59" s="17"/>
      <c r="SWO59" s="17"/>
      <c r="SWP59" s="17"/>
      <c r="SWQ59" s="17"/>
      <c r="SWR59" s="17"/>
      <c r="SWS59" s="17"/>
      <c r="SWT59" s="17"/>
      <c r="SWU59" s="17"/>
      <c r="SWV59" s="17"/>
      <c r="SWW59" s="17"/>
      <c r="SWX59" s="17"/>
      <c r="SWY59" s="17"/>
      <c r="SWZ59" s="17"/>
      <c r="SXA59" s="17"/>
      <c r="SXB59" s="17"/>
      <c r="SXC59" s="17"/>
      <c r="SXD59" s="17"/>
      <c r="SXE59" s="17"/>
      <c r="SXF59" s="17"/>
      <c r="SXG59" s="17"/>
      <c r="SXH59" s="17"/>
      <c r="SXI59" s="17"/>
      <c r="SXJ59" s="17"/>
      <c r="SXK59" s="17"/>
      <c r="SXL59" s="17"/>
      <c r="SXM59" s="17"/>
      <c r="SXN59" s="17"/>
      <c r="SXO59" s="17"/>
      <c r="SXP59" s="17"/>
      <c r="SXQ59" s="17"/>
      <c r="SXR59" s="17"/>
      <c r="SXS59" s="17"/>
      <c r="SXT59" s="17"/>
      <c r="SXU59" s="17"/>
      <c r="SXV59" s="17"/>
      <c r="SXW59" s="17"/>
      <c r="SXX59" s="17"/>
      <c r="SXY59" s="17"/>
      <c r="SXZ59" s="17"/>
      <c r="SYA59" s="17"/>
      <c r="SYB59" s="17"/>
      <c r="SYC59" s="17"/>
      <c r="SYD59" s="17"/>
      <c r="SYE59" s="17"/>
      <c r="SYF59" s="17"/>
      <c r="SYG59" s="17"/>
      <c r="SYH59" s="17"/>
      <c r="SYI59" s="17"/>
      <c r="SYJ59" s="17"/>
      <c r="SYK59" s="17"/>
      <c r="SYL59" s="17"/>
      <c r="SYM59" s="17"/>
      <c r="SYN59" s="17"/>
      <c r="SYO59" s="17"/>
      <c r="SYP59" s="17"/>
      <c r="SYQ59" s="17"/>
      <c r="SYR59" s="17"/>
      <c r="SYS59" s="17"/>
      <c r="SYT59" s="17"/>
      <c r="SYU59" s="17"/>
      <c r="SYV59" s="17"/>
      <c r="SYW59" s="17"/>
      <c r="SYX59" s="17"/>
      <c r="SYY59" s="17"/>
      <c r="SYZ59" s="17"/>
      <c r="SZA59" s="17"/>
      <c r="SZB59" s="17"/>
      <c r="SZC59" s="17"/>
      <c r="SZD59" s="17"/>
      <c r="SZE59" s="17"/>
      <c r="SZF59" s="17"/>
      <c r="SZG59" s="17"/>
      <c r="SZH59" s="17"/>
      <c r="SZI59" s="17"/>
      <c r="SZJ59" s="17"/>
      <c r="SZK59" s="17"/>
      <c r="SZL59" s="17"/>
      <c r="SZM59" s="17"/>
      <c r="SZN59" s="17"/>
      <c r="SZO59" s="17"/>
      <c r="SZP59" s="17"/>
      <c r="SZQ59" s="17"/>
      <c r="SZR59" s="17"/>
      <c r="SZS59" s="17"/>
      <c r="SZT59" s="17"/>
      <c r="SZU59" s="17"/>
      <c r="SZV59" s="17"/>
      <c r="SZW59" s="17"/>
      <c r="SZX59" s="17"/>
      <c r="SZY59" s="17"/>
      <c r="SZZ59" s="17"/>
      <c r="TAA59" s="17"/>
      <c r="TAB59" s="17"/>
      <c r="TAC59" s="17"/>
      <c r="TAD59" s="17"/>
      <c r="TAE59" s="17"/>
      <c r="TAF59" s="17"/>
      <c r="TAG59" s="17"/>
      <c r="TAH59" s="17"/>
      <c r="TAI59" s="17"/>
      <c r="TAJ59" s="17"/>
      <c r="TAK59" s="17"/>
      <c r="TAL59" s="17"/>
      <c r="TAM59" s="17"/>
      <c r="TAN59" s="17"/>
      <c r="TAO59" s="17"/>
      <c r="TAP59" s="17"/>
      <c r="TAQ59" s="17"/>
      <c r="TAR59" s="17"/>
      <c r="TAS59" s="17"/>
      <c r="TAT59" s="17"/>
      <c r="TAU59" s="17"/>
      <c r="TAV59" s="17"/>
      <c r="TAW59" s="17"/>
      <c r="TAX59" s="17"/>
      <c r="TAY59" s="17"/>
      <c r="TAZ59" s="17"/>
      <c r="TBA59" s="17"/>
      <c r="TBB59" s="17"/>
      <c r="TBC59" s="17"/>
      <c r="TBD59" s="17"/>
      <c r="TBE59" s="17"/>
      <c r="TBF59" s="17"/>
      <c r="TBG59" s="17"/>
      <c r="TBH59" s="17"/>
      <c r="TBI59" s="17"/>
      <c r="TBJ59" s="17"/>
      <c r="TBK59" s="17"/>
      <c r="TBL59" s="17"/>
      <c r="TBM59" s="17"/>
      <c r="TBN59" s="17"/>
      <c r="TBO59" s="17"/>
      <c r="TBP59" s="17"/>
      <c r="TBQ59" s="17"/>
      <c r="TBR59" s="17"/>
      <c r="TBS59" s="17"/>
      <c r="TBT59" s="17"/>
      <c r="TBU59" s="17"/>
      <c r="TBV59" s="17"/>
      <c r="TBW59" s="17"/>
      <c r="TBX59" s="17"/>
      <c r="TBY59" s="17"/>
      <c r="TBZ59" s="17"/>
      <c r="TCA59" s="17"/>
      <c r="TCB59" s="17"/>
      <c r="TCC59" s="17"/>
      <c r="TCD59" s="17"/>
      <c r="TCE59" s="17"/>
      <c r="TCF59" s="17"/>
      <c r="TCG59" s="17"/>
      <c r="TCH59" s="17"/>
      <c r="TCI59" s="17"/>
      <c r="TCJ59" s="17"/>
      <c r="TCK59" s="17"/>
      <c r="TCL59" s="17"/>
      <c r="TCM59" s="17"/>
      <c r="TCN59" s="17"/>
      <c r="TCO59" s="17"/>
      <c r="TCP59" s="17"/>
      <c r="TCQ59" s="17"/>
      <c r="TCR59" s="17"/>
      <c r="TCS59" s="17"/>
      <c r="TCT59" s="17"/>
      <c r="TCU59" s="17"/>
      <c r="TCV59" s="17"/>
      <c r="TCW59" s="17"/>
      <c r="TCX59" s="17"/>
      <c r="TCY59" s="17"/>
      <c r="TCZ59" s="17"/>
      <c r="TDA59" s="17"/>
      <c r="TDB59" s="17"/>
      <c r="TDC59" s="17"/>
      <c r="TDD59" s="17"/>
      <c r="TDE59" s="17"/>
      <c r="TDF59" s="17"/>
      <c r="TDG59" s="17"/>
      <c r="TDH59" s="17"/>
      <c r="TDI59" s="17"/>
      <c r="TDJ59" s="17"/>
      <c r="TDK59" s="17"/>
      <c r="TDL59" s="17"/>
      <c r="TDM59" s="17"/>
      <c r="TDN59" s="17"/>
      <c r="TDO59" s="17"/>
      <c r="TDP59" s="17"/>
      <c r="TDQ59" s="17"/>
      <c r="TDR59" s="17"/>
      <c r="TDS59" s="17"/>
      <c r="TDT59" s="17"/>
      <c r="TDU59" s="17"/>
      <c r="TDV59" s="17"/>
      <c r="TDW59" s="17"/>
      <c r="TDX59" s="17"/>
      <c r="TDY59" s="17"/>
      <c r="TDZ59" s="17"/>
      <c r="TEA59" s="17"/>
      <c r="TEB59" s="17"/>
      <c r="TEC59" s="17"/>
      <c r="TED59" s="17"/>
      <c r="TEE59" s="17"/>
      <c r="TEF59" s="17"/>
      <c r="TEG59" s="17"/>
      <c r="TEH59" s="17"/>
      <c r="TEI59" s="17"/>
      <c r="TEJ59" s="17"/>
      <c r="TEK59" s="17"/>
      <c r="TEL59" s="17"/>
      <c r="TEM59" s="17"/>
      <c r="TEN59" s="17"/>
      <c r="TEO59" s="17"/>
      <c r="TEP59" s="17"/>
      <c r="TEQ59" s="17"/>
      <c r="TER59" s="17"/>
      <c r="TES59" s="17"/>
      <c r="TET59" s="17"/>
      <c r="TEU59" s="17"/>
      <c r="TEV59" s="17"/>
      <c r="TEW59" s="17"/>
      <c r="TEX59" s="17"/>
      <c r="TEY59" s="17"/>
      <c r="TEZ59" s="17"/>
      <c r="TFA59" s="17"/>
      <c r="TFB59" s="17"/>
      <c r="TFC59" s="17"/>
      <c r="TFD59" s="17"/>
      <c r="TFE59" s="17"/>
      <c r="TFF59" s="17"/>
      <c r="TFG59" s="17"/>
      <c r="TFH59" s="17"/>
      <c r="TFI59" s="17"/>
      <c r="TFJ59" s="17"/>
      <c r="TFK59" s="17"/>
      <c r="TFL59" s="17"/>
      <c r="TFM59" s="17"/>
      <c r="TFN59" s="17"/>
      <c r="TFO59" s="17"/>
      <c r="TFP59" s="17"/>
      <c r="TFQ59" s="17"/>
      <c r="TFR59" s="17"/>
      <c r="TFS59" s="17"/>
      <c r="TFT59" s="17"/>
      <c r="TFU59" s="17"/>
      <c r="TFV59" s="17"/>
      <c r="TFW59" s="17"/>
      <c r="TFX59" s="17"/>
      <c r="TFY59" s="17"/>
      <c r="TFZ59" s="17"/>
      <c r="TGA59" s="17"/>
      <c r="TGB59" s="17"/>
      <c r="TGC59" s="17"/>
      <c r="TGD59" s="17"/>
      <c r="TGE59" s="17"/>
      <c r="TGF59" s="17"/>
      <c r="TGG59" s="17"/>
      <c r="TGH59" s="17"/>
      <c r="TGI59" s="17"/>
      <c r="TGJ59" s="17"/>
      <c r="TGK59" s="17"/>
      <c r="TGL59" s="17"/>
      <c r="TGM59" s="17"/>
      <c r="TGN59" s="17"/>
      <c r="TGO59" s="17"/>
      <c r="TGP59" s="17"/>
      <c r="TGQ59" s="17"/>
      <c r="TGR59" s="17"/>
      <c r="TGS59" s="17"/>
      <c r="TGT59" s="17"/>
      <c r="TGU59" s="17"/>
      <c r="TGV59" s="17"/>
      <c r="TGW59" s="17"/>
      <c r="TGX59" s="17"/>
      <c r="TGY59" s="17"/>
      <c r="TGZ59" s="17"/>
      <c r="THA59" s="17"/>
      <c r="THB59" s="17"/>
      <c r="THC59" s="17"/>
      <c r="THD59" s="17"/>
      <c r="THE59" s="17"/>
      <c r="THF59" s="17"/>
      <c r="THG59" s="17"/>
      <c r="THH59" s="17"/>
      <c r="THI59" s="17"/>
      <c r="THJ59" s="17"/>
      <c r="THK59" s="17"/>
      <c r="THL59" s="17"/>
      <c r="THM59" s="17"/>
      <c r="THN59" s="17"/>
      <c r="THO59" s="17"/>
      <c r="THP59" s="17"/>
      <c r="THQ59" s="17"/>
      <c r="THR59" s="17"/>
      <c r="THS59" s="17"/>
      <c r="THT59" s="17"/>
      <c r="THU59" s="17"/>
      <c r="THV59" s="17"/>
      <c r="THW59" s="17"/>
      <c r="THX59" s="17"/>
      <c r="THY59" s="17"/>
      <c r="THZ59" s="17"/>
      <c r="TIA59" s="17"/>
      <c r="TIB59" s="17"/>
      <c r="TIC59" s="17"/>
      <c r="TID59" s="17"/>
      <c r="TIE59" s="17"/>
      <c r="TIF59" s="17"/>
      <c r="TIG59" s="17"/>
      <c r="TIH59" s="17"/>
      <c r="TII59" s="17"/>
      <c r="TIJ59" s="17"/>
      <c r="TIK59" s="17"/>
      <c r="TIL59" s="17"/>
      <c r="TIM59" s="17"/>
      <c r="TIN59" s="17"/>
      <c r="TIO59" s="17"/>
      <c r="TIP59" s="17"/>
      <c r="TIQ59" s="17"/>
      <c r="TIR59" s="17"/>
      <c r="TIS59" s="17"/>
      <c r="TIT59" s="17"/>
      <c r="TIU59" s="17"/>
      <c r="TIV59" s="17"/>
      <c r="TIW59" s="17"/>
      <c r="TIX59" s="17"/>
      <c r="TIY59" s="17"/>
      <c r="TIZ59" s="17"/>
      <c r="TJA59" s="17"/>
      <c r="TJB59" s="17"/>
      <c r="TJC59" s="17"/>
      <c r="TJD59" s="17"/>
      <c r="TJE59" s="17"/>
      <c r="TJF59" s="17"/>
      <c r="TJG59" s="17"/>
      <c r="TJH59" s="17"/>
      <c r="TJI59" s="17"/>
      <c r="TJJ59" s="17"/>
      <c r="TJK59" s="17"/>
      <c r="TJL59" s="17"/>
      <c r="TJM59" s="17"/>
      <c r="TJN59" s="17"/>
      <c r="TJO59" s="17"/>
      <c r="TJP59" s="17"/>
      <c r="TJQ59" s="17"/>
      <c r="TJR59" s="17"/>
      <c r="TJS59" s="17"/>
      <c r="TJT59" s="17"/>
      <c r="TJU59" s="17"/>
      <c r="TJV59" s="17"/>
      <c r="TJW59" s="17"/>
      <c r="TJX59" s="17"/>
      <c r="TJY59" s="17"/>
      <c r="TJZ59" s="17"/>
      <c r="TKA59" s="17"/>
      <c r="TKB59" s="17"/>
      <c r="TKC59" s="17"/>
      <c r="TKD59" s="17"/>
      <c r="TKE59" s="17"/>
      <c r="TKF59" s="17"/>
      <c r="TKG59" s="17"/>
      <c r="TKH59" s="17"/>
      <c r="TKI59" s="17"/>
      <c r="TKJ59" s="17"/>
      <c r="TKK59" s="17"/>
      <c r="TKL59" s="17"/>
      <c r="TKM59" s="17"/>
      <c r="TKN59" s="17"/>
      <c r="TKO59" s="17"/>
      <c r="TKP59" s="17"/>
      <c r="TKQ59" s="17"/>
      <c r="TKR59" s="17"/>
      <c r="TKS59" s="17"/>
      <c r="TKT59" s="17"/>
      <c r="TKU59" s="17"/>
      <c r="TKV59" s="17"/>
      <c r="TKW59" s="17"/>
      <c r="TKX59" s="17"/>
      <c r="TKY59" s="17"/>
      <c r="TKZ59" s="17"/>
      <c r="TLA59" s="17"/>
      <c r="TLB59" s="17"/>
      <c r="TLC59" s="17"/>
      <c r="TLD59" s="17"/>
      <c r="TLE59" s="17"/>
      <c r="TLF59" s="17"/>
      <c r="TLG59" s="17"/>
      <c r="TLH59" s="17"/>
      <c r="TLI59" s="17"/>
      <c r="TLJ59" s="17"/>
      <c r="TLK59" s="17"/>
      <c r="TLL59" s="17"/>
      <c r="TLM59" s="17"/>
      <c r="TLN59" s="17"/>
      <c r="TLO59" s="17"/>
      <c r="TLP59" s="17"/>
      <c r="TLQ59" s="17"/>
      <c r="TLR59" s="17"/>
      <c r="TLS59" s="17"/>
      <c r="TLT59" s="17"/>
      <c r="TLU59" s="17"/>
      <c r="TLV59" s="17"/>
      <c r="TLW59" s="17"/>
      <c r="TLX59" s="17"/>
      <c r="TLY59" s="17"/>
      <c r="TLZ59" s="17"/>
      <c r="TMA59" s="17"/>
      <c r="TMB59" s="17"/>
      <c r="TMC59" s="17"/>
      <c r="TMD59" s="17"/>
      <c r="TME59" s="17"/>
      <c r="TMF59" s="17"/>
      <c r="TMG59" s="17"/>
      <c r="TMH59" s="17"/>
      <c r="TMI59" s="17"/>
      <c r="TMJ59" s="17"/>
      <c r="TMK59" s="17"/>
      <c r="TML59" s="17"/>
      <c r="TMM59" s="17"/>
      <c r="TMN59" s="17"/>
      <c r="TMO59" s="17"/>
      <c r="TMP59" s="17"/>
      <c r="TMQ59" s="17"/>
      <c r="TMR59" s="17"/>
      <c r="TMS59" s="17"/>
      <c r="TMT59" s="17"/>
      <c r="TMU59" s="17"/>
      <c r="TMV59" s="17"/>
      <c r="TMW59" s="17"/>
      <c r="TMX59" s="17"/>
      <c r="TMY59" s="17"/>
      <c r="TMZ59" s="17"/>
      <c r="TNA59" s="17"/>
      <c r="TNB59" s="17"/>
      <c r="TNC59" s="17"/>
      <c r="TND59" s="17"/>
      <c r="TNE59" s="17"/>
      <c r="TNF59" s="17"/>
      <c r="TNG59" s="17"/>
      <c r="TNH59" s="17"/>
      <c r="TNI59" s="17"/>
      <c r="TNJ59" s="17"/>
      <c r="TNK59" s="17"/>
      <c r="TNL59" s="17"/>
      <c r="TNM59" s="17"/>
      <c r="TNN59" s="17"/>
      <c r="TNO59" s="17"/>
      <c r="TNP59" s="17"/>
      <c r="TNQ59" s="17"/>
      <c r="TNR59" s="17"/>
      <c r="TNS59" s="17"/>
      <c r="TNT59" s="17"/>
      <c r="TNU59" s="17"/>
      <c r="TNV59" s="17"/>
      <c r="TNW59" s="17"/>
      <c r="TNX59" s="17"/>
      <c r="TNY59" s="17"/>
      <c r="TNZ59" s="17"/>
      <c r="TOA59" s="17"/>
      <c r="TOB59" s="17"/>
      <c r="TOC59" s="17"/>
      <c r="TOD59" s="17"/>
      <c r="TOE59" s="17"/>
      <c r="TOF59" s="17"/>
      <c r="TOG59" s="17"/>
      <c r="TOH59" s="17"/>
      <c r="TOI59" s="17"/>
      <c r="TOJ59" s="17"/>
      <c r="TOK59" s="17"/>
      <c r="TOL59" s="17"/>
      <c r="TOM59" s="17"/>
      <c r="TON59" s="17"/>
      <c r="TOO59" s="17"/>
      <c r="TOP59" s="17"/>
      <c r="TOQ59" s="17"/>
      <c r="TOR59" s="17"/>
      <c r="TOS59" s="17"/>
      <c r="TOT59" s="17"/>
      <c r="TOU59" s="17"/>
      <c r="TOV59" s="17"/>
      <c r="TOW59" s="17"/>
      <c r="TOX59" s="17"/>
      <c r="TOY59" s="17"/>
      <c r="TOZ59" s="17"/>
      <c r="TPA59" s="17"/>
      <c r="TPB59" s="17"/>
      <c r="TPC59" s="17"/>
      <c r="TPD59" s="17"/>
      <c r="TPE59" s="17"/>
      <c r="TPF59" s="17"/>
      <c r="TPG59" s="17"/>
      <c r="TPH59" s="17"/>
      <c r="TPI59" s="17"/>
      <c r="TPJ59" s="17"/>
      <c r="TPK59" s="17"/>
      <c r="TPL59" s="17"/>
      <c r="TPM59" s="17"/>
      <c r="TPN59" s="17"/>
      <c r="TPO59" s="17"/>
      <c r="TPP59" s="17"/>
      <c r="TPQ59" s="17"/>
      <c r="TPR59" s="17"/>
      <c r="TPS59" s="17"/>
      <c r="TPT59" s="17"/>
      <c r="TPU59" s="17"/>
      <c r="TPV59" s="17"/>
      <c r="TPW59" s="17"/>
      <c r="TPX59" s="17"/>
      <c r="TPY59" s="17"/>
      <c r="TPZ59" s="17"/>
      <c r="TQA59" s="17"/>
      <c r="TQB59" s="17"/>
      <c r="TQC59" s="17"/>
      <c r="TQD59" s="17"/>
      <c r="TQE59" s="17"/>
      <c r="TQF59" s="17"/>
      <c r="TQG59" s="17"/>
      <c r="TQH59" s="17"/>
      <c r="TQI59" s="17"/>
      <c r="TQJ59" s="17"/>
      <c r="TQK59" s="17"/>
      <c r="TQL59" s="17"/>
      <c r="TQM59" s="17"/>
      <c r="TQN59" s="17"/>
      <c r="TQO59" s="17"/>
      <c r="TQP59" s="17"/>
      <c r="TQQ59" s="17"/>
      <c r="TQR59" s="17"/>
      <c r="TQS59" s="17"/>
      <c r="TQT59" s="17"/>
      <c r="TQU59" s="17"/>
      <c r="TQV59" s="17"/>
      <c r="TQW59" s="17"/>
      <c r="TQX59" s="17"/>
      <c r="TQY59" s="17"/>
      <c r="TQZ59" s="17"/>
      <c r="TRA59" s="17"/>
      <c r="TRB59" s="17"/>
      <c r="TRC59" s="17"/>
      <c r="TRD59" s="17"/>
      <c r="TRE59" s="17"/>
      <c r="TRF59" s="17"/>
      <c r="TRG59" s="17"/>
      <c r="TRH59" s="17"/>
      <c r="TRI59" s="17"/>
      <c r="TRJ59" s="17"/>
      <c r="TRK59" s="17"/>
      <c r="TRL59" s="17"/>
      <c r="TRM59" s="17"/>
      <c r="TRN59" s="17"/>
      <c r="TRO59" s="17"/>
      <c r="TRP59" s="17"/>
      <c r="TRQ59" s="17"/>
      <c r="TRR59" s="17"/>
      <c r="TRS59" s="17"/>
      <c r="TRT59" s="17"/>
      <c r="TRU59" s="17"/>
      <c r="TRV59" s="17"/>
      <c r="TRW59" s="17"/>
      <c r="TRX59" s="17"/>
      <c r="TRY59" s="17"/>
      <c r="TRZ59" s="17"/>
      <c r="TSA59" s="17"/>
      <c r="TSB59" s="17"/>
      <c r="TSC59" s="17"/>
      <c r="TSD59" s="17"/>
      <c r="TSE59" s="17"/>
      <c r="TSF59" s="17"/>
      <c r="TSG59" s="17"/>
      <c r="TSH59" s="17"/>
      <c r="TSI59" s="17"/>
      <c r="TSJ59" s="17"/>
      <c r="TSK59" s="17"/>
      <c r="TSL59" s="17"/>
      <c r="TSM59" s="17"/>
      <c r="TSN59" s="17"/>
      <c r="TSO59" s="17"/>
      <c r="TSP59" s="17"/>
      <c r="TSQ59" s="17"/>
      <c r="TSR59" s="17"/>
      <c r="TSS59" s="17"/>
      <c r="TST59" s="17"/>
      <c r="TSU59" s="17"/>
      <c r="TSV59" s="17"/>
      <c r="TSW59" s="17"/>
      <c r="TSX59" s="17"/>
      <c r="TSY59" s="17"/>
      <c r="TSZ59" s="17"/>
      <c r="TTA59" s="17"/>
      <c r="TTB59" s="17"/>
      <c r="TTC59" s="17"/>
      <c r="TTD59" s="17"/>
      <c r="TTE59" s="17"/>
      <c r="TTF59" s="17"/>
      <c r="TTG59" s="17"/>
      <c r="TTH59" s="17"/>
      <c r="TTI59" s="17"/>
      <c r="TTJ59" s="17"/>
      <c r="TTK59" s="17"/>
      <c r="TTL59" s="17"/>
      <c r="TTM59" s="17"/>
      <c r="TTN59" s="17"/>
      <c r="TTO59" s="17"/>
      <c r="TTP59" s="17"/>
      <c r="TTQ59" s="17"/>
      <c r="TTR59" s="17"/>
      <c r="TTS59" s="17"/>
      <c r="TTT59" s="17"/>
      <c r="TTU59" s="17"/>
      <c r="TTV59" s="17"/>
      <c r="TTW59" s="17"/>
      <c r="TTX59" s="17"/>
      <c r="TTY59" s="17"/>
      <c r="TTZ59" s="17"/>
      <c r="TUA59" s="17"/>
      <c r="TUB59" s="17"/>
      <c r="TUC59" s="17"/>
      <c r="TUD59" s="17"/>
      <c r="TUE59" s="17"/>
      <c r="TUF59" s="17"/>
      <c r="TUG59" s="17"/>
      <c r="TUH59" s="17"/>
      <c r="TUI59" s="17"/>
      <c r="TUJ59" s="17"/>
      <c r="TUK59" s="17"/>
      <c r="TUL59" s="17"/>
      <c r="TUM59" s="17"/>
      <c r="TUN59" s="17"/>
      <c r="TUO59" s="17"/>
      <c r="TUP59" s="17"/>
      <c r="TUQ59" s="17"/>
      <c r="TUR59" s="17"/>
      <c r="TUS59" s="17"/>
      <c r="TUT59" s="17"/>
      <c r="TUU59" s="17"/>
      <c r="TUV59" s="17"/>
      <c r="TUW59" s="17"/>
      <c r="TUX59" s="17"/>
      <c r="TUY59" s="17"/>
      <c r="TUZ59" s="17"/>
      <c r="TVA59" s="17"/>
      <c r="TVB59" s="17"/>
      <c r="TVC59" s="17"/>
      <c r="TVD59" s="17"/>
      <c r="TVE59" s="17"/>
      <c r="TVF59" s="17"/>
      <c r="TVG59" s="17"/>
      <c r="TVH59" s="17"/>
      <c r="TVI59" s="17"/>
      <c r="TVJ59" s="17"/>
      <c r="TVK59" s="17"/>
      <c r="TVL59" s="17"/>
      <c r="TVM59" s="17"/>
      <c r="TVN59" s="17"/>
      <c r="TVO59" s="17"/>
      <c r="TVP59" s="17"/>
      <c r="TVQ59" s="17"/>
      <c r="TVR59" s="17"/>
      <c r="TVS59" s="17"/>
      <c r="TVT59" s="17"/>
      <c r="TVU59" s="17"/>
      <c r="TVV59" s="17"/>
      <c r="TVW59" s="17"/>
      <c r="TVX59" s="17"/>
      <c r="TVY59" s="17"/>
      <c r="TVZ59" s="17"/>
      <c r="TWA59" s="17"/>
      <c r="TWB59" s="17"/>
      <c r="TWC59" s="17"/>
      <c r="TWD59" s="17"/>
      <c r="TWE59" s="17"/>
      <c r="TWF59" s="17"/>
      <c r="TWG59" s="17"/>
      <c r="TWH59" s="17"/>
      <c r="TWI59" s="17"/>
      <c r="TWJ59" s="17"/>
      <c r="TWK59" s="17"/>
      <c r="TWL59" s="17"/>
      <c r="TWM59" s="17"/>
      <c r="TWN59" s="17"/>
      <c r="TWO59" s="17"/>
      <c r="TWP59" s="17"/>
      <c r="TWQ59" s="17"/>
      <c r="TWR59" s="17"/>
      <c r="TWS59" s="17"/>
      <c r="TWT59" s="17"/>
      <c r="TWU59" s="17"/>
      <c r="TWV59" s="17"/>
      <c r="TWW59" s="17"/>
      <c r="TWX59" s="17"/>
      <c r="TWY59" s="17"/>
      <c r="TWZ59" s="17"/>
      <c r="TXA59" s="17"/>
      <c r="TXB59" s="17"/>
      <c r="TXC59" s="17"/>
      <c r="TXD59" s="17"/>
      <c r="TXE59" s="17"/>
      <c r="TXF59" s="17"/>
      <c r="TXG59" s="17"/>
      <c r="TXH59" s="17"/>
      <c r="TXI59" s="17"/>
      <c r="TXJ59" s="17"/>
      <c r="TXK59" s="17"/>
      <c r="TXL59" s="17"/>
      <c r="TXM59" s="17"/>
      <c r="TXN59" s="17"/>
      <c r="TXO59" s="17"/>
      <c r="TXP59" s="17"/>
      <c r="TXQ59" s="17"/>
      <c r="TXR59" s="17"/>
      <c r="TXS59" s="17"/>
      <c r="TXT59" s="17"/>
      <c r="TXU59" s="17"/>
      <c r="TXV59" s="17"/>
      <c r="TXW59" s="17"/>
      <c r="TXX59" s="17"/>
      <c r="TXY59" s="17"/>
      <c r="TXZ59" s="17"/>
      <c r="TYA59" s="17"/>
      <c r="TYB59" s="17"/>
      <c r="TYC59" s="17"/>
      <c r="TYD59" s="17"/>
      <c r="TYE59" s="17"/>
      <c r="TYF59" s="17"/>
      <c r="TYG59" s="17"/>
      <c r="TYH59" s="17"/>
      <c r="TYI59" s="17"/>
      <c r="TYJ59" s="17"/>
      <c r="TYK59" s="17"/>
      <c r="TYL59" s="17"/>
      <c r="TYM59" s="17"/>
      <c r="TYN59" s="17"/>
      <c r="TYO59" s="17"/>
      <c r="TYP59" s="17"/>
      <c r="TYQ59" s="17"/>
      <c r="TYR59" s="17"/>
      <c r="TYS59" s="17"/>
      <c r="TYT59" s="17"/>
      <c r="TYU59" s="17"/>
      <c r="TYV59" s="17"/>
      <c r="TYW59" s="17"/>
      <c r="TYX59" s="17"/>
      <c r="TYY59" s="17"/>
      <c r="TYZ59" s="17"/>
      <c r="TZA59" s="17"/>
      <c r="TZB59" s="17"/>
      <c r="TZC59" s="17"/>
      <c r="TZD59" s="17"/>
      <c r="TZE59" s="17"/>
      <c r="TZF59" s="17"/>
      <c r="TZG59" s="17"/>
      <c r="TZH59" s="17"/>
      <c r="TZI59" s="17"/>
      <c r="TZJ59" s="17"/>
      <c r="TZK59" s="17"/>
      <c r="TZL59" s="17"/>
      <c r="TZM59" s="17"/>
      <c r="TZN59" s="17"/>
      <c r="TZO59" s="17"/>
      <c r="TZP59" s="17"/>
      <c r="TZQ59" s="17"/>
      <c r="TZR59" s="17"/>
      <c r="TZS59" s="17"/>
      <c r="TZT59" s="17"/>
      <c r="TZU59" s="17"/>
      <c r="TZV59" s="17"/>
      <c r="TZW59" s="17"/>
      <c r="TZX59" s="17"/>
      <c r="TZY59" s="17"/>
      <c r="TZZ59" s="17"/>
      <c r="UAA59" s="17"/>
      <c r="UAB59" s="17"/>
      <c r="UAC59" s="17"/>
      <c r="UAD59" s="17"/>
      <c r="UAE59" s="17"/>
      <c r="UAF59" s="17"/>
      <c r="UAG59" s="17"/>
      <c r="UAH59" s="17"/>
      <c r="UAI59" s="17"/>
      <c r="UAJ59" s="17"/>
      <c r="UAK59" s="17"/>
      <c r="UAL59" s="17"/>
      <c r="UAM59" s="17"/>
      <c r="UAN59" s="17"/>
      <c r="UAO59" s="17"/>
      <c r="UAP59" s="17"/>
      <c r="UAQ59" s="17"/>
      <c r="UAR59" s="17"/>
      <c r="UAS59" s="17"/>
      <c r="UAT59" s="17"/>
      <c r="UAU59" s="17"/>
      <c r="UAV59" s="17"/>
      <c r="UAW59" s="17"/>
      <c r="UAX59" s="17"/>
      <c r="UAY59" s="17"/>
      <c r="UAZ59" s="17"/>
      <c r="UBA59" s="17"/>
      <c r="UBB59" s="17"/>
      <c r="UBC59" s="17"/>
      <c r="UBD59" s="17"/>
      <c r="UBE59" s="17"/>
      <c r="UBF59" s="17"/>
      <c r="UBG59" s="17"/>
      <c r="UBH59" s="17"/>
      <c r="UBI59" s="17"/>
      <c r="UBJ59" s="17"/>
      <c r="UBK59" s="17"/>
      <c r="UBL59" s="17"/>
      <c r="UBM59" s="17"/>
      <c r="UBN59" s="17"/>
      <c r="UBO59" s="17"/>
      <c r="UBP59" s="17"/>
      <c r="UBQ59" s="17"/>
      <c r="UBR59" s="17"/>
      <c r="UBS59" s="17"/>
      <c r="UBT59" s="17"/>
      <c r="UBU59" s="17"/>
      <c r="UBV59" s="17"/>
      <c r="UBW59" s="17"/>
      <c r="UBX59" s="17"/>
      <c r="UBY59" s="17"/>
      <c r="UBZ59" s="17"/>
      <c r="UCA59" s="17"/>
      <c r="UCB59" s="17"/>
      <c r="UCC59" s="17"/>
      <c r="UCD59" s="17"/>
      <c r="UCE59" s="17"/>
      <c r="UCF59" s="17"/>
      <c r="UCG59" s="17"/>
      <c r="UCH59" s="17"/>
      <c r="UCI59" s="17"/>
      <c r="UCJ59" s="17"/>
      <c r="UCK59" s="17"/>
      <c r="UCL59" s="17"/>
      <c r="UCM59" s="17"/>
      <c r="UCN59" s="17"/>
      <c r="UCO59" s="17"/>
      <c r="UCP59" s="17"/>
      <c r="UCQ59" s="17"/>
      <c r="UCR59" s="17"/>
      <c r="UCS59" s="17"/>
      <c r="UCT59" s="17"/>
      <c r="UCU59" s="17"/>
      <c r="UCV59" s="17"/>
      <c r="UCW59" s="17"/>
      <c r="UCX59" s="17"/>
      <c r="UCY59" s="17"/>
      <c r="UCZ59" s="17"/>
      <c r="UDA59" s="17"/>
      <c r="UDB59" s="17"/>
      <c r="UDC59" s="17"/>
      <c r="UDD59" s="17"/>
      <c r="UDE59" s="17"/>
      <c r="UDF59" s="17"/>
      <c r="UDG59" s="17"/>
      <c r="UDH59" s="17"/>
      <c r="UDI59" s="17"/>
      <c r="UDJ59" s="17"/>
      <c r="UDK59" s="17"/>
      <c r="UDL59" s="17"/>
      <c r="UDM59" s="17"/>
      <c r="UDN59" s="17"/>
      <c r="UDO59" s="17"/>
      <c r="UDP59" s="17"/>
      <c r="UDQ59" s="17"/>
      <c r="UDR59" s="17"/>
      <c r="UDS59" s="17"/>
      <c r="UDT59" s="17"/>
      <c r="UDU59" s="17"/>
      <c r="UDV59" s="17"/>
      <c r="UDW59" s="17"/>
      <c r="UDX59" s="17"/>
      <c r="UDY59" s="17"/>
      <c r="UDZ59" s="17"/>
      <c r="UEA59" s="17"/>
      <c r="UEB59" s="17"/>
      <c r="UEC59" s="17"/>
      <c r="UED59" s="17"/>
      <c r="UEE59" s="17"/>
      <c r="UEF59" s="17"/>
      <c r="UEG59" s="17"/>
      <c r="UEH59" s="17"/>
      <c r="UEI59" s="17"/>
      <c r="UEJ59" s="17"/>
      <c r="UEK59" s="17"/>
      <c r="UEL59" s="17"/>
      <c r="UEM59" s="17"/>
      <c r="UEN59" s="17"/>
      <c r="UEO59" s="17"/>
      <c r="UEP59" s="17"/>
      <c r="UEQ59" s="17"/>
      <c r="UER59" s="17"/>
      <c r="UES59" s="17"/>
      <c r="UET59" s="17"/>
      <c r="UEU59" s="17"/>
      <c r="UEV59" s="17"/>
      <c r="UEW59" s="17"/>
      <c r="UEX59" s="17"/>
      <c r="UEY59" s="17"/>
      <c r="UEZ59" s="17"/>
      <c r="UFA59" s="17"/>
      <c r="UFB59" s="17"/>
      <c r="UFC59" s="17"/>
      <c r="UFD59" s="17"/>
      <c r="UFE59" s="17"/>
      <c r="UFF59" s="17"/>
      <c r="UFG59" s="17"/>
      <c r="UFH59" s="17"/>
      <c r="UFI59" s="17"/>
      <c r="UFJ59" s="17"/>
      <c r="UFK59" s="17"/>
      <c r="UFL59" s="17"/>
      <c r="UFM59" s="17"/>
      <c r="UFN59" s="17"/>
      <c r="UFO59" s="17"/>
      <c r="UFP59" s="17"/>
      <c r="UFQ59" s="17"/>
      <c r="UFR59" s="17"/>
      <c r="UFS59" s="17"/>
      <c r="UFT59" s="17"/>
      <c r="UFU59" s="17"/>
      <c r="UFV59" s="17"/>
      <c r="UFW59" s="17"/>
      <c r="UFX59" s="17"/>
      <c r="UFY59" s="17"/>
      <c r="UFZ59" s="17"/>
      <c r="UGA59" s="17"/>
      <c r="UGB59" s="17"/>
      <c r="UGC59" s="17"/>
      <c r="UGD59" s="17"/>
      <c r="UGE59" s="17"/>
      <c r="UGF59" s="17"/>
      <c r="UGG59" s="17"/>
      <c r="UGH59" s="17"/>
      <c r="UGI59" s="17"/>
      <c r="UGJ59" s="17"/>
      <c r="UGK59" s="17"/>
      <c r="UGL59" s="17"/>
      <c r="UGM59" s="17"/>
      <c r="UGN59" s="17"/>
      <c r="UGO59" s="17"/>
      <c r="UGP59" s="17"/>
      <c r="UGQ59" s="17"/>
      <c r="UGR59" s="17"/>
      <c r="UGS59" s="17"/>
      <c r="UGT59" s="17"/>
      <c r="UGU59" s="17"/>
      <c r="UGV59" s="17"/>
      <c r="UGW59" s="17"/>
      <c r="UGX59" s="17"/>
      <c r="UGY59" s="17"/>
      <c r="UGZ59" s="17"/>
      <c r="UHA59" s="17"/>
      <c r="UHB59" s="17"/>
      <c r="UHC59" s="17"/>
      <c r="UHD59" s="17"/>
      <c r="UHE59" s="17"/>
      <c r="UHF59" s="17"/>
      <c r="UHG59" s="17"/>
      <c r="UHH59" s="17"/>
      <c r="UHI59" s="17"/>
      <c r="UHJ59" s="17"/>
      <c r="UHK59" s="17"/>
      <c r="UHL59" s="17"/>
      <c r="UHM59" s="17"/>
      <c r="UHN59" s="17"/>
      <c r="UHO59" s="17"/>
      <c r="UHP59" s="17"/>
      <c r="UHQ59" s="17"/>
      <c r="UHR59" s="17"/>
      <c r="UHS59" s="17"/>
      <c r="UHT59" s="17"/>
      <c r="UHU59" s="17"/>
      <c r="UHV59" s="17"/>
      <c r="UHW59" s="17"/>
      <c r="UHX59" s="17"/>
      <c r="UHY59" s="17"/>
      <c r="UHZ59" s="17"/>
      <c r="UIA59" s="17"/>
      <c r="UIB59" s="17"/>
      <c r="UIC59" s="17"/>
      <c r="UID59" s="17"/>
      <c r="UIE59" s="17"/>
      <c r="UIF59" s="17"/>
      <c r="UIG59" s="17"/>
      <c r="UIH59" s="17"/>
      <c r="UII59" s="17"/>
      <c r="UIJ59" s="17"/>
      <c r="UIK59" s="17"/>
      <c r="UIL59" s="17"/>
      <c r="UIM59" s="17"/>
      <c r="UIN59" s="17"/>
      <c r="UIO59" s="17"/>
      <c r="UIP59" s="17"/>
      <c r="UIQ59" s="17"/>
      <c r="UIR59" s="17"/>
      <c r="UIS59" s="17"/>
      <c r="UIT59" s="17"/>
      <c r="UIU59" s="17"/>
      <c r="UIV59" s="17"/>
      <c r="UIW59" s="17"/>
      <c r="UIX59" s="17"/>
      <c r="UIY59" s="17"/>
      <c r="UIZ59" s="17"/>
      <c r="UJA59" s="17"/>
      <c r="UJB59" s="17"/>
      <c r="UJC59" s="17"/>
      <c r="UJD59" s="17"/>
      <c r="UJE59" s="17"/>
      <c r="UJF59" s="17"/>
      <c r="UJG59" s="17"/>
      <c r="UJH59" s="17"/>
      <c r="UJI59" s="17"/>
      <c r="UJJ59" s="17"/>
      <c r="UJK59" s="17"/>
      <c r="UJL59" s="17"/>
      <c r="UJM59" s="17"/>
      <c r="UJN59" s="17"/>
      <c r="UJO59" s="17"/>
      <c r="UJP59" s="17"/>
      <c r="UJQ59" s="17"/>
      <c r="UJR59" s="17"/>
      <c r="UJS59" s="17"/>
      <c r="UJT59" s="17"/>
      <c r="UJU59" s="17"/>
      <c r="UJV59" s="17"/>
      <c r="UJW59" s="17"/>
      <c r="UJX59" s="17"/>
      <c r="UJY59" s="17"/>
      <c r="UJZ59" s="17"/>
      <c r="UKA59" s="17"/>
      <c r="UKB59" s="17"/>
      <c r="UKC59" s="17"/>
      <c r="UKD59" s="17"/>
      <c r="UKE59" s="17"/>
      <c r="UKF59" s="17"/>
      <c r="UKG59" s="17"/>
      <c r="UKH59" s="17"/>
      <c r="UKI59" s="17"/>
      <c r="UKJ59" s="17"/>
      <c r="UKK59" s="17"/>
      <c r="UKL59" s="17"/>
      <c r="UKM59" s="17"/>
      <c r="UKN59" s="17"/>
      <c r="UKO59" s="17"/>
      <c r="UKP59" s="17"/>
      <c r="UKQ59" s="17"/>
      <c r="UKR59" s="17"/>
      <c r="UKS59" s="17"/>
      <c r="UKT59" s="17"/>
      <c r="UKU59" s="17"/>
      <c r="UKV59" s="17"/>
      <c r="UKW59" s="17"/>
      <c r="UKX59" s="17"/>
      <c r="UKY59" s="17"/>
      <c r="UKZ59" s="17"/>
      <c r="ULA59" s="17"/>
      <c r="ULB59" s="17"/>
      <c r="ULC59" s="17"/>
      <c r="ULD59" s="17"/>
      <c r="ULE59" s="17"/>
      <c r="ULF59" s="17"/>
      <c r="ULG59" s="17"/>
      <c r="ULH59" s="17"/>
      <c r="ULI59" s="17"/>
      <c r="ULJ59" s="17"/>
      <c r="ULK59" s="17"/>
      <c r="ULL59" s="17"/>
      <c r="ULM59" s="17"/>
      <c r="ULN59" s="17"/>
      <c r="ULO59" s="17"/>
      <c r="ULP59" s="17"/>
      <c r="ULQ59" s="17"/>
      <c r="ULR59" s="17"/>
      <c r="ULS59" s="17"/>
      <c r="ULT59" s="17"/>
      <c r="ULU59" s="17"/>
      <c r="ULV59" s="17"/>
      <c r="ULW59" s="17"/>
      <c r="ULX59" s="17"/>
      <c r="ULY59" s="17"/>
      <c r="ULZ59" s="17"/>
      <c r="UMA59" s="17"/>
      <c r="UMB59" s="17"/>
      <c r="UMC59" s="17"/>
      <c r="UMD59" s="17"/>
      <c r="UME59" s="17"/>
      <c r="UMF59" s="17"/>
      <c r="UMG59" s="17"/>
      <c r="UMH59" s="17"/>
      <c r="UMI59" s="17"/>
      <c r="UMJ59" s="17"/>
      <c r="UMK59" s="17"/>
      <c r="UML59" s="17"/>
      <c r="UMM59" s="17"/>
      <c r="UMN59" s="17"/>
      <c r="UMO59" s="17"/>
      <c r="UMP59" s="17"/>
      <c r="UMQ59" s="17"/>
      <c r="UMR59" s="17"/>
      <c r="UMS59" s="17"/>
      <c r="UMT59" s="17"/>
      <c r="UMU59" s="17"/>
      <c r="UMV59" s="17"/>
      <c r="UMW59" s="17"/>
      <c r="UMX59" s="17"/>
      <c r="UMY59" s="17"/>
      <c r="UMZ59" s="17"/>
      <c r="UNA59" s="17"/>
      <c r="UNB59" s="17"/>
      <c r="UNC59" s="17"/>
      <c r="UND59" s="17"/>
      <c r="UNE59" s="17"/>
      <c r="UNF59" s="17"/>
      <c r="UNG59" s="17"/>
      <c r="UNH59" s="17"/>
      <c r="UNI59" s="17"/>
      <c r="UNJ59" s="17"/>
      <c r="UNK59" s="17"/>
      <c r="UNL59" s="17"/>
      <c r="UNM59" s="17"/>
      <c r="UNN59" s="17"/>
      <c r="UNO59" s="17"/>
      <c r="UNP59" s="17"/>
      <c r="UNQ59" s="17"/>
      <c r="UNR59" s="17"/>
      <c r="UNS59" s="17"/>
      <c r="UNT59" s="17"/>
      <c r="UNU59" s="17"/>
      <c r="UNV59" s="17"/>
      <c r="UNW59" s="17"/>
      <c r="UNX59" s="17"/>
      <c r="UNY59" s="17"/>
      <c r="UNZ59" s="17"/>
      <c r="UOA59" s="17"/>
      <c r="UOB59" s="17"/>
      <c r="UOC59" s="17"/>
      <c r="UOD59" s="17"/>
      <c r="UOE59" s="17"/>
      <c r="UOF59" s="17"/>
      <c r="UOG59" s="17"/>
      <c r="UOH59" s="17"/>
      <c r="UOI59" s="17"/>
      <c r="UOJ59" s="17"/>
      <c r="UOK59" s="17"/>
      <c r="UOL59" s="17"/>
      <c r="UOM59" s="17"/>
      <c r="UON59" s="17"/>
      <c r="UOO59" s="17"/>
      <c r="UOP59" s="17"/>
      <c r="UOQ59" s="17"/>
      <c r="UOR59" s="17"/>
      <c r="UOS59" s="17"/>
      <c r="UOT59" s="17"/>
      <c r="UOU59" s="17"/>
      <c r="UOV59" s="17"/>
      <c r="UOW59" s="17"/>
      <c r="UOX59" s="17"/>
      <c r="UOY59" s="17"/>
      <c r="UOZ59" s="17"/>
      <c r="UPA59" s="17"/>
      <c r="UPB59" s="17"/>
      <c r="UPC59" s="17"/>
      <c r="UPD59" s="17"/>
      <c r="UPE59" s="17"/>
      <c r="UPF59" s="17"/>
      <c r="UPG59" s="17"/>
      <c r="UPH59" s="17"/>
      <c r="UPI59" s="17"/>
      <c r="UPJ59" s="17"/>
      <c r="UPK59" s="17"/>
      <c r="UPL59" s="17"/>
      <c r="UPM59" s="17"/>
      <c r="UPN59" s="17"/>
      <c r="UPO59" s="17"/>
      <c r="UPP59" s="17"/>
      <c r="UPQ59" s="17"/>
      <c r="UPR59" s="17"/>
      <c r="UPS59" s="17"/>
      <c r="UPT59" s="17"/>
      <c r="UPU59" s="17"/>
      <c r="UPV59" s="17"/>
      <c r="UPW59" s="17"/>
      <c r="UPX59" s="17"/>
      <c r="UPY59" s="17"/>
      <c r="UPZ59" s="17"/>
      <c r="UQA59" s="17"/>
      <c r="UQB59" s="17"/>
      <c r="UQC59" s="17"/>
      <c r="UQD59" s="17"/>
      <c r="UQE59" s="17"/>
      <c r="UQF59" s="17"/>
      <c r="UQG59" s="17"/>
      <c r="UQH59" s="17"/>
      <c r="UQI59" s="17"/>
      <c r="UQJ59" s="17"/>
      <c r="UQK59" s="17"/>
      <c r="UQL59" s="17"/>
      <c r="UQM59" s="17"/>
      <c r="UQN59" s="17"/>
      <c r="UQO59" s="17"/>
      <c r="UQP59" s="17"/>
      <c r="UQQ59" s="17"/>
      <c r="UQR59" s="17"/>
      <c r="UQS59" s="17"/>
      <c r="UQT59" s="17"/>
      <c r="UQU59" s="17"/>
      <c r="UQV59" s="17"/>
      <c r="UQW59" s="17"/>
      <c r="UQX59" s="17"/>
      <c r="UQY59" s="17"/>
      <c r="UQZ59" s="17"/>
      <c r="URA59" s="17"/>
      <c r="URB59" s="17"/>
      <c r="URC59" s="17"/>
      <c r="URD59" s="17"/>
      <c r="URE59" s="17"/>
      <c r="URF59" s="17"/>
      <c r="URG59" s="17"/>
      <c r="URH59" s="17"/>
      <c r="URI59" s="17"/>
      <c r="URJ59" s="17"/>
      <c r="URK59" s="17"/>
      <c r="URL59" s="17"/>
      <c r="URM59" s="17"/>
      <c r="URN59" s="17"/>
      <c r="URO59" s="17"/>
      <c r="URP59" s="17"/>
      <c r="URQ59" s="17"/>
      <c r="URR59" s="17"/>
      <c r="URS59" s="17"/>
      <c r="URT59" s="17"/>
      <c r="URU59" s="17"/>
      <c r="URV59" s="17"/>
      <c r="URW59" s="17"/>
      <c r="URX59" s="17"/>
      <c r="URY59" s="17"/>
      <c r="URZ59" s="17"/>
      <c r="USA59" s="17"/>
      <c r="USB59" s="17"/>
      <c r="USC59" s="17"/>
      <c r="USD59" s="17"/>
      <c r="USE59" s="17"/>
      <c r="USF59" s="17"/>
      <c r="USG59" s="17"/>
      <c r="USH59" s="17"/>
      <c r="USI59" s="17"/>
      <c r="USJ59" s="17"/>
      <c r="USK59" s="17"/>
      <c r="USL59" s="17"/>
      <c r="USM59" s="17"/>
      <c r="USN59" s="17"/>
      <c r="USO59" s="17"/>
      <c r="USP59" s="17"/>
      <c r="USQ59" s="17"/>
      <c r="USR59" s="17"/>
      <c r="USS59" s="17"/>
      <c r="UST59" s="17"/>
      <c r="USU59" s="17"/>
      <c r="USV59" s="17"/>
      <c r="USW59" s="17"/>
      <c r="USX59" s="17"/>
      <c r="USY59" s="17"/>
      <c r="USZ59" s="17"/>
      <c r="UTA59" s="17"/>
      <c r="UTB59" s="17"/>
      <c r="UTC59" s="17"/>
      <c r="UTD59" s="17"/>
      <c r="UTE59" s="17"/>
      <c r="UTF59" s="17"/>
      <c r="UTG59" s="17"/>
      <c r="UTH59" s="17"/>
      <c r="UTI59" s="17"/>
      <c r="UTJ59" s="17"/>
      <c r="UTK59" s="17"/>
      <c r="UTL59" s="17"/>
      <c r="UTM59" s="17"/>
      <c r="UTN59" s="17"/>
      <c r="UTO59" s="17"/>
      <c r="UTP59" s="17"/>
      <c r="UTQ59" s="17"/>
      <c r="UTR59" s="17"/>
      <c r="UTS59" s="17"/>
      <c r="UTT59" s="17"/>
      <c r="UTU59" s="17"/>
      <c r="UTV59" s="17"/>
      <c r="UTW59" s="17"/>
      <c r="UTX59" s="17"/>
      <c r="UTY59" s="17"/>
      <c r="UTZ59" s="17"/>
      <c r="UUA59" s="17"/>
      <c r="UUB59" s="17"/>
      <c r="UUC59" s="17"/>
      <c r="UUD59" s="17"/>
      <c r="UUE59" s="17"/>
      <c r="UUF59" s="17"/>
      <c r="UUG59" s="17"/>
      <c r="UUH59" s="17"/>
      <c r="UUI59" s="17"/>
      <c r="UUJ59" s="17"/>
      <c r="UUK59" s="17"/>
      <c r="UUL59" s="17"/>
      <c r="UUM59" s="17"/>
      <c r="UUN59" s="17"/>
      <c r="UUO59" s="17"/>
      <c r="UUP59" s="17"/>
      <c r="UUQ59" s="17"/>
      <c r="UUR59" s="17"/>
      <c r="UUS59" s="17"/>
      <c r="UUT59" s="17"/>
      <c r="UUU59" s="17"/>
      <c r="UUV59" s="17"/>
      <c r="UUW59" s="17"/>
      <c r="UUX59" s="17"/>
      <c r="UUY59" s="17"/>
      <c r="UUZ59" s="17"/>
      <c r="UVA59" s="17"/>
      <c r="UVB59" s="17"/>
      <c r="UVC59" s="17"/>
      <c r="UVD59" s="17"/>
      <c r="UVE59" s="17"/>
      <c r="UVF59" s="17"/>
      <c r="UVG59" s="17"/>
      <c r="UVH59" s="17"/>
      <c r="UVI59" s="17"/>
      <c r="UVJ59" s="17"/>
      <c r="UVK59" s="17"/>
      <c r="UVL59" s="17"/>
      <c r="UVM59" s="17"/>
      <c r="UVN59" s="17"/>
      <c r="UVO59" s="17"/>
      <c r="UVP59" s="17"/>
      <c r="UVQ59" s="17"/>
      <c r="UVR59" s="17"/>
      <c r="UVS59" s="17"/>
      <c r="UVT59" s="17"/>
      <c r="UVU59" s="17"/>
      <c r="UVV59" s="17"/>
      <c r="UVW59" s="17"/>
      <c r="UVX59" s="17"/>
      <c r="UVY59" s="17"/>
      <c r="UVZ59" s="17"/>
      <c r="UWA59" s="17"/>
      <c r="UWB59" s="17"/>
      <c r="UWC59" s="17"/>
      <c r="UWD59" s="17"/>
      <c r="UWE59" s="17"/>
      <c r="UWF59" s="17"/>
      <c r="UWG59" s="17"/>
      <c r="UWH59" s="17"/>
      <c r="UWI59" s="17"/>
      <c r="UWJ59" s="17"/>
      <c r="UWK59" s="17"/>
      <c r="UWL59" s="17"/>
      <c r="UWM59" s="17"/>
      <c r="UWN59" s="17"/>
      <c r="UWO59" s="17"/>
      <c r="UWP59" s="17"/>
      <c r="UWQ59" s="17"/>
      <c r="UWR59" s="17"/>
      <c r="UWS59" s="17"/>
      <c r="UWT59" s="17"/>
      <c r="UWU59" s="17"/>
      <c r="UWV59" s="17"/>
      <c r="UWW59" s="17"/>
      <c r="UWX59" s="17"/>
      <c r="UWY59" s="17"/>
      <c r="UWZ59" s="17"/>
      <c r="UXA59" s="17"/>
      <c r="UXB59" s="17"/>
      <c r="UXC59" s="17"/>
      <c r="UXD59" s="17"/>
      <c r="UXE59" s="17"/>
      <c r="UXF59" s="17"/>
      <c r="UXG59" s="17"/>
      <c r="UXH59" s="17"/>
      <c r="UXI59" s="17"/>
      <c r="UXJ59" s="17"/>
      <c r="UXK59" s="17"/>
      <c r="UXL59" s="17"/>
      <c r="UXM59" s="17"/>
      <c r="UXN59" s="17"/>
      <c r="UXO59" s="17"/>
      <c r="UXP59" s="17"/>
      <c r="UXQ59" s="17"/>
      <c r="UXR59" s="17"/>
      <c r="UXS59" s="17"/>
      <c r="UXT59" s="17"/>
      <c r="UXU59" s="17"/>
      <c r="UXV59" s="17"/>
      <c r="UXW59" s="17"/>
      <c r="UXX59" s="17"/>
      <c r="UXY59" s="17"/>
      <c r="UXZ59" s="17"/>
      <c r="UYA59" s="17"/>
      <c r="UYB59" s="17"/>
      <c r="UYC59" s="17"/>
      <c r="UYD59" s="17"/>
      <c r="UYE59" s="17"/>
      <c r="UYF59" s="17"/>
      <c r="UYG59" s="17"/>
      <c r="UYH59" s="17"/>
      <c r="UYI59" s="17"/>
      <c r="UYJ59" s="17"/>
      <c r="UYK59" s="17"/>
      <c r="UYL59" s="17"/>
      <c r="UYM59" s="17"/>
      <c r="UYN59" s="17"/>
      <c r="UYO59" s="17"/>
      <c r="UYP59" s="17"/>
      <c r="UYQ59" s="17"/>
      <c r="UYR59" s="17"/>
      <c r="UYS59" s="17"/>
      <c r="UYT59" s="17"/>
      <c r="UYU59" s="17"/>
      <c r="UYV59" s="17"/>
      <c r="UYW59" s="17"/>
      <c r="UYX59" s="17"/>
      <c r="UYY59" s="17"/>
      <c r="UYZ59" s="17"/>
      <c r="UZA59" s="17"/>
      <c r="UZB59" s="17"/>
      <c r="UZC59" s="17"/>
      <c r="UZD59" s="17"/>
      <c r="UZE59" s="17"/>
      <c r="UZF59" s="17"/>
      <c r="UZG59" s="17"/>
      <c r="UZH59" s="17"/>
      <c r="UZI59" s="17"/>
      <c r="UZJ59" s="17"/>
      <c r="UZK59" s="17"/>
      <c r="UZL59" s="17"/>
      <c r="UZM59" s="17"/>
      <c r="UZN59" s="17"/>
      <c r="UZO59" s="17"/>
      <c r="UZP59" s="17"/>
      <c r="UZQ59" s="17"/>
      <c r="UZR59" s="17"/>
      <c r="UZS59" s="17"/>
      <c r="UZT59" s="17"/>
      <c r="UZU59" s="17"/>
      <c r="UZV59" s="17"/>
      <c r="UZW59" s="17"/>
      <c r="UZX59" s="17"/>
      <c r="UZY59" s="17"/>
      <c r="UZZ59" s="17"/>
      <c r="VAA59" s="17"/>
      <c r="VAB59" s="17"/>
      <c r="VAC59" s="17"/>
      <c r="VAD59" s="17"/>
      <c r="VAE59" s="17"/>
      <c r="VAF59" s="17"/>
      <c r="VAG59" s="17"/>
      <c r="VAH59" s="17"/>
      <c r="VAI59" s="17"/>
      <c r="VAJ59" s="17"/>
      <c r="VAK59" s="17"/>
      <c r="VAL59" s="17"/>
      <c r="VAM59" s="17"/>
      <c r="VAN59" s="17"/>
      <c r="VAO59" s="17"/>
      <c r="VAP59" s="17"/>
      <c r="VAQ59" s="17"/>
      <c r="VAR59" s="17"/>
      <c r="VAS59" s="17"/>
      <c r="VAT59" s="17"/>
      <c r="VAU59" s="17"/>
      <c r="VAV59" s="17"/>
      <c r="VAW59" s="17"/>
      <c r="VAX59" s="17"/>
      <c r="VAY59" s="17"/>
      <c r="VAZ59" s="17"/>
      <c r="VBA59" s="17"/>
      <c r="VBB59" s="17"/>
      <c r="VBC59" s="17"/>
      <c r="VBD59" s="17"/>
      <c r="VBE59" s="17"/>
      <c r="VBF59" s="17"/>
      <c r="VBG59" s="17"/>
      <c r="VBH59" s="17"/>
      <c r="VBI59" s="17"/>
      <c r="VBJ59" s="17"/>
      <c r="VBK59" s="17"/>
      <c r="VBL59" s="17"/>
      <c r="VBM59" s="17"/>
      <c r="VBN59" s="17"/>
      <c r="VBO59" s="17"/>
      <c r="VBP59" s="17"/>
      <c r="VBQ59" s="17"/>
      <c r="VBR59" s="17"/>
      <c r="VBS59" s="17"/>
      <c r="VBT59" s="17"/>
      <c r="VBU59" s="17"/>
      <c r="VBV59" s="17"/>
      <c r="VBW59" s="17"/>
      <c r="VBX59" s="17"/>
      <c r="VBY59" s="17"/>
      <c r="VBZ59" s="17"/>
      <c r="VCA59" s="17"/>
      <c r="VCB59" s="17"/>
      <c r="VCC59" s="17"/>
      <c r="VCD59" s="17"/>
      <c r="VCE59" s="17"/>
      <c r="VCF59" s="17"/>
      <c r="VCG59" s="17"/>
      <c r="VCH59" s="17"/>
      <c r="VCI59" s="17"/>
      <c r="VCJ59" s="17"/>
      <c r="VCK59" s="17"/>
      <c r="VCL59" s="17"/>
      <c r="VCM59" s="17"/>
      <c r="VCN59" s="17"/>
      <c r="VCO59" s="17"/>
      <c r="VCP59" s="17"/>
      <c r="VCQ59" s="17"/>
      <c r="VCR59" s="17"/>
      <c r="VCS59" s="17"/>
      <c r="VCT59" s="17"/>
      <c r="VCU59" s="17"/>
      <c r="VCV59" s="17"/>
      <c r="VCW59" s="17"/>
      <c r="VCX59" s="17"/>
      <c r="VCY59" s="17"/>
      <c r="VCZ59" s="17"/>
      <c r="VDA59" s="17"/>
      <c r="VDB59" s="17"/>
      <c r="VDC59" s="17"/>
      <c r="VDD59" s="17"/>
      <c r="VDE59" s="17"/>
      <c r="VDF59" s="17"/>
      <c r="VDG59" s="17"/>
      <c r="VDH59" s="17"/>
      <c r="VDI59" s="17"/>
      <c r="VDJ59" s="17"/>
      <c r="VDK59" s="17"/>
      <c r="VDL59" s="17"/>
      <c r="VDM59" s="17"/>
      <c r="VDN59" s="17"/>
      <c r="VDO59" s="17"/>
      <c r="VDP59" s="17"/>
      <c r="VDQ59" s="17"/>
      <c r="VDR59" s="17"/>
      <c r="VDS59" s="17"/>
      <c r="VDT59" s="17"/>
      <c r="VDU59" s="17"/>
      <c r="VDV59" s="17"/>
      <c r="VDW59" s="17"/>
      <c r="VDX59" s="17"/>
      <c r="VDY59" s="17"/>
      <c r="VDZ59" s="17"/>
      <c r="VEA59" s="17"/>
      <c r="VEB59" s="17"/>
      <c r="VEC59" s="17"/>
      <c r="VED59" s="17"/>
      <c r="VEE59" s="17"/>
      <c r="VEF59" s="17"/>
      <c r="VEG59" s="17"/>
      <c r="VEH59" s="17"/>
      <c r="VEI59" s="17"/>
      <c r="VEJ59" s="17"/>
      <c r="VEK59" s="17"/>
      <c r="VEL59" s="17"/>
      <c r="VEM59" s="17"/>
      <c r="VEN59" s="17"/>
      <c r="VEO59" s="17"/>
      <c r="VEP59" s="17"/>
      <c r="VEQ59" s="17"/>
      <c r="VER59" s="17"/>
      <c r="VES59" s="17"/>
      <c r="VET59" s="17"/>
      <c r="VEU59" s="17"/>
      <c r="VEV59" s="17"/>
      <c r="VEW59" s="17"/>
      <c r="VEX59" s="17"/>
      <c r="VEY59" s="17"/>
      <c r="VEZ59" s="17"/>
      <c r="VFA59" s="17"/>
      <c r="VFB59" s="17"/>
      <c r="VFC59" s="17"/>
      <c r="VFD59" s="17"/>
      <c r="VFE59" s="17"/>
      <c r="VFF59" s="17"/>
      <c r="VFG59" s="17"/>
      <c r="VFH59" s="17"/>
      <c r="VFI59" s="17"/>
      <c r="VFJ59" s="17"/>
      <c r="VFK59" s="17"/>
      <c r="VFL59" s="17"/>
      <c r="VFM59" s="17"/>
      <c r="VFN59" s="17"/>
      <c r="VFO59" s="17"/>
      <c r="VFP59" s="17"/>
      <c r="VFQ59" s="17"/>
      <c r="VFR59" s="17"/>
      <c r="VFS59" s="17"/>
      <c r="VFT59" s="17"/>
      <c r="VFU59" s="17"/>
      <c r="VFV59" s="17"/>
      <c r="VFW59" s="17"/>
      <c r="VFX59" s="17"/>
      <c r="VFY59" s="17"/>
      <c r="VFZ59" s="17"/>
      <c r="VGA59" s="17"/>
      <c r="VGB59" s="17"/>
      <c r="VGC59" s="17"/>
      <c r="VGD59" s="17"/>
      <c r="VGE59" s="17"/>
      <c r="VGF59" s="17"/>
      <c r="VGG59" s="17"/>
      <c r="VGH59" s="17"/>
      <c r="VGI59" s="17"/>
      <c r="VGJ59" s="17"/>
      <c r="VGK59" s="17"/>
      <c r="VGL59" s="17"/>
      <c r="VGM59" s="17"/>
      <c r="VGN59" s="17"/>
      <c r="VGO59" s="17"/>
      <c r="VGP59" s="17"/>
      <c r="VGQ59" s="17"/>
      <c r="VGR59" s="17"/>
      <c r="VGS59" s="17"/>
      <c r="VGT59" s="17"/>
      <c r="VGU59" s="17"/>
      <c r="VGV59" s="17"/>
      <c r="VGW59" s="17"/>
      <c r="VGX59" s="17"/>
      <c r="VGY59" s="17"/>
      <c r="VGZ59" s="17"/>
      <c r="VHA59" s="17"/>
      <c r="VHB59" s="17"/>
      <c r="VHC59" s="17"/>
      <c r="VHD59" s="17"/>
      <c r="VHE59" s="17"/>
      <c r="VHF59" s="17"/>
      <c r="VHG59" s="17"/>
      <c r="VHH59" s="17"/>
      <c r="VHI59" s="17"/>
      <c r="VHJ59" s="17"/>
      <c r="VHK59" s="17"/>
      <c r="VHL59" s="17"/>
      <c r="VHM59" s="17"/>
      <c r="VHN59" s="17"/>
      <c r="VHO59" s="17"/>
      <c r="VHP59" s="17"/>
      <c r="VHQ59" s="17"/>
      <c r="VHR59" s="17"/>
      <c r="VHS59" s="17"/>
      <c r="VHT59" s="17"/>
      <c r="VHU59" s="17"/>
      <c r="VHV59" s="17"/>
      <c r="VHW59" s="17"/>
      <c r="VHX59" s="17"/>
      <c r="VHY59" s="17"/>
      <c r="VHZ59" s="17"/>
      <c r="VIA59" s="17"/>
      <c r="VIB59" s="17"/>
      <c r="VIC59" s="17"/>
      <c r="VID59" s="17"/>
      <c r="VIE59" s="17"/>
      <c r="VIF59" s="17"/>
      <c r="VIG59" s="17"/>
      <c r="VIH59" s="17"/>
      <c r="VII59" s="17"/>
      <c r="VIJ59" s="17"/>
      <c r="VIK59" s="17"/>
      <c r="VIL59" s="17"/>
      <c r="VIM59" s="17"/>
      <c r="VIN59" s="17"/>
      <c r="VIO59" s="17"/>
      <c r="VIP59" s="17"/>
      <c r="VIQ59" s="17"/>
      <c r="VIR59" s="17"/>
      <c r="VIS59" s="17"/>
      <c r="VIT59" s="17"/>
      <c r="VIU59" s="17"/>
      <c r="VIV59" s="17"/>
      <c r="VIW59" s="17"/>
      <c r="VIX59" s="17"/>
      <c r="VIY59" s="17"/>
      <c r="VIZ59" s="17"/>
      <c r="VJA59" s="17"/>
      <c r="VJB59" s="17"/>
      <c r="VJC59" s="17"/>
      <c r="VJD59" s="17"/>
      <c r="VJE59" s="17"/>
      <c r="VJF59" s="17"/>
      <c r="VJG59" s="17"/>
      <c r="VJH59" s="17"/>
      <c r="VJI59" s="17"/>
      <c r="VJJ59" s="17"/>
      <c r="VJK59" s="17"/>
      <c r="VJL59" s="17"/>
      <c r="VJM59" s="17"/>
      <c r="VJN59" s="17"/>
      <c r="VJO59" s="17"/>
      <c r="VJP59" s="17"/>
      <c r="VJQ59" s="17"/>
      <c r="VJR59" s="17"/>
      <c r="VJS59" s="17"/>
      <c r="VJT59" s="17"/>
      <c r="VJU59" s="17"/>
      <c r="VJV59" s="17"/>
      <c r="VJW59" s="17"/>
      <c r="VJX59" s="17"/>
      <c r="VJY59" s="17"/>
      <c r="VJZ59" s="17"/>
      <c r="VKA59" s="17"/>
      <c r="VKB59" s="17"/>
      <c r="VKC59" s="17"/>
      <c r="VKD59" s="17"/>
      <c r="VKE59" s="17"/>
      <c r="VKF59" s="17"/>
      <c r="VKG59" s="17"/>
      <c r="VKH59" s="17"/>
      <c r="VKI59" s="17"/>
      <c r="VKJ59" s="17"/>
      <c r="VKK59" s="17"/>
      <c r="VKL59" s="17"/>
      <c r="VKM59" s="17"/>
      <c r="VKN59" s="17"/>
      <c r="VKO59" s="17"/>
      <c r="VKP59" s="17"/>
      <c r="VKQ59" s="17"/>
      <c r="VKR59" s="17"/>
      <c r="VKS59" s="17"/>
      <c r="VKT59" s="17"/>
      <c r="VKU59" s="17"/>
      <c r="VKV59" s="17"/>
      <c r="VKW59" s="17"/>
      <c r="VKX59" s="17"/>
      <c r="VKY59" s="17"/>
      <c r="VKZ59" s="17"/>
      <c r="VLA59" s="17"/>
      <c r="VLB59" s="17"/>
      <c r="VLC59" s="17"/>
      <c r="VLD59" s="17"/>
      <c r="VLE59" s="17"/>
      <c r="VLF59" s="17"/>
      <c r="VLG59" s="17"/>
      <c r="VLH59" s="17"/>
      <c r="VLI59" s="17"/>
      <c r="VLJ59" s="17"/>
      <c r="VLK59" s="17"/>
      <c r="VLL59" s="17"/>
      <c r="VLM59" s="17"/>
      <c r="VLN59" s="17"/>
      <c r="VLO59" s="17"/>
      <c r="VLP59" s="17"/>
      <c r="VLQ59" s="17"/>
      <c r="VLR59" s="17"/>
      <c r="VLS59" s="17"/>
      <c r="VLT59" s="17"/>
      <c r="VLU59" s="17"/>
      <c r="VLV59" s="17"/>
      <c r="VLW59" s="17"/>
      <c r="VLX59" s="17"/>
      <c r="VLY59" s="17"/>
      <c r="VLZ59" s="17"/>
      <c r="VMA59" s="17"/>
      <c r="VMB59" s="17"/>
      <c r="VMC59" s="17"/>
      <c r="VMD59" s="17"/>
      <c r="VME59" s="17"/>
      <c r="VMF59" s="17"/>
      <c r="VMG59" s="17"/>
      <c r="VMH59" s="17"/>
      <c r="VMI59" s="17"/>
      <c r="VMJ59" s="17"/>
      <c r="VMK59" s="17"/>
      <c r="VML59" s="17"/>
      <c r="VMM59" s="17"/>
      <c r="VMN59" s="17"/>
      <c r="VMO59" s="17"/>
      <c r="VMP59" s="17"/>
      <c r="VMQ59" s="17"/>
      <c r="VMR59" s="17"/>
      <c r="VMS59" s="17"/>
      <c r="VMT59" s="17"/>
      <c r="VMU59" s="17"/>
      <c r="VMV59" s="17"/>
      <c r="VMW59" s="17"/>
      <c r="VMX59" s="17"/>
      <c r="VMY59" s="17"/>
      <c r="VMZ59" s="17"/>
      <c r="VNA59" s="17"/>
      <c r="VNB59" s="17"/>
      <c r="VNC59" s="17"/>
      <c r="VND59" s="17"/>
      <c r="VNE59" s="17"/>
      <c r="VNF59" s="17"/>
      <c r="VNG59" s="17"/>
      <c r="VNH59" s="17"/>
      <c r="VNI59" s="17"/>
      <c r="VNJ59" s="17"/>
      <c r="VNK59" s="17"/>
      <c r="VNL59" s="17"/>
      <c r="VNM59" s="17"/>
      <c r="VNN59" s="17"/>
      <c r="VNO59" s="17"/>
      <c r="VNP59" s="17"/>
      <c r="VNQ59" s="17"/>
      <c r="VNR59" s="17"/>
      <c r="VNS59" s="17"/>
      <c r="VNT59" s="17"/>
      <c r="VNU59" s="17"/>
      <c r="VNV59" s="17"/>
      <c r="VNW59" s="17"/>
      <c r="VNX59" s="17"/>
      <c r="VNY59" s="17"/>
      <c r="VNZ59" s="17"/>
      <c r="VOA59" s="17"/>
      <c r="VOB59" s="17"/>
      <c r="VOC59" s="17"/>
      <c r="VOD59" s="17"/>
      <c r="VOE59" s="17"/>
      <c r="VOF59" s="17"/>
      <c r="VOG59" s="17"/>
      <c r="VOH59" s="17"/>
      <c r="VOI59" s="17"/>
      <c r="VOJ59" s="17"/>
      <c r="VOK59" s="17"/>
      <c r="VOL59" s="17"/>
      <c r="VOM59" s="17"/>
      <c r="VON59" s="17"/>
      <c r="VOO59" s="17"/>
      <c r="VOP59" s="17"/>
      <c r="VOQ59" s="17"/>
      <c r="VOR59" s="17"/>
      <c r="VOS59" s="17"/>
      <c r="VOT59" s="17"/>
      <c r="VOU59" s="17"/>
      <c r="VOV59" s="17"/>
      <c r="VOW59" s="17"/>
      <c r="VOX59" s="17"/>
      <c r="VOY59" s="17"/>
      <c r="VOZ59" s="17"/>
      <c r="VPA59" s="17"/>
      <c r="VPB59" s="17"/>
      <c r="VPC59" s="17"/>
      <c r="VPD59" s="17"/>
      <c r="VPE59" s="17"/>
      <c r="VPF59" s="17"/>
      <c r="VPG59" s="17"/>
      <c r="VPH59" s="17"/>
      <c r="VPI59" s="17"/>
      <c r="VPJ59" s="17"/>
      <c r="VPK59" s="17"/>
      <c r="VPL59" s="17"/>
      <c r="VPM59" s="17"/>
      <c r="VPN59" s="17"/>
      <c r="VPO59" s="17"/>
      <c r="VPP59" s="17"/>
      <c r="VPQ59" s="17"/>
      <c r="VPR59" s="17"/>
      <c r="VPS59" s="17"/>
      <c r="VPT59" s="17"/>
      <c r="VPU59" s="17"/>
      <c r="VPV59" s="17"/>
      <c r="VPW59" s="17"/>
      <c r="VPX59" s="17"/>
      <c r="VPY59" s="17"/>
      <c r="VPZ59" s="17"/>
      <c r="VQA59" s="17"/>
      <c r="VQB59" s="17"/>
      <c r="VQC59" s="17"/>
      <c r="VQD59" s="17"/>
      <c r="VQE59" s="17"/>
      <c r="VQF59" s="17"/>
      <c r="VQG59" s="17"/>
      <c r="VQH59" s="17"/>
      <c r="VQI59" s="17"/>
      <c r="VQJ59" s="17"/>
      <c r="VQK59" s="17"/>
      <c r="VQL59" s="17"/>
      <c r="VQM59" s="17"/>
      <c r="VQN59" s="17"/>
      <c r="VQO59" s="17"/>
      <c r="VQP59" s="17"/>
      <c r="VQQ59" s="17"/>
      <c r="VQR59" s="17"/>
      <c r="VQS59" s="17"/>
      <c r="VQT59" s="17"/>
      <c r="VQU59" s="17"/>
      <c r="VQV59" s="17"/>
      <c r="VQW59" s="17"/>
      <c r="VQX59" s="17"/>
      <c r="VQY59" s="17"/>
      <c r="VQZ59" s="17"/>
      <c r="VRA59" s="17"/>
      <c r="VRB59" s="17"/>
      <c r="VRC59" s="17"/>
      <c r="VRD59" s="17"/>
      <c r="VRE59" s="17"/>
      <c r="VRF59" s="17"/>
      <c r="VRG59" s="17"/>
      <c r="VRH59" s="17"/>
      <c r="VRI59" s="17"/>
      <c r="VRJ59" s="17"/>
      <c r="VRK59" s="17"/>
      <c r="VRL59" s="17"/>
      <c r="VRM59" s="17"/>
      <c r="VRN59" s="17"/>
      <c r="VRO59" s="17"/>
      <c r="VRP59" s="17"/>
      <c r="VRQ59" s="17"/>
      <c r="VRR59" s="17"/>
      <c r="VRS59" s="17"/>
      <c r="VRT59" s="17"/>
      <c r="VRU59" s="17"/>
      <c r="VRV59" s="17"/>
      <c r="VRW59" s="17"/>
      <c r="VRX59" s="17"/>
      <c r="VRY59" s="17"/>
      <c r="VRZ59" s="17"/>
      <c r="VSA59" s="17"/>
      <c r="VSB59" s="17"/>
      <c r="VSC59" s="17"/>
      <c r="VSD59" s="17"/>
      <c r="VSE59" s="17"/>
      <c r="VSF59" s="17"/>
      <c r="VSG59" s="17"/>
      <c r="VSH59" s="17"/>
      <c r="VSI59" s="17"/>
      <c r="VSJ59" s="17"/>
      <c r="VSK59" s="17"/>
      <c r="VSL59" s="17"/>
      <c r="VSM59" s="17"/>
      <c r="VSN59" s="17"/>
      <c r="VSO59" s="17"/>
      <c r="VSP59" s="17"/>
      <c r="VSQ59" s="17"/>
      <c r="VSR59" s="17"/>
      <c r="VSS59" s="17"/>
      <c r="VST59" s="17"/>
      <c r="VSU59" s="17"/>
      <c r="VSV59" s="17"/>
      <c r="VSW59" s="17"/>
      <c r="VSX59" s="17"/>
      <c r="VSY59" s="17"/>
      <c r="VSZ59" s="17"/>
      <c r="VTA59" s="17"/>
      <c r="VTB59" s="17"/>
      <c r="VTC59" s="17"/>
      <c r="VTD59" s="17"/>
      <c r="VTE59" s="17"/>
      <c r="VTF59" s="17"/>
      <c r="VTG59" s="17"/>
      <c r="VTH59" s="17"/>
      <c r="VTI59" s="17"/>
      <c r="VTJ59" s="17"/>
      <c r="VTK59" s="17"/>
      <c r="VTL59" s="17"/>
      <c r="VTM59" s="17"/>
      <c r="VTN59" s="17"/>
      <c r="VTO59" s="17"/>
      <c r="VTP59" s="17"/>
      <c r="VTQ59" s="17"/>
      <c r="VTR59" s="17"/>
      <c r="VTS59" s="17"/>
      <c r="VTT59" s="17"/>
      <c r="VTU59" s="17"/>
      <c r="VTV59" s="17"/>
      <c r="VTW59" s="17"/>
      <c r="VTX59" s="17"/>
      <c r="VTY59" s="17"/>
      <c r="VTZ59" s="17"/>
      <c r="VUA59" s="17"/>
      <c r="VUB59" s="17"/>
      <c r="VUC59" s="17"/>
      <c r="VUD59" s="17"/>
      <c r="VUE59" s="17"/>
      <c r="VUF59" s="17"/>
      <c r="VUG59" s="17"/>
      <c r="VUH59" s="17"/>
      <c r="VUI59" s="17"/>
      <c r="VUJ59" s="17"/>
      <c r="VUK59" s="17"/>
      <c r="VUL59" s="17"/>
      <c r="VUM59" s="17"/>
      <c r="VUN59" s="17"/>
      <c r="VUO59" s="17"/>
      <c r="VUP59" s="17"/>
      <c r="VUQ59" s="17"/>
      <c r="VUR59" s="17"/>
      <c r="VUS59" s="17"/>
      <c r="VUT59" s="17"/>
      <c r="VUU59" s="17"/>
      <c r="VUV59" s="17"/>
      <c r="VUW59" s="17"/>
      <c r="VUX59" s="17"/>
      <c r="VUY59" s="17"/>
      <c r="VUZ59" s="17"/>
      <c r="VVA59" s="17"/>
      <c r="VVB59" s="17"/>
      <c r="VVC59" s="17"/>
      <c r="VVD59" s="17"/>
      <c r="VVE59" s="17"/>
      <c r="VVF59" s="17"/>
      <c r="VVG59" s="17"/>
      <c r="VVH59" s="17"/>
      <c r="VVI59" s="17"/>
      <c r="VVJ59" s="17"/>
      <c r="VVK59" s="17"/>
      <c r="VVL59" s="17"/>
      <c r="VVM59" s="17"/>
      <c r="VVN59" s="17"/>
      <c r="VVO59" s="17"/>
      <c r="VVP59" s="17"/>
      <c r="VVQ59" s="17"/>
      <c r="VVR59" s="17"/>
      <c r="VVS59" s="17"/>
      <c r="VVT59" s="17"/>
      <c r="VVU59" s="17"/>
      <c r="VVV59" s="17"/>
      <c r="VVW59" s="17"/>
      <c r="VVX59" s="17"/>
      <c r="VVY59" s="17"/>
      <c r="VVZ59" s="17"/>
      <c r="VWA59" s="17"/>
      <c r="VWB59" s="17"/>
      <c r="VWC59" s="17"/>
      <c r="VWD59" s="17"/>
      <c r="VWE59" s="17"/>
      <c r="VWF59" s="17"/>
      <c r="VWG59" s="17"/>
      <c r="VWH59" s="17"/>
      <c r="VWI59" s="17"/>
      <c r="VWJ59" s="17"/>
      <c r="VWK59" s="17"/>
      <c r="VWL59" s="17"/>
      <c r="VWM59" s="17"/>
      <c r="VWN59" s="17"/>
      <c r="VWO59" s="17"/>
      <c r="VWP59" s="17"/>
      <c r="VWQ59" s="17"/>
      <c r="VWR59" s="17"/>
      <c r="VWS59" s="17"/>
      <c r="VWT59" s="17"/>
      <c r="VWU59" s="17"/>
      <c r="VWV59" s="17"/>
      <c r="VWW59" s="17"/>
      <c r="VWX59" s="17"/>
      <c r="VWY59" s="17"/>
      <c r="VWZ59" s="17"/>
      <c r="VXA59" s="17"/>
      <c r="VXB59" s="17"/>
      <c r="VXC59" s="17"/>
      <c r="VXD59" s="17"/>
      <c r="VXE59" s="17"/>
      <c r="VXF59" s="17"/>
      <c r="VXG59" s="17"/>
      <c r="VXH59" s="17"/>
      <c r="VXI59" s="17"/>
      <c r="VXJ59" s="17"/>
      <c r="VXK59" s="17"/>
      <c r="VXL59" s="17"/>
      <c r="VXM59" s="17"/>
      <c r="VXN59" s="17"/>
      <c r="VXO59" s="17"/>
      <c r="VXP59" s="17"/>
      <c r="VXQ59" s="17"/>
      <c r="VXR59" s="17"/>
      <c r="VXS59" s="17"/>
      <c r="VXT59" s="17"/>
      <c r="VXU59" s="17"/>
      <c r="VXV59" s="17"/>
      <c r="VXW59" s="17"/>
      <c r="VXX59" s="17"/>
      <c r="VXY59" s="17"/>
      <c r="VXZ59" s="17"/>
      <c r="VYA59" s="17"/>
      <c r="VYB59" s="17"/>
      <c r="VYC59" s="17"/>
      <c r="VYD59" s="17"/>
      <c r="VYE59" s="17"/>
      <c r="VYF59" s="17"/>
      <c r="VYG59" s="17"/>
      <c r="VYH59" s="17"/>
      <c r="VYI59" s="17"/>
      <c r="VYJ59" s="17"/>
      <c r="VYK59" s="17"/>
      <c r="VYL59" s="17"/>
      <c r="VYM59" s="17"/>
      <c r="VYN59" s="17"/>
      <c r="VYO59" s="17"/>
      <c r="VYP59" s="17"/>
      <c r="VYQ59" s="17"/>
      <c r="VYR59" s="17"/>
      <c r="VYS59" s="17"/>
      <c r="VYT59" s="17"/>
      <c r="VYU59" s="17"/>
      <c r="VYV59" s="17"/>
      <c r="VYW59" s="17"/>
      <c r="VYX59" s="17"/>
      <c r="VYY59" s="17"/>
      <c r="VYZ59" s="17"/>
      <c r="VZA59" s="17"/>
      <c r="VZB59" s="17"/>
      <c r="VZC59" s="17"/>
      <c r="VZD59" s="17"/>
      <c r="VZE59" s="17"/>
      <c r="VZF59" s="17"/>
      <c r="VZG59" s="17"/>
      <c r="VZH59" s="17"/>
      <c r="VZI59" s="17"/>
      <c r="VZJ59" s="17"/>
      <c r="VZK59" s="17"/>
      <c r="VZL59" s="17"/>
      <c r="VZM59" s="17"/>
      <c r="VZN59" s="17"/>
      <c r="VZO59" s="17"/>
      <c r="VZP59" s="17"/>
      <c r="VZQ59" s="17"/>
      <c r="VZR59" s="17"/>
      <c r="VZS59" s="17"/>
      <c r="VZT59" s="17"/>
      <c r="VZU59" s="17"/>
      <c r="VZV59" s="17"/>
      <c r="VZW59" s="17"/>
      <c r="VZX59" s="17"/>
      <c r="VZY59" s="17"/>
      <c r="VZZ59" s="17"/>
      <c r="WAA59" s="17"/>
      <c r="WAB59" s="17"/>
      <c r="WAC59" s="17"/>
      <c r="WAD59" s="17"/>
      <c r="WAE59" s="17"/>
      <c r="WAF59" s="17"/>
      <c r="WAG59" s="17"/>
      <c r="WAH59" s="17"/>
      <c r="WAI59" s="17"/>
      <c r="WAJ59" s="17"/>
      <c r="WAK59" s="17"/>
      <c r="WAL59" s="17"/>
      <c r="WAM59" s="17"/>
      <c r="WAN59" s="17"/>
      <c r="WAO59" s="17"/>
      <c r="WAP59" s="17"/>
      <c r="WAQ59" s="17"/>
      <c r="WAR59" s="17"/>
      <c r="WAS59" s="17"/>
      <c r="WAT59" s="17"/>
      <c r="WAU59" s="17"/>
      <c r="WAV59" s="17"/>
      <c r="WAW59" s="17"/>
      <c r="WAX59" s="17"/>
      <c r="WAY59" s="17"/>
      <c r="WAZ59" s="17"/>
      <c r="WBA59" s="17"/>
      <c r="WBB59" s="17"/>
      <c r="WBC59" s="17"/>
      <c r="WBD59" s="17"/>
      <c r="WBE59" s="17"/>
      <c r="WBF59" s="17"/>
      <c r="WBG59" s="17"/>
      <c r="WBH59" s="17"/>
      <c r="WBI59" s="17"/>
      <c r="WBJ59" s="17"/>
      <c r="WBK59" s="17"/>
      <c r="WBL59" s="17"/>
      <c r="WBM59" s="17"/>
      <c r="WBN59" s="17"/>
      <c r="WBO59" s="17"/>
      <c r="WBP59" s="17"/>
      <c r="WBQ59" s="17"/>
      <c r="WBR59" s="17"/>
      <c r="WBS59" s="17"/>
      <c r="WBT59" s="17"/>
      <c r="WBU59" s="17"/>
      <c r="WBV59" s="17"/>
      <c r="WBW59" s="17"/>
      <c r="WBX59" s="17"/>
      <c r="WBY59" s="17"/>
      <c r="WBZ59" s="17"/>
      <c r="WCA59" s="17"/>
      <c r="WCB59" s="17"/>
      <c r="WCC59" s="17"/>
      <c r="WCD59" s="17"/>
      <c r="WCE59" s="17"/>
      <c r="WCF59" s="17"/>
      <c r="WCG59" s="17"/>
      <c r="WCH59" s="17"/>
      <c r="WCI59" s="17"/>
      <c r="WCJ59" s="17"/>
      <c r="WCK59" s="17"/>
      <c r="WCL59" s="17"/>
      <c r="WCM59" s="17"/>
      <c r="WCN59" s="17"/>
      <c r="WCO59" s="17"/>
      <c r="WCP59" s="17"/>
      <c r="WCQ59" s="17"/>
      <c r="WCR59" s="17"/>
      <c r="WCS59" s="17"/>
      <c r="WCT59" s="17"/>
      <c r="WCU59" s="17"/>
      <c r="WCV59" s="17"/>
      <c r="WCW59" s="17"/>
      <c r="WCX59" s="17"/>
      <c r="WCY59" s="17"/>
      <c r="WCZ59" s="17"/>
      <c r="WDA59" s="17"/>
      <c r="WDB59" s="17"/>
      <c r="WDC59" s="17"/>
      <c r="WDD59" s="17"/>
      <c r="WDE59" s="17"/>
      <c r="WDF59" s="17"/>
      <c r="WDG59" s="17"/>
      <c r="WDH59" s="17"/>
      <c r="WDI59" s="17"/>
      <c r="WDJ59" s="17"/>
      <c r="WDK59" s="17"/>
      <c r="WDL59" s="17"/>
      <c r="WDM59" s="17"/>
      <c r="WDN59" s="17"/>
      <c r="WDO59" s="17"/>
      <c r="WDP59" s="17"/>
      <c r="WDQ59" s="17"/>
      <c r="WDR59" s="17"/>
      <c r="WDS59" s="17"/>
      <c r="WDT59" s="17"/>
      <c r="WDU59" s="17"/>
      <c r="WDV59" s="17"/>
      <c r="WDW59" s="17"/>
      <c r="WDX59" s="17"/>
      <c r="WDY59" s="17"/>
      <c r="WDZ59" s="17"/>
      <c r="WEA59" s="17"/>
      <c r="WEB59" s="17"/>
      <c r="WEC59" s="17"/>
      <c r="WED59" s="17"/>
      <c r="WEE59" s="17"/>
      <c r="WEF59" s="17"/>
      <c r="WEG59" s="17"/>
      <c r="WEH59" s="17"/>
      <c r="WEI59" s="17"/>
      <c r="WEJ59" s="17"/>
      <c r="WEK59" s="17"/>
      <c r="WEL59" s="17"/>
      <c r="WEM59" s="17"/>
      <c r="WEN59" s="17"/>
      <c r="WEO59" s="17"/>
      <c r="WEP59" s="17"/>
      <c r="WEQ59" s="17"/>
      <c r="WER59" s="17"/>
      <c r="WES59" s="17"/>
      <c r="WET59" s="17"/>
      <c r="WEU59" s="17"/>
      <c r="WEV59" s="17"/>
      <c r="WEW59" s="17"/>
      <c r="WEX59" s="17"/>
      <c r="WEY59" s="17"/>
      <c r="WEZ59" s="17"/>
      <c r="WFA59" s="17"/>
      <c r="WFB59" s="17"/>
      <c r="WFC59" s="17"/>
      <c r="WFD59" s="17"/>
      <c r="WFE59" s="17"/>
      <c r="WFF59" s="17"/>
      <c r="WFG59" s="17"/>
      <c r="WFH59" s="17"/>
      <c r="WFI59" s="17"/>
      <c r="WFJ59" s="17"/>
      <c r="WFK59" s="17"/>
      <c r="WFL59" s="17"/>
      <c r="WFM59" s="17"/>
      <c r="WFN59" s="17"/>
      <c r="WFO59" s="17"/>
      <c r="WFP59" s="17"/>
      <c r="WFQ59" s="17"/>
      <c r="WFR59" s="17"/>
      <c r="WFS59" s="17"/>
      <c r="WFT59" s="17"/>
      <c r="WFU59" s="17"/>
      <c r="WFV59" s="17"/>
      <c r="WFW59" s="17"/>
      <c r="WFX59" s="17"/>
      <c r="WFY59" s="17"/>
      <c r="WFZ59" s="17"/>
      <c r="WGA59" s="17"/>
      <c r="WGB59" s="17"/>
      <c r="WGC59" s="17"/>
      <c r="WGD59" s="17"/>
      <c r="WGE59" s="17"/>
      <c r="WGF59" s="17"/>
      <c r="WGG59" s="17"/>
      <c r="WGH59" s="17"/>
      <c r="WGI59" s="17"/>
      <c r="WGJ59" s="17"/>
      <c r="WGK59" s="17"/>
      <c r="WGL59" s="17"/>
      <c r="WGM59" s="17"/>
      <c r="WGN59" s="17"/>
      <c r="WGO59" s="17"/>
      <c r="WGP59" s="17"/>
      <c r="WGQ59" s="17"/>
      <c r="WGR59" s="17"/>
      <c r="WGS59" s="17"/>
      <c r="WGT59" s="17"/>
      <c r="WGU59" s="17"/>
      <c r="WGV59" s="17"/>
      <c r="WGW59" s="17"/>
      <c r="WGX59" s="17"/>
      <c r="WGY59" s="17"/>
      <c r="WGZ59" s="17"/>
      <c r="WHA59" s="17"/>
      <c r="WHB59" s="17"/>
      <c r="WHC59" s="17"/>
      <c r="WHD59" s="17"/>
      <c r="WHE59" s="17"/>
      <c r="WHF59" s="17"/>
      <c r="WHG59" s="17"/>
      <c r="WHH59" s="17"/>
      <c r="WHI59" s="17"/>
      <c r="WHJ59" s="17"/>
      <c r="WHK59" s="17"/>
      <c r="WHL59" s="17"/>
      <c r="WHM59" s="17"/>
      <c r="WHN59" s="17"/>
      <c r="WHO59" s="17"/>
      <c r="WHP59" s="17"/>
      <c r="WHQ59" s="17"/>
      <c r="WHR59" s="17"/>
      <c r="WHS59" s="17"/>
      <c r="WHT59" s="17"/>
      <c r="WHU59" s="17"/>
      <c r="WHV59" s="17"/>
      <c r="WHW59" s="17"/>
      <c r="WHX59" s="17"/>
      <c r="WHY59" s="17"/>
      <c r="WHZ59" s="17"/>
      <c r="WIA59" s="17"/>
      <c r="WIB59" s="17"/>
      <c r="WIC59" s="17"/>
      <c r="WID59" s="17"/>
      <c r="WIE59" s="17"/>
      <c r="WIF59" s="17"/>
      <c r="WIG59" s="17"/>
      <c r="WIH59" s="17"/>
      <c r="WII59" s="17"/>
      <c r="WIJ59" s="17"/>
      <c r="WIK59" s="17"/>
      <c r="WIL59" s="17"/>
      <c r="WIM59" s="17"/>
      <c r="WIN59" s="17"/>
      <c r="WIO59" s="17"/>
      <c r="WIP59" s="17"/>
      <c r="WIQ59" s="17"/>
      <c r="WIR59" s="17"/>
      <c r="WIS59" s="17"/>
      <c r="WIT59" s="17"/>
      <c r="WIU59" s="17"/>
      <c r="WIV59" s="17"/>
      <c r="WIW59" s="17"/>
      <c r="WIX59" s="17"/>
      <c r="WIY59" s="17"/>
      <c r="WIZ59" s="17"/>
      <c r="WJA59" s="17"/>
      <c r="WJB59" s="17"/>
      <c r="WJC59" s="17"/>
      <c r="WJD59" s="17"/>
      <c r="WJE59" s="17"/>
      <c r="WJF59" s="17"/>
      <c r="WJG59" s="17"/>
      <c r="WJH59" s="17"/>
      <c r="WJI59" s="17"/>
      <c r="WJJ59" s="17"/>
      <c r="WJK59" s="17"/>
      <c r="WJL59" s="17"/>
      <c r="WJM59" s="17"/>
      <c r="WJN59" s="17"/>
      <c r="WJO59" s="17"/>
      <c r="WJP59" s="17"/>
      <c r="WJQ59" s="17"/>
      <c r="WJR59" s="17"/>
      <c r="WJS59" s="17"/>
      <c r="WJT59" s="17"/>
      <c r="WJU59" s="17"/>
      <c r="WJV59" s="17"/>
      <c r="WJW59" s="17"/>
      <c r="WJX59" s="17"/>
      <c r="WJY59" s="17"/>
      <c r="WJZ59" s="17"/>
      <c r="WKA59" s="17"/>
      <c r="WKB59" s="17"/>
      <c r="WKC59" s="17"/>
      <c r="WKD59" s="17"/>
      <c r="WKE59" s="17"/>
      <c r="WKF59" s="17"/>
      <c r="WKG59" s="17"/>
      <c r="WKH59" s="17"/>
      <c r="WKI59" s="17"/>
      <c r="WKJ59" s="17"/>
      <c r="WKK59" s="17"/>
      <c r="WKL59" s="17"/>
      <c r="WKM59" s="17"/>
      <c r="WKN59" s="17"/>
      <c r="WKO59" s="17"/>
      <c r="WKP59" s="17"/>
      <c r="WKQ59" s="17"/>
      <c r="WKR59" s="17"/>
      <c r="WKS59" s="17"/>
      <c r="WKT59" s="17"/>
      <c r="WKU59" s="17"/>
      <c r="WKV59" s="17"/>
      <c r="WKW59" s="17"/>
      <c r="WKX59" s="17"/>
      <c r="WKY59" s="17"/>
      <c r="WKZ59" s="17"/>
      <c r="WLA59" s="17"/>
      <c r="WLB59" s="17"/>
      <c r="WLC59" s="17"/>
      <c r="WLD59" s="17"/>
      <c r="WLE59" s="17"/>
      <c r="WLF59" s="17"/>
      <c r="WLG59" s="17"/>
      <c r="WLH59" s="17"/>
      <c r="WLI59" s="17"/>
      <c r="WLJ59" s="17"/>
      <c r="WLK59" s="17"/>
      <c r="WLL59" s="17"/>
      <c r="WLM59" s="17"/>
      <c r="WLN59" s="17"/>
      <c r="WLO59" s="17"/>
      <c r="WLP59" s="17"/>
      <c r="WLQ59" s="17"/>
      <c r="WLR59" s="17"/>
      <c r="WLS59" s="17"/>
      <c r="WLT59" s="17"/>
      <c r="WLU59" s="17"/>
      <c r="WLV59" s="17"/>
      <c r="WLW59" s="17"/>
      <c r="WLX59" s="17"/>
      <c r="WLY59" s="17"/>
      <c r="WLZ59" s="17"/>
      <c r="WMA59" s="17"/>
      <c r="WMB59" s="17"/>
      <c r="WMC59" s="17"/>
      <c r="WMD59" s="17"/>
      <c r="WME59" s="17"/>
      <c r="WMF59" s="17"/>
      <c r="WMG59" s="17"/>
      <c r="WMH59" s="17"/>
      <c r="WMI59" s="17"/>
      <c r="WMJ59" s="17"/>
      <c r="WMK59" s="17"/>
      <c r="WML59" s="17"/>
      <c r="WMM59" s="17"/>
      <c r="WMN59" s="17"/>
      <c r="WMO59" s="17"/>
      <c r="WMP59" s="17"/>
      <c r="WMQ59" s="17"/>
      <c r="WMR59" s="17"/>
      <c r="WMS59" s="17"/>
      <c r="WMT59" s="17"/>
      <c r="WMU59" s="17"/>
      <c r="WMV59" s="17"/>
      <c r="WMW59" s="17"/>
      <c r="WMX59" s="17"/>
      <c r="WMY59" s="17"/>
      <c r="WMZ59" s="17"/>
      <c r="WNA59" s="17"/>
      <c r="WNB59" s="17"/>
      <c r="WNC59" s="17"/>
      <c r="WND59" s="17"/>
      <c r="WNE59" s="17"/>
      <c r="WNF59" s="17"/>
      <c r="WNG59" s="17"/>
      <c r="WNH59" s="17"/>
      <c r="WNI59" s="17"/>
      <c r="WNJ59" s="17"/>
      <c r="WNK59" s="17"/>
      <c r="WNL59" s="17"/>
      <c r="WNM59" s="17"/>
      <c r="WNN59" s="17"/>
      <c r="WNO59" s="17"/>
      <c r="WNP59" s="17"/>
      <c r="WNQ59" s="17"/>
      <c r="WNR59" s="17"/>
      <c r="WNS59" s="17"/>
      <c r="WNT59" s="17"/>
      <c r="WNU59" s="17"/>
      <c r="WNV59" s="17"/>
      <c r="WNW59" s="17"/>
      <c r="WNX59" s="17"/>
      <c r="WNY59" s="17"/>
      <c r="WNZ59" s="17"/>
      <c r="WOA59" s="17"/>
      <c r="WOB59" s="17"/>
      <c r="WOC59" s="17"/>
      <c r="WOD59" s="17"/>
      <c r="WOE59" s="17"/>
      <c r="WOF59" s="17"/>
      <c r="WOG59" s="17"/>
      <c r="WOH59" s="17"/>
      <c r="WOI59" s="17"/>
      <c r="WOJ59" s="17"/>
      <c r="WOK59" s="17"/>
      <c r="WOL59" s="17"/>
      <c r="WOM59" s="17"/>
      <c r="WON59" s="17"/>
      <c r="WOO59" s="17"/>
      <c r="WOP59" s="17"/>
      <c r="WOQ59" s="17"/>
      <c r="WOR59" s="17"/>
      <c r="WOS59" s="17"/>
      <c r="WOT59" s="17"/>
      <c r="WOU59" s="17"/>
      <c r="WOV59" s="17"/>
      <c r="WOW59" s="17"/>
      <c r="WOX59" s="17"/>
      <c r="WOY59" s="17"/>
      <c r="WOZ59" s="17"/>
      <c r="WPA59" s="17"/>
      <c r="WPB59" s="17"/>
      <c r="WPC59" s="17"/>
      <c r="WPD59" s="17"/>
      <c r="WPE59" s="17"/>
      <c r="WPF59" s="17"/>
      <c r="WPG59" s="17"/>
      <c r="WPH59" s="17"/>
      <c r="WPI59" s="17"/>
      <c r="WPJ59" s="17"/>
      <c r="WPK59" s="17"/>
      <c r="WPL59" s="17"/>
      <c r="WPM59" s="17"/>
      <c r="WPN59" s="17"/>
      <c r="WPO59" s="17"/>
      <c r="WPP59" s="17"/>
      <c r="WPQ59" s="17"/>
      <c r="WPR59" s="17"/>
      <c r="WPS59" s="17"/>
      <c r="WPT59" s="17"/>
      <c r="WPU59" s="17"/>
      <c r="WPV59" s="17"/>
      <c r="WPW59" s="17"/>
      <c r="WPX59" s="17"/>
      <c r="WPY59" s="17"/>
      <c r="WPZ59" s="17"/>
      <c r="WQA59" s="17"/>
      <c r="WQB59" s="17"/>
      <c r="WQC59" s="17"/>
      <c r="WQD59" s="17"/>
      <c r="WQE59" s="17"/>
      <c r="WQF59" s="17"/>
      <c r="WQG59" s="17"/>
      <c r="WQH59" s="17"/>
      <c r="WQI59" s="17"/>
      <c r="WQJ59" s="17"/>
      <c r="WQK59" s="17"/>
      <c r="WQL59" s="17"/>
      <c r="WQM59" s="17"/>
      <c r="WQN59" s="17"/>
      <c r="WQO59" s="17"/>
      <c r="WQP59" s="17"/>
      <c r="WQQ59" s="17"/>
      <c r="WQR59" s="17"/>
      <c r="WQS59" s="17"/>
      <c r="WQT59" s="17"/>
      <c r="WQU59" s="17"/>
      <c r="WQV59" s="17"/>
      <c r="WQW59" s="17"/>
      <c r="WQX59" s="17"/>
      <c r="WQY59" s="17"/>
      <c r="WQZ59" s="17"/>
      <c r="WRA59" s="17"/>
      <c r="WRB59" s="17"/>
      <c r="WRC59" s="17"/>
      <c r="WRD59" s="17"/>
      <c r="WRE59" s="17"/>
      <c r="WRF59" s="17"/>
      <c r="WRG59" s="17"/>
      <c r="WRH59" s="17"/>
      <c r="WRI59" s="17"/>
      <c r="WRJ59" s="17"/>
      <c r="WRK59" s="17"/>
      <c r="WRL59" s="17"/>
      <c r="WRM59" s="17"/>
      <c r="WRN59" s="17"/>
      <c r="WRO59" s="17"/>
      <c r="WRP59" s="17"/>
      <c r="WRQ59" s="17"/>
      <c r="WRR59" s="17"/>
      <c r="WRS59" s="17"/>
      <c r="WRT59" s="17"/>
      <c r="WRU59" s="17"/>
      <c r="WRV59" s="17"/>
      <c r="WRW59" s="17"/>
      <c r="WRX59" s="17"/>
      <c r="WRY59" s="17"/>
      <c r="WRZ59" s="17"/>
      <c r="WSA59" s="17"/>
      <c r="WSB59" s="17"/>
      <c r="WSC59" s="17"/>
      <c r="WSD59" s="17"/>
      <c r="WSE59" s="17"/>
      <c r="WSF59" s="17"/>
      <c r="WSG59" s="17"/>
      <c r="WSH59" s="17"/>
      <c r="WSI59" s="17"/>
      <c r="WSJ59" s="17"/>
      <c r="WSK59" s="17"/>
      <c r="WSL59" s="17"/>
      <c r="WSM59" s="17"/>
      <c r="WSN59" s="17"/>
      <c r="WSO59" s="17"/>
      <c r="WSP59" s="17"/>
      <c r="WSQ59" s="17"/>
      <c r="WSR59" s="17"/>
      <c r="WSS59" s="17"/>
      <c r="WST59" s="17"/>
      <c r="WSU59" s="17"/>
      <c r="WSV59" s="17"/>
      <c r="WSW59" s="17"/>
      <c r="WSX59" s="17"/>
      <c r="WSY59" s="17"/>
      <c r="WSZ59" s="17"/>
      <c r="WTA59" s="17"/>
      <c r="WTB59" s="17"/>
      <c r="WTC59" s="17"/>
      <c r="WTD59" s="17"/>
      <c r="WTE59" s="17"/>
      <c r="WTF59" s="17"/>
      <c r="WTG59" s="17"/>
      <c r="WTH59" s="17"/>
      <c r="WTI59" s="17"/>
      <c r="WTJ59" s="17"/>
      <c r="WTK59" s="17"/>
      <c r="WTL59" s="17"/>
      <c r="WTM59" s="17"/>
      <c r="WTN59" s="17"/>
      <c r="WTO59" s="17"/>
      <c r="WTP59" s="17"/>
      <c r="WTQ59" s="17"/>
      <c r="WTR59" s="17"/>
      <c r="WTS59" s="17"/>
      <c r="WTT59" s="17"/>
      <c r="WTU59" s="17"/>
      <c r="WTV59" s="17"/>
      <c r="WTW59" s="17"/>
      <c r="WTX59" s="17"/>
      <c r="WTY59" s="17"/>
      <c r="WTZ59" s="17"/>
      <c r="WUA59" s="17"/>
      <c r="WUB59" s="17"/>
      <c r="WUC59" s="17"/>
      <c r="WUD59" s="17"/>
      <c r="WUE59" s="17"/>
      <c r="WUF59" s="17"/>
      <c r="WUG59" s="17"/>
      <c r="WUH59" s="17"/>
      <c r="WUI59" s="17"/>
      <c r="WUJ59" s="17"/>
      <c r="WUK59" s="17"/>
      <c r="WUL59" s="17"/>
      <c r="WUM59" s="17"/>
      <c r="WUN59" s="17"/>
      <c r="WUO59" s="17"/>
      <c r="WUP59" s="17"/>
      <c r="WUQ59" s="17"/>
      <c r="WUR59" s="17"/>
      <c r="WUS59" s="17"/>
      <c r="WUT59" s="17"/>
      <c r="WUU59" s="17"/>
      <c r="WUV59" s="17"/>
      <c r="WUW59" s="17"/>
      <c r="WUX59" s="17"/>
      <c r="WUY59" s="17"/>
      <c r="WUZ59" s="17"/>
      <c r="WVA59" s="17"/>
      <c r="WVB59" s="17"/>
      <c r="WVC59" s="17"/>
      <c r="WVD59" s="17"/>
      <c r="WVE59" s="17"/>
      <c r="WVF59" s="17"/>
      <c r="WVG59" s="17"/>
      <c r="WVH59" s="17"/>
      <c r="WVI59" s="17"/>
      <c r="WVJ59" s="17"/>
      <c r="WVK59" s="17"/>
      <c r="WVL59" s="17"/>
      <c r="WVM59" s="17"/>
      <c r="WVN59" s="17"/>
      <c r="WVO59" s="17"/>
      <c r="WVP59" s="17"/>
      <c r="WVQ59" s="17"/>
      <c r="WVR59" s="17"/>
      <c r="WVS59" s="17"/>
      <c r="WVT59" s="17"/>
      <c r="WVU59" s="17"/>
      <c r="WVV59" s="17"/>
      <c r="WVW59" s="17"/>
      <c r="WVX59" s="17"/>
      <c r="WVY59" s="17"/>
      <c r="WVZ59" s="17"/>
      <c r="WWA59" s="17"/>
      <c r="WWB59" s="17"/>
      <c r="WWC59" s="17"/>
      <c r="WWD59" s="17"/>
      <c r="WWE59" s="17"/>
      <c r="WWF59" s="17"/>
      <c r="WWG59" s="17"/>
      <c r="WWH59" s="17"/>
      <c r="WWI59" s="17"/>
      <c r="WWJ59" s="17"/>
      <c r="WWK59" s="17"/>
      <c r="WWL59" s="17"/>
      <c r="WWM59" s="17"/>
      <c r="WWN59" s="17"/>
      <c r="WWO59" s="17"/>
      <c r="WWP59" s="17"/>
      <c r="WWQ59" s="17"/>
      <c r="WWR59" s="17"/>
      <c r="WWS59" s="17"/>
      <c r="WWT59" s="17"/>
      <c r="WWU59" s="17"/>
      <c r="WWV59" s="17"/>
      <c r="WWW59" s="17"/>
      <c r="WWX59" s="17"/>
      <c r="WWY59" s="17"/>
      <c r="WWZ59" s="17"/>
      <c r="WXA59" s="17"/>
      <c r="WXB59" s="17"/>
      <c r="WXC59" s="17"/>
      <c r="WXD59" s="17"/>
      <c r="WXE59" s="17"/>
      <c r="WXF59" s="17"/>
      <c r="WXG59" s="17"/>
      <c r="WXH59" s="17"/>
      <c r="WXI59" s="17"/>
      <c r="WXJ59" s="17"/>
      <c r="WXK59" s="17"/>
      <c r="WXL59" s="17"/>
      <c r="WXM59" s="17"/>
      <c r="WXN59" s="17"/>
      <c r="WXO59" s="17"/>
      <c r="WXP59" s="17"/>
      <c r="WXQ59" s="17"/>
      <c r="WXR59" s="17"/>
      <c r="WXS59" s="17"/>
      <c r="WXT59" s="17"/>
      <c r="WXU59" s="17"/>
      <c r="WXV59" s="17"/>
      <c r="WXW59" s="17"/>
      <c r="WXX59" s="17"/>
      <c r="WXY59" s="17"/>
      <c r="WXZ59" s="17"/>
      <c r="WYA59" s="17"/>
      <c r="WYB59" s="17"/>
      <c r="WYC59" s="17"/>
      <c r="WYD59" s="17"/>
      <c r="WYE59" s="17"/>
      <c r="WYF59" s="17"/>
      <c r="WYG59" s="17"/>
      <c r="WYH59" s="17"/>
      <c r="WYI59" s="17"/>
      <c r="WYJ59" s="17"/>
      <c r="WYK59" s="17"/>
      <c r="WYL59" s="17"/>
      <c r="WYM59" s="17"/>
      <c r="WYN59" s="17"/>
      <c r="WYO59" s="17"/>
      <c r="WYP59" s="17"/>
      <c r="WYQ59" s="17"/>
      <c r="WYR59" s="17"/>
      <c r="WYS59" s="17"/>
      <c r="WYT59" s="17"/>
      <c r="WYU59" s="17"/>
      <c r="WYV59" s="17"/>
      <c r="WYW59" s="17"/>
      <c r="WYX59" s="17"/>
      <c r="WYY59" s="17"/>
      <c r="WYZ59" s="17"/>
      <c r="WZA59" s="17"/>
      <c r="WZB59" s="17"/>
      <c r="WZC59" s="17"/>
      <c r="WZD59" s="17"/>
      <c r="WZE59" s="17"/>
      <c r="WZF59" s="17"/>
      <c r="WZG59" s="17"/>
      <c r="WZH59" s="17"/>
      <c r="WZI59" s="17"/>
      <c r="WZJ59" s="17"/>
      <c r="WZK59" s="17"/>
      <c r="WZL59" s="17"/>
      <c r="WZM59" s="17"/>
      <c r="WZN59" s="17"/>
      <c r="WZO59" s="17"/>
      <c r="WZP59" s="17"/>
      <c r="WZQ59" s="17"/>
      <c r="WZR59" s="17"/>
      <c r="WZS59" s="17"/>
      <c r="WZT59" s="17"/>
      <c r="WZU59" s="17"/>
      <c r="WZV59" s="17"/>
      <c r="WZW59" s="17"/>
      <c r="WZX59" s="17"/>
      <c r="WZY59" s="17"/>
      <c r="WZZ59" s="17"/>
      <c r="XAA59" s="17"/>
      <c r="XAB59" s="17"/>
      <c r="XAC59" s="17"/>
      <c r="XAD59" s="17"/>
      <c r="XAE59" s="17"/>
      <c r="XAF59" s="17"/>
      <c r="XAG59" s="17"/>
      <c r="XAH59" s="17"/>
      <c r="XAI59" s="17"/>
      <c r="XAJ59" s="17"/>
      <c r="XAK59" s="17"/>
      <c r="XAL59" s="17"/>
      <c r="XAM59" s="17"/>
      <c r="XAN59" s="17"/>
      <c r="XAO59" s="17"/>
      <c r="XAP59" s="17"/>
      <c r="XAQ59" s="17"/>
      <c r="XAR59" s="17"/>
      <c r="XAS59" s="17"/>
      <c r="XAT59" s="17"/>
      <c r="XAU59" s="17"/>
      <c r="XAV59" s="17"/>
      <c r="XAW59" s="17"/>
      <c r="XAX59" s="17"/>
      <c r="XAY59" s="17"/>
      <c r="XAZ59" s="17"/>
      <c r="XBA59" s="17"/>
      <c r="XBB59" s="17"/>
      <c r="XBC59" s="17"/>
      <c r="XBD59" s="17"/>
      <c r="XBE59" s="17"/>
      <c r="XBF59" s="17"/>
      <c r="XBG59" s="17"/>
      <c r="XBH59" s="17"/>
      <c r="XBI59" s="17"/>
      <c r="XBJ59" s="17"/>
      <c r="XBK59" s="17"/>
      <c r="XBL59" s="17"/>
      <c r="XBM59" s="17"/>
      <c r="XBN59" s="17"/>
      <c r="XBO59" s="17"/>
      <c r="XBP59" s="17"/>
      <c r="XBQ59" s="17"/>
      <c r="XBR59" s="17"/>
      <c r="XBS59" s="17"/>
      <c r="XBT59" s="17"/>
      <c r="XBU59" s="17"/>
      <c r="XBV59" s="17"/>
      <c r="XBW59" s="17"/>
      <c r="XBX59" s="17"/>
      <c r="XBY59" s="17"/>
      <c r="XBZ59" s="17"/>
      <c r="XCA59" s="17"/>
      <c r="XCB59" s="17"/>
      <c r="XCC59" s="17"/>
      <c r="XCD59" s="17"/>
      <c r="XCE59" s="17"/>
      <c r="XCF59" s="17"/>
      <c r="XCG59" s="17"/>
      <c r="XCH59" s="17"/>
      <c r="XCI59" s="17"/>
      <c r="XCJ59" s="17"/>
      <c r="XCK59" s="17"/>
      <c r="XCL59" s="17"/>
      <c r="XCM59" s="17"/>
      <c r="XCN59" s="17"/>
      <c r="XCO59" s="17"/>
      <c r="XCP59" s="17"/>
      <c r="XCQ59" s="17"/>
      <c r="XCR59" s="17"/>
      <c r="XCS59" s="17"/>
      <c r="XCT59" s="17"/>
      <c r="XCU59" s="17"/>
      <c r="XCV59" s="17"/>
      <c r="XCW59" s="17"/>
      <c r="XCX59" s="17"/>
      <c r="XCY59" s="17"/>
      <c r="XCZ59" s="17"/>
      <c r="XDA59" s="17"/>
      <c r="XDB59" s="17"/>
      <c r="XDC59" s="17"/>
      <c r="XDD59" s="17"/>
      <c r="XDE59" s="17"/>
      <c r="XDF59" s="17"/>
      <c r="XDG59" s="17"/>
      <c r="XDH59" s="17"/>
      <c r="XDI59" s="17"/>
      <c r="XDJ59" s="17"/>
      <c r="XDK59" s="17"/>
      <c r="XDL59" s="17"/>
      <c r="XDM59" s="17"/>
      <c r="XDN59" s="17"/>
      <c r="XDO59" s="17"/>
      <c r="XDP59" s="17"/>
      <c r="XDQ59" s="17"/>
      <c r="XDR59" s="17"/>
      <c r="XDS59" s="17"/>
      <c r="XDT59" s="17"/>
      <c r="XDU59" s="17"/>
      <c r="XDV59" s="17"/>
      <c r="XDW59" s="17"/>
      <c r="XDX59" s="17"/>
      <c r="XDY59" s="17"/>
      <c r="XDZ59" s="17"/>
      <c r="XEA59" s="17"/>
      <c r="XEB59" s="17"/>
      <c r="XEC59" s="17"/>
      <c r="XED59" s="17"/>
      <c r="XEE59" s="17"/>
      <c r="XEF59" s="17"/>
      <c r="XEG59" s="17"/>
      <c r="XEH59" s="17"/>
      <c r="XEI59" s="17"/>
      <c r="XEJ59" s="17"/>
      <c r="XEK59" s="17"/>
      <c r="XEL59" s="17"/>
      <c r="XEM59" s="17"/>
      <c r="XEN59" s="17"/>
      <c r="XEO59" s="17"/>
      <c r="XEP59" s="17"/>
      <c r="XEQ59" s="17"/>
      <c r="XER59" s="17"/>
      <c r="XES59" s="17"/>
      <c r="XET59" s="17"/>
      <c r="XEU59" s="17"/>
      <c r="XEV59" s="17"/>
      <c r="XEW59" s="17"/>
      <c r="XEX59" s="17"/>
      <c r="XEY59" s="17"/>
      <c r="XEZ59" s="17"/>
      <c r="XFA59" s="17"/>
      <c r="XFB59" s="17"/>
      <c r="XFC59" s="17"/>
    </row>
    <row r="60" spans="1:16383" ht="15" hidden="1" customHeight="1" x14ac:dyDescent="0.35">
      <c r="A60" s="154"/>
      <c r="B60" s="154">
        <v>69</v>
      </c>
      <c r="C60" s="155"/>
      <c r="D60" s="155"/>
      <c r="E60" s="156"/>
      <c r="F60" s="153">
        <v>2022</v>
      </c>
      <c r="G60" s="155"/>
      <c r="H60" s="141" t="e">
        <v>#N/A</v>
      </c>
      <c r="I60" s="141" t="e">
        <v>#N/A</v>
      </c>
      <c r="J60" s="152" t="e">
        <v>#N/A</v>
      </c>
      <c r="K60" s="153"/>
      <c r="L60" s="154">
        <v>69</v>
      </c>
      <c r="M60" s="28"/>
      <c r="N60" s="28"/>
      <c r="O60" s="33"/>
      <c r="P60" s="33"/>
      <c r="Q60" s="55"/>
      <c r="R60" s="37"/>
      <c r="S60" s="37"/>
      <c r="T60" s="37"/>
      <c r="U60" s="44"/>
      <c r="V60" s="37"/>
      <c r="W60" s="37"/>
      <c r="X60" s="39"/>
      <c r="Y60" s="39"/>
      <c r="Z60" s="39"/>
      <c r="AA60" s="39"/>
    </row>
    <row r="61" spans="1:16383" ht="15" hidden="1" customHeight="1" x14ac:dyDescent="0.35">
      <c r="A61" s="154"/>
      <c r="B61" s="154">
        <v>70</v>
      </c>
      <c r="C61" s="155" t="s">
        <v>10</v>
      </c>
      <c r="D61" s="155" t="s">
        <v>263</v>
      </c>
      <c r="E61" s="156">
        <v>2001</v>
      </c>
      <c r="F61" s="153">
        <v>21</v>
      </c>
      <c r="G61" s="155" t="s">
        <v>367</v>
      </c>
      <c r="H61" s="141" t="s">
        <v>4575</v>
      </c>
      <c r="I61" s="141" t="s">
        <v>4829</v>
      </c>
      <c r="J61" s="152" t="s">
        <v>24</v>
      </c>
      <c r="K61" s="153" t="s">
        <v>351</v>
      </c>
      <c r="L61" s="154">
        <v>70</v>
      </c>
      <c r="M61" s="28"/>
      <c r="N61" s="28"/>
      <c r="O61" s="33"/>
      <c r="P61" s="33">
        <v>3012552121</v>
      </c>
      <c r="Q61" s="34" t="s">
        <v>459</v>
      </c>
      <c r="R61" s="35">
        <v>37248</v>
      </c>
      <c r="S61" s="37" t="s">
        <v>460</v>
      </c>
      <c r="T61" s="37" t="s">
        <v>354</v>
      </c>
      <c r="U61" s="38">
        <v>1001011199</v>
      </c>
      <c r="V61" s="37" t="s">
        <v>346</v>
      </c>
      <c r="W61" s="37" t="s">
        <v>363</v>
      </c>
      <c r="X61" s="39"/>
      <c r="Y61" s="39"/>
      <c r="Z61" s="39"/>
      <c r="AA61" s="39"/>
      <c r="AC61" s="18"/>
    </row>
    <row r="62" spans="1:16383" ht="15" hidden="1" customHeight="1" x14ac:dyDescent="0.35">
      <c r="A62" s="154"/>
      <c r="B62" s="154">
        <v>71</v>
      </c>
      <c r="C62" s="155"/>
      <c r="D62" s="155"/>
      <c r="E62" s="156"/>
      <c r="F62" s="153">
        <v>2022</v>
      </c>
      <c r="G62" s="155"/>
      <c r="H62" s="141" t="e">
        <v>#N/A</v>
      </c>
      <c r="I62" s="141" t="e">
        <v>#N/A</v>
      </c>
      <c r="J62" s="152" t="e">
        <v>#N/A</v>
      </c>
      <c r="K62" s="153"/>
      <c r="L62" s="154">
        <v>71</v>
      </c>
      <c r="M62" s="28"/>
      <c r="N62" s="28"/>
      <c r="O62" s="33"/>
      <c r="P62" s="33"/>
      <c r="Q62" s="42"/>
      <c r="R62" s="45"/>
      <c r="S62" s="37"/>
      <c r="T62" s="37"/>
      <c r="U62" s="44"/>
      <c r="V62" s="37"/>
      <c r="W62" s="37"/>
      <c r="X62" s="39"/>
      <c r="Y62" s="39"/>
      <c r="Z62" s="39"/>
      <c r="AA62" s="39"/>
    </row>
    <row r="63" spans="1:16383" ht="15" hidden="1" customHeight="1" x14ac:dyDescent="0.35">
      <c r="A63" s="154"/>
      <c r="B63" s="154">
        <v>72</v>
      </c>
      <c r="C63" s="155"/>
      <c r="D63" s="155"/>
      <c r="E63" s="156"/>
      <c r="F63" s="153">
        <v>2022</v>
      </c>
      <c r="G63" s="155"/>
      <c r="H63" s="141" t="e">
        <v>#N/A</v>
      </c>
      <c r="I63" s="141" t="e">
        <v>#N/A</v>
      </c>
      <c r="J63" s="152" t="e">
        <v>#N/A</v>
      </c>
      <c r="K63" s="153"/>
      <c r="L63" s="154">
        <v>72</v>
      </c>
      <c r="M63" s="28"/>
      <c r="N63" s="28"/>
      <c r="O63" s="33"/>
      <c r="P63" s="33"/>
      <c r="Q63" s="55"/>
      <c r="R63" s="37"/>
      <c r="S63" s="37"/>
      <c r="T63" s="37"/>
      <c r="U63" s="44"/>
      <c r="V63" s="37"/>
      <c r="W63" s="37"/>
      <c r="X63" s="39"/>
      <c r="Y63" s="39"/>
      <c r="Z63" s="39"/>
      <c r="AA63" s="39"/>
    </row>
    <row r="64" spans="1:16383" ht="15" hidden="1" customHeight="1" x14ac:dyDescent="0.35">
      <c r="A64" s="154"/>
      <c r="B64" s="154">
        <v>73</v>
      </c>
      <c r="C64" s="155"/>
      <c r="D64" s="155"/>
      <c r="E64" s="156"/>
      <c r="F64" s="153">
        <v>2022</v>
      </c>
      <c r="G64" s="155"/>
      <c r="H64" s="141" t="e">
        <v>#N/A</v>
      </c>
      <c r="I64" s="141" t="e">
        <v>#N/A</v>
      </c>
      <c r="J64" s="152" t="e">
        <v>#N/A</v>
      </c>
      <c r="K64" s="153"/>
      <c r="L64" s="154">
        <v>73</v>
      </c>
      <c r="M64" s="28"/>
      <c r="N64" s="28"/>
      <c r="O64" s="33"/>
      <c r="P64" s="33"/>
      <c r="Q64" s="55"/>
      <c r="R64" s="37"/>
      <c r="S64" s="37"/>
      <c r="T64" s="37"/>
      <c r="U64" s="44"/>
      <c r="V64" s="37"/>
      <c r="W64" s="37"/>
      <c r="X64" s="39"/>
      <c r="Y64" s="39"/>
      <c r="Z64" s="39"/>
      <c r="AA64" s="39"/>
    </row>
    <row r="65" spans="1:27" ht="14.45" hidden="1" x14ac:dyDescent="0.35">
      <c r="A65" s="154"/>
      <c r="B65" s="154">
        <v>74</v>
      </c>
      <c r="C65" s="155"/>
      <c r="D65" s="155"/>
      <c r="E65" s="156"/>
      <c r="F65" s="153">
        <v>2022</v>
      </c>
      <c r="G65" s="155"/>
      <c r="H65" s="141" t="e">
        <v>#N/A</v>
      </c>
      <c r="I65" s="141" t="e">
        <v>#N/A</v>
      </c>
      <c r="J65" s="152" t="e">
        <v>#N/A</v>
      </c>
      <c r="K65" s="153"/>
      <c r="L65" s="154">
        <v>74</v>
      </c>
      <c r="M65" s="28"/>
      <c r="N65" s="28"/>
      <c r="O65" s="33"/>
      <c r="P65" s="33"/>
      <c r="Q65" s="55"/>
      <c r="R65" s="37"/>
      <c r="S65" s="37"/>
      <c r="T65" s="37"/>
      <c r="U65" s="44"/>
      <c r="V65" s="37"/>
      <c r="W65" s="37"/>
      <c r="X65" s="39"/>
      <c r="Y65" s="39"/>
      <c r="Z65" s="39"/>
      <c r="AA65" s="39"/>
    </row>
    <row r="66" spans="1:27" ht="14.45" hidden="1" x14ac:dyDescent="0.35">
      <c r="A66" s="154"/>
      <c r="B66" s="154">
        <v>75</v>
      </c>
      <c r="C66" s="155"/>
      <c r="D66" s="155"/>
      <c r="E66" s="156"/>
      <c r="F66" s="153">
        <v>2022</v>
      </c>
      <c r="G66" s="155"/>
      <c r="H66" s="141" t="e">
        <v>#N/A</v>
      </c>
      <c r="I66" s="141" t="e">
        <v>#N/A</v>
      </c>
      <c r="J66" s="152" t="e">
        <v>#N/A</v>
      </c>
      <c r="K66" s="153"/>
      <c r="L66" s="154">
        <v>75</v>
      </c>
      <c r="M66" s="28"/>
      <c r="N66" s="28"/>
      <c r="O66" s="33"/>
      <c r="P66" s="33"/>
      <c r="Q66" s="55"/>
      <c r="R66" s="37"/>
      <c r="S66" s="37"/>
      <c r="T66" s="37"/>
      <c r="U66" s="44"/>
      <c r="V66" s="37"/>
      <c r="W66" s="37"/>
      <c r="X66" s="39"/>
      <c r="Y66" s="39"/>
      <c r="Z66" s="39"/>
      <c r="AA66" s="39"/>
    </row>
    <row r="67" spans="1:27" ht="14.45" hidden="1" x14ac:dyDescent="0.35">
      <c r="A67" s="154"/>
      <c r="B67" s="154">
        <v>76</v>
      </c>
      <c r="C67" s="155"/>
      <c r="D67" s="155"/>
      <c r="E67" s="156"/>
      <c r="F67" s="153">
        <v>2022</v>
      </c>
      <c r="G67" s="155"/>
      <c r="H67" s="141" t="e">
        <v>#N/A</v>
      </c>
      <c r="I67" s="141" t="e">
        <v>#N/A</v>
      </c>
      <c r="J67" s="152" t="e">
        <v>#N/A</v>
      </c>
      <c r="K67" s="153"/>
      <c r="L67" s="154">
        <v>76</v>
      </c>
      <c r="M67" s="28"/>
      <c r="N67" s="28"/>
      <c r="O67" s="33"/>
      <c r="P67" s="33"/>
      <c r="Q67" s="55"/>
      <c r="R67" s="37"/>
      <c r="S67" s="37"/>
      <c r="T67" s="37"/>
      <c r="U67" s="44"/>
      <c r="V67" s="37"/>
      <c r="W67" s="37"/>
      <c r="X67" s="39"/>
      <c r="Y67" s="39"/>
      <c r="Z67" s="39"/>
      <c r="AA67" s="39"/>
    </row>
    <row r="68" spans="1:27" ht="14.45" hidden="1" x14ac:dyDescent="0.35">
      <c r="A68" s="154"/>
      <c r="B68" s="154">
        <v>77</v>
      </c>
      <c r="C68" s="155"/>
      <c r="D68" s="155"/>
      <c r="E68" s="156"/>
      <c r="F68" s="153">
        <v>2022</v>
      </c>
      <c r="G68" s="155"/>
      <c r="H68" s="141" t="e">
        <v>#N/A</v>
      </c>
      <c r="I68" s="141" t="e">
        <v>#N/A</v>
      </c>
      <c r="J68" s="152" t="e">
        <v>#N/A</v>
      </c>
      <c r="K68" s="153"/>
      <c r="L68" s="154">
        <v>77</v>
      </c>
      <c r="M68" s="28"/>
      <c r="N68" s="28"/>
      <c r="O68" s="33"/>
      <c r="P68" s="33"/>
      <c r="Q68" s="55"/>
      <c r="R68" s="37"/>
      <c r="S68" s="37"/>
      <c r="T68" s="37"/>
      <c r="U68" s="44"/>
      <c r="V68" s="37"/>
      <c r="W68" s="37"/>
      <c r="X68" s="39"/>
      <c r="Y68" s="39"/>
      <c r="Z68" s="39"/>
      <c r="AA68" s="39"/>
    </row>
    <row r="69" spans="1:27" ht="14.45" hidden="1" x14ac:dyDescent="0.35">
      <c r="A69" s="154"/>
      <c r="B69" s="154">
        <v>78</v>
      </c>
      <c r="C69" s="155"/>
      <c r="D69" s="155"/>
      <c r="E69" s="156"/>
      <c r="F69" s="153">
        <v>2022</v>
      </c>
      <c r="G69" s="155"/>
      <c r="H69" s="141" t="e">
        <v>#N/A</v>
      </c>
      <c r="I69" s="141" t="e">
        <v>#N/A</v>
      </c>
      <c r="J69" s="152" t="e">
        <v>#N/A</v>
      </c>
      <c r="K69" s="153"/>
      <c r="L69" s="154">
        <v>78</v>
      </c>
      <c r="M69" s="28"/>
      <c r="N69" s="28"/>
      <c r="O69" s="33"/>
      <c r="P69" s="33"/>
      <c r="Q69" s="55"/>
      <c r="R69" s="37"/>
      <c r="S69" s="37"/>
      <c r="T69" s="37"/>
      <c r="U69" s="44"/>
      <c r="V69" s="37"/>
      <c r="W69" s="37"/>
      <c r="X69" s="39"/>
      <c r="Y69" s="39"/>
      <c r="Z69" s="39"/>
      <c r="AA69" s="39"/>
    </row>
    <row r="70" spans="1:27" ht="14.45" hidden="1" x14ac:dyDescent="0.35">
      <c r="A70" s="154"/>
      <c r="B70" s="154">
        <v>79</v>
      </c>
      <c r="C70" s="155"/>
      <c r="D70" s="155"/>
      <c r="E70" s="156"/>
      <c r="F70" s="153">
        <v>2022</v>
      </c>
      <c r="G70" s="155"/>
      <c r="H70" s="141" t="e">
        <v>#N/A</v>
      </c>
      <c r="I70" s="141" t="e">
        <v>#N/A</v>
      </c>
      <c r="J70" s="152" t="e">
        <v>#N/A</v>
      </c>
      <c r="K70" s="153"/>
      <c r="L70" s="154">
        <v>79</v>
      </c>
      <c r="M70" s="28"/>
      <c r="N70" s="28"/>
      <c r="O70" s="33"/>
      <c r="P70" s="33"/>
      <c r="Q70" s="55"/>
      <c r="R70" s="37"/>
      <c r="S70" s="37"/>
      <c r="T70" s="37"/>
      <c r="U70" s="44"/>
      <c r="V70" s="37"/>
      <c r="W70" s="37"/>
      <c r="X70" s="39"/>
      <c r="Y70" s="39"/>
      <c r="Z70" s="39"/>
      <c r="AA70" s="39"/>
    </row>
    <row r="71" spans="1:27" ht="14.45" hidden="1" x14ac:dyDescent="0.35">
      <c r="A71" s="154"/>
      <c r="B71" s="154">
        <v>80</v>
      </c>
      <c r="C71" s="155"/>
      <c r="D71" s="155"/>
      <c r="E71" s="156"/>
      <c r="F71" s="153">
        <v>2022</v>
      </c>
      <c r="G71" s="155"/>
      <c r="H71" s="141" t="e">
        <v>#N/A</v>
      </c>
      <c r="I71" s="141" t="e">
        <v>#N/A</v>
      </c>
      <c r="J71" s="152" t="e">
        <v>#N/A</v>
      </c>
      <c r="K71" s="153"/>
      <c r="L71" s="154">
        <v>80</v>
      </c>
      <c r="M71" s="28"/>
      <c r="N71" s="28"/>
      <c r="O71" s="33"/>
      <c r="P71" s="33"/>
      <c r="Q71" s="55"/>
      <c r="R71" s="37"/>
      <c r="S71" s="37"/>
      <c r="T71" s="37"/>
      <c r="U71" s="44"/>
      <c r="V71" s="37"/>
      <c r="W71" s="37"/>
      <c r="X71" s="39"/>
      <c r="Y71" s="39"/>
      <c r="Z71" s="39"/>
      <c r="AA71" s="39"/>
    </row>
    <row r="72" spans="1:27" ht="14.45" hidden="1" x14ac:dyDescent="0.35">
      <c r="A72" s="154"/>
      <c r="B72" s="154">
        <v>81</v>
      </c>
      <c r="C72" s="155"/>
      <c r="D72" s="155"/>
      <c r="E72" s="156"/>
      <c r="F72" s="153">
        <v>2022</v>
      </c>
      <c r="G72" s="155"/>
      <c r="H72" s="141" t="e">
        <v>#N/A</v>
      </c>
      <c r="I72" s="141" t="e">
        <v>#N/A</v>
      </c>
      <c r="J72" s="152" t="e">
        <v>#N/A</v>
      </c>
      <c r="K72" s="153"/>
      <c r="L72" s="154">
        <v>81</v>
      </c>
      <c r="M72" s="28"/>
      <c r="N72" s="28"/>
      <c r="O72" s="33"/>
      <c r="P72" s="33"/>
      <c r="Q72" s="42"/>
      <c r="R72" s="45"/>
      <c r="S72" s="37"/>
      <c r="T72" s="37"/>
      <c r="U72" s="44"/>
      <c r="V72" s="37"/>
      <c r="W72" s="37"/>
      <c r="X72" s="39"/>
      <c r="Y72" s="39"/>
      <c r="Z72" s="39"/>
      <c r="AA72" s="39"/>
    </row>
    <row r="73" spans="1:27" ht="14.45" hidden="1" x14ac:dyDescent="0.35">
      <c r="A73" s="154"/>
      <c r="B73" s="154">
        <v>82</v>
      </c>
      <c r="C73" s="155"/>
      <c r="D73" s="155"/>
      <c r="E73" s="156"/>
      <c r="F73" s="153">
        <v>2022</v>
      </c>
      <c r="G73" s="155"/>
      <c r="H73" s="141" t="e">
        <v>#N/A</v>
      </c>
      <c r="I73" s="141" t="e">
        <v>#N/A</v>
      </c>
      <c r="J73" s="152" t="e">
        <v>#N/A</v>
      </c>
      <c r="K73" s="153"/>
      <c r="L73" s="154">
        <v>82</v>
      </c>
      <c r="M73" s="28"/>
      <c r="N73" s="28"/>
      <c r="O73" s="33"/>
      <c r="P73" s="33"/>
      <c r="Q73" s="48"/>
      <c r="R73" s="37"/>
      <c r="S73" s="37"/>
      <c r="T73" s="37"/>
      <c r="U73" s="44"/>
      <c r="V73" s="37"/>
      <c r="W73" s="37"/>
      <c r="X73" s="39"/>
      <c r="Y73" s="39"/>
      <c r="Z73" s="39"/>
      <c r="AA73" s="39"/>
    </row>
    <row r="74" spans="1:27" ht="14.45" hidden="1" x14ac:dyDescent="0.35">
      <c r="A74" s="154"/>
      <c r="B74" s="154">
        <v>83</v>
      </c>
      <c r="C74" s="155"/>
      <c r="D74" s="155"/>
      <c r="E74" s="156"/>
      <c r="F74" s="153">
        <v>2022</v>
      </c>
      <c r="G74" s="155"/>
      <c r="H74" s="141" t="e">
        <v>#N/A</v>
      </c>
      <c r="I74" s="141" t="e">
        <v>#N/A</v>
      </c>
      <c r="J74" s="152" t="e">
        <v>#N/A</v>
      </c>
      <c r="K74" s="153"/>
      <c r="L74" s="154">
        <v>83</v>
      </c>
      <c r="M74" s="28"/>
      <c r="N74" s="28"/>
      <c r="O74" s="33"/>
      <c r="P74" s="33"/>
      <c r="Q74" s="48"/>
      <c r="R74" s="37"/>
      <c r="S74" s="37"/>
      <c r="T74" s="37"/>
      <c r="U74" s="44"/>
      <c r="V74" s="37"/>
      <c r="W74" s="37"/>
      <c r="X74" s="39"/>
      <c r="Y74" s="39"/>
      <c r="Z74" s="39"/>
      <c r="AA74" s="39"/>
    </row>
    <row r="75" spans="1:27" ht="14.45" hidden="1" x14ac:dyDescent="0.35">
      <c r="A75" s="154"/>
      <c r="B75" s="154">
        <v>84</v>
      </c>
      <c r="C75" s="155"/>
      <c r="D75" s="155"/>
      <c r="E75" s="156"/>
      <c r="F75" s="153">
        <v>2022</v>
      </c>
      <c r="G75" s="155"/>
      <c r="H75" s="141" t="e">
        <v>#N/A</v>
      </c>
      <c r="I75" s="141" t="e">
        <v>#N/A</v>
      </c>
      <c r="J75" s="152" t="e">
        <v>#N/A</v>
      </c>
      <c r="K75" s="153"/>
      <c r="L75" s="154">
        <v>84</v>
      </c>
      <c r="M75" s="28"/>
      <c r="N75" s="28"/>
      <c r="O75" s="33"/>
      <c r="P75" s="33"/>
      <c r="Q75" s="55"/>
      <c r="R75" s="37"/>
      <c r="S75" s="37"/>
      <c r="T75" s="37"/>
      <c r="U75" s="44"/>
      <c r="V75" s="37"/>
      <c r="W75" s="37"/>
      <c r="X75" s="39"/>
      <c r="Y75" s="39"/>
      <c r="Z75" s="39"/>
      <c r="AA75" s="39"/>
    </row>
    <row r="76" spans="1:27" ht="14.45" hidden="1" x14ac:dyDescent="0.35">
      <c r="A76" s="154"/>
      <c r="B76" s="154">
        <v>85</v>
      </c>
      <c r="C76" s="155"/>
      <c r="D76" s="155"/>
      <c r="E76" s="156"/>
      <c r="F76" s="153">
        <v>2022</v>
      </c>
      <c r="G76" s="155"/>
      <c r="H76" s="141" t="e">
        <v>#N/A</v>
      </c>
      <c r="I76" s="141" t="e">
        <v>#N/A</v>
      </c>
      <c r="J76" s="152" t="e">
        <v>#N/A</v>
      </c>
      <c r="K76" s="153"/>
      <c r="L76" s="154">
        <v>85</v>
      </c>
      <c r="M76" s="28"/>
      <c r="N76" s="28"/>
      <c r="O76" s="33"/>
      <c r="P76" s="33"/>
      <c r="Q76" s="55"/>
      <c r="R76" s="37"/>
      <c r="S76" s="37"/>
      <c r="T76" s="37"/>
      <c r="U76" s="44"/>
      <c r="V76" s="37"/>
      <c r="W76" s="37"/>
      <c r="X76" s="39"/>
      <c r="Y76" s="39"/>
      <c r="Z76" s="39"/>
      <c r="AA76" s="39"/>
    </row>
    <row r="77" spans="1:27" ht="14.45" hidden="1" x14ac:dyDescent="0.35">
      <c r="A77" s="154"/>
      <c r="B77" s="154">
        <v>86</v>
      </c>
      <c r="C77" s="155"/>
      <c r="D77" s="155"/>
      <c r="E77" s="156"/>
      <c r="F77" s="153">
        <v>2022</v>
      </c>
      <c r="G77" s="155"/>
      <c r="H77" s="141" t="e">
        <v>#N/A</v>
      </c>
      <c r="I77" s="141" t="e">
        <v>#N/A</v>
      </c>
      <c r="J77" s="152" t="e">
        <v>#N/A</v>
      </c>
      <c r="K77" s="153"/>
      <c r="L77" s="154">
        <v>86</v>
      </c>
      <c r="M77" s="28"/>
      <c r="N77" s="28"/>
      <c r="O77" s="33"/>
      <c r="P77" s="33"/>
      <c r="Q77" s="55"/>
      <c r="R77" s="37"/>
      <c r="S77" s="37"/>
      <c r="T77" s="37"/>
      <c r="U77" s="44"/>
      <c r="V77" s="37"/>
      <c r="W77" s="37"/>
      <c r="X77" s="39"/>
      <c r="Y77" s="39"/>
      <c r="Z77" s="39"/>
      <c r="AA77" s="39"/>
    </row>
    <row r="78" spans="1:27" ht="14.45" hidden="1" x14ac:dyDescent="0.35">
      <c r="A78" s="154"/>
      <c r="B78" s="154">
        <v>87</v>
      </c>
      <c r="C78" s="155"/>
      <c r="D78" s="155"/>
      <c r="E78" s="156"/>
      <c r="F78" s="153">
        <v>2022</v>
      </c>
      <c r="G78" s="155"/>
      <c r="H78" s="141" t="e">
        <v>#N/A</v>
      </c>
      <c r="I78" s="141" t="e">
        <v>#N/A</v>
      </c>
      <c r="J78" s="152" t="e">
        <v>#N/A</v>
      </c>
      <c r="K78" s="153"/>
      <c r="L78" s="154">
        <v>87</v>
      </c>
      <c r="M78" s="28"/>
      <c r="N78" s="28"/>
      <c r="O78" s="33"/>
      <c r="P78" s="33"/>
      <c r="Q78" s="55"/>
      <c r="R78" s="37"/>
      <c r="S78" s="37"/>
      <c r="T78" s="37"/>
      <c r="U78" s="44"/>
      <c r="V78" s="37"/>
      <c r="W78" s="37"/>
      <c r="X78" s="39"/>
      <c r="Y78" s="39"/>
      <c r="Z78" s="39"/>
      <c r="AA78" s="39"/>
    </row>
    <row r="79" spans="1:27" ht="14.45" hidden="1" x14ac:dyDescent="0.35">
      <c r="A79" s="154"/>
      <c r="B79" s="132">
        <v>88</v>
      </c>
      <c r="C79" s="137"/>
      <c r="D79" s="137"/>
      <c r="E79" s="136"/>
      <c r="F79" s="153">
        <v>2022</v>
      </c>
      <c r="G79" s="155"/>
      <c r="H79" s="138" t="e">
        <v>#N/A</v>
      </c>
      <c r="I79" s="138" t="e">
        <v>#N/A</v>
      </c>
      <c r="J79" s="152" t="e">
        <v>#N/A</v>
      </c>
      <c r="K79" s="153"/>
      <c r="L79" s="154">
        <v>88</v>
      </c>
      <c r="M79" s="59"/>
      <c r="N79" s="59"/>
      <c r="O79" s="60"/>
      <c r="P79" s="60"/>
      <c r="Q79" s="61"/>
      <c r="R79" s="37"/>
      <c r="S79" s="37"/>
      <c r="T79" s="37"/>
      <c r="U79" s="44"/>
      <c r="V79" s="37"/>
      <c r="W79" s="37"/>
      <c r="X79" s="39"/>
      <c r="Y79" s="39"/>
      <c r="Z79" s="39"/>
      <c r="AA79" s="39"/>
    </row>
    <row r="80" spans="1:27" ht="14.45" hidden="1" x14ac:dyDescent="0.35">
      <c r="A80" s="154"/>
      <c r="B80" s="154">
        <v>89</v>
      </c>
      <c r="C80" s="155"/>
      <c r="D80" s="155"/>
      <c r="E80" s="156"/>
      <c r="F80" s="153">
        <v>2022</v>
      </c>
      <c r="G80" s="155"/>
      <c r="H80" s="141" t="e">
        <v>#N/A</v>
      </c>
      <c r="I80" s="141" t="e">
        <v>#N/A</v>
      </c>
      <c r="J80" s="152" t="e">
        <v>#N/A</v>
      </c>
      <c r="K80" s="153"/>
      <c r="L80" s="154">
        <v>89</v>
      </c>
      <c r="M80" s="28"/>
      <c r="N80" s="28"/>
      <c r="O80" s="33"/>
      <c r="P80" s="33"/>
      <c r="Q80" s="55"/>
      <c r="R80" s="37"/>
      <c r="S80" s="37"/>
      <c r="T80" s="37"/>
      <c r="U80" s="44"/>
      <c r="V80" s="37"/>
      <c r="W80" s="37"/>
      <c r="X80" s="39"/>
      <c r="Y80" s="39"/>
      <c r="Z80" s="39"/>
      <c r="AA80" s="39"/>
    </row>
    <row r="81" spans="1:27" ht="14.45" hidden="1" x14ac:dyDescent="0.35">
      <c r="A81" s="154"/>
      <c r="B81" s="154">
        <v>90</v>
      </c>
      <c r="C81" s="155"/>
      <c r="D81" s="155"/>
      <c r="E81" s="156"/>
      <c r="F81" s="153">
        <v>2022</v>
      </c>
      <c r="G81" s="155"/>
      <c r="H81" s="141" t="e">
        <v>#N/A</v>
      </c>
      <c r="I81" s="141" t="e">
        <v>#N/A</v>
      </c>
      <c r="J81" s="152" t="e">
        <v>#N/A</v>
      </c>
      <c r="K81" s="153"/>
      <c r="L81" s="154">
        <v>90</v>
      </c>
      <c r="M81" s="28"/>
      <c r="N81" s="28"/>
      <c r="O81" s="33"/>
      <c r="P81" s="33"/>
      <c r="Q81" s="55"/>
      <c r="R81" s="37"/>
      <c r="S81" s="37"/>
      <c r="T81" s="37"/>
      <c r="U81" s="44"/>
      <c r="V81" s="37"/>
      <c r="W81" s="37"/>
      <c r="X81" s="39"/>
      <c r="Y81" s="39"/>
      <c r="Z81" s="39"/>
      <c r="AA81" s="39"/>
    </row>
    <row r="82" spans="1:27" ht="14.45" hidden="1" x14ac:dyDescent="0.35">
      <c r="A82" s="154"/>
      <c r="B82" s="154">
        <v>91</v>
      </c>
      <c r="C82" s="155"/>
      <c r="D82" s="155"/>
      <c r="E82" s="156"/>
      <c r="F82" s="153">
        <v>2022</v>
      </c>
      <c r="G82" s="155"/>
      <c r="H82" s="141" t="e">
        <v>#N/A</v>
      </c>
      <c r="I82" s="141" t="e">
        <v>#N/A</v>
      </c>
      <c r="J82" s="152" t="e">
        <v>#N/A</v>
      </c>
      <c r="K82" s="153"/>
      <c r="L82" s="154">
        <v>91</v>
      </c>
      <c r="M82" s="28"/>
      <c r="N82" s="28"/>
      <c r="O82" s="33"/>
      <c r="P82" s="33"/>
      <c r="Q82" s="48"/>
      <c r="R82" s="37"/>
      <c r="S82" s="37"/>
      <c r="T82" s="37"/>
      <c r="U82" s="44"/>
      <c r="V82" s="37"/>
      <c r="W82" s="37"/>
      <c r="X82" s="39"/>
      <c r="Y82" s="39"/>
      <c r="Z82" s="39"/>
      <c r="AA82" s="39"/>
    </row>
    <row r="83" spans="1:27" ht="14.45" hidden="1" x14ac:dyDescent="0.35">
      <c r="A83" s="154"/>
      <c r="B83" s="154">
        <v>92</v>
      </c>
      <c r="C83" s="155"/>
      <c r="D83" s="155"/>
      <c r="E83" s="156"/>
      <c r="F83" s="153">
        <v>2022</v>
      </c>
      <c r="G83" s="155"/>
      <c r="H83" s="141" t="e">
        <v>#N/A</v>
      </c>
      <c r="I83" s="141" t="e">
        <v>#N/A</v>
      </c>
      <c r="J83" s="152" t="e">
        <v>#N/A</v>
      </c>
      <c r="K83" s="153"/>
      <c r="L83" s="154">
        <v>92</v>
      </c>
      <c r="M83" s="28"/>
      <c r="N83" s="28"/>
      <c r="O83" s="52"/>
      <c r="P83" s="52"/>
      <c r="Q83" s="34"/>
      <c r="R83" s="62"/>
      <c r="S83" s="39"/>
      <c r="T83" s="39"/>
      <c r="U83" s="63"/>
      <c r="V83" s="39"/>
      <c r="W83" s="39"/>
      <c r="X83" s="39"/>
      <c r="Y83" s="39"/>
      <c r="Z83" s="39"/>
      <c r="AA83" s="39"/>
    </row>
    <row r="84" spans="1:27" ht="14.45" hidden="1" x14ac:dyDescent="0.35">
      <c r="A84" s="154"/>
      <c r="B84" s="154">
        <v>93</v>
      </c>
      <c r="C84" s="155"/>
      <c r="D84" s="155"/>
      <c r="E84" s="156"/>
      <c r="F84" s="153">
        <v>2022</v>
      </c>
      <c r="G84" s="155"/>
      <c r="H84" s="141" t="e">
        <v>#N/A</v>
      </c>
      <c r="I84" s="141" t="e">
        <v>#N/A</v>
      </c>
      <c r="J84" s="152" t="e">
        <v>#N/A</v>
      </c>
      <c r="K84" s="153"/>
      <c r="L84" s="154">
        <v>93</v>
      </c>
      <c r="M84" s="28"/>
      <c r="N84" s="28"/>
      <c r="O84" s="33"/>
      <c r="P84" s="33"/>
      <c r="Q84" s="42"/>
      <c r="R84" s="45"/>
      <c r="S84" s="37"/>
      <c r="T84" s="37"/>
      <c r="U84" s="44"/>
      <c r="V84" s="37"/>
      <c r="W84" s="37"/>
      <c r="X84" s="39"/>
      <c r="Y84" s="39"/>
      <c r="Z84" s="39"/>
      <c r="AA84" s="39"/>
    </row>
    <row r="85" spans="1:27" ht="14.45" hidden="1" x14ac:dyDescent="0.35">
      <c r="A85" s="154"/>
      <c r="B85" s="154">
        <v>94</v>
      </c>
      <c r="C85" s="155"/>
      <c r="D85" s="155"/>
      <c r="E85" s="156"/>
      <c r="F85" s="153">
        <v>2022</v>
      </c>
      <c r="G85" s="155"/>
      <c r="H85" s="141" t="e">
        <v>#N/A</v>
      </c>
      <c r="I85" s="141" t="e">
        <v>#N/A</v>
      </c>
      <c r="J85" s="152" t="e">
        <v>#N/A</v>
      </c>
      <c r="K85" s="153"/>
      <c r="L85" s="154">
        <v>94</v>
      </c>
      <c r="M85" s="28"/>
      <c r="N85" s="28"/>
      <c r="O85" s="33"/>
      <c r="P85" s="33"/>
      <c r="Q85" s="55"/>
      <c r="R85" s="37"/>
      <c r="S85" s="37"/>
      <c r="T85" s="37"/>
      <c r="U85" s="44"/>
      <c r="V85" s="37"/>
      <c r="W85" s="37"/>
      <c r="X85" s="39"/>
      <c r="Y85" s="39"/>
      <c r="Z85" s="39"/>
      <c r="AA85" s="39"/>
    </row>
    <row r="86" spans="1:27" ht="14.45" hidden="1" x14ac:dyDescent="0.35">
      <c r="A86" s="154"/>
      <c r="B86" s="154">
        <v>95</v>
      </c>
      <c r="C86" s="155"/>
      <c r="D86" s="155"/>
      <c r="E86" s="156"/>
      <c r="F86" s="153">
        <v>2022</v>
      </c>
      <c r="G86" s="155"/>
      <c r="H86" s="141" t="e">
        <v>#N/A</v>
      </c>
      <c r="I86" s="141" t="e">
        <v>#N/A</v>
      </c>
      <c r="J86" s="152" t="e">
        <v>#N/A</v>
      </c>
      <c r="K86" s="153"/>
      <c r="L86" s="154">
        <v>95</v>
      </c>
      <c r="M86" s="28"/>
      <c r="N86" s="28"/>
      <c r="O86" s="33"/>
      <c r="P86" s="33"/>
      <c r="Q86" s="55"/>
      <c r="R86" s="37"/>
      <c r="S86" s="37"/>
      <c r="T86" s="37"/>
      <c r="U86" s="44"/>
      <c r="V86" s="37"/>
      <c r="W86" s="37"/>
      <c r="X86" s="39"/>
      <c r="Y86" s="39"/>
      <c r="Z86" s="39"/>
      <c r="AA86" s="39"/>
    </row>
    <row r="87" spans="1:27" ht="14.45" hidden="1" x14ac:dyDescent="0.35">
      <c r="A87" s="154"/>
      <c r="B87" s="154">
        <v>96</v>
      </c>
      <c r="C87" s="155"/>
      <c r="D87" s="155"/>
      <c r="E87" s="156"/>
      <c r="F87" s="153">
        <v>2022</v>
      </c>
      <c r="G87" s="155"/>
      <c r="H87" s="141" t="e">
        <v>#N/A</v>
      </c>
      <c r="I87" s="141" t="e">
        <v>#N/A</v>
      </c>
      <c r="J87" s="152" t="e">
        <v>#N/A</v>
      </c>
      <c r="K87" s="153"/>
      <c r="L87" s="154">
        <v>96</v>
      </c>
      <c r="M87" s="28"/>
      <c r="N87" s="28"/>
      <c r="O87" s="33"/>
      <c r="P87" s="33"/>
      <c r="Q87" s="55"/>
      <c r="R87" s="37"/>
      <c r="S87" s="37"/>
      <c r="T87" s="37"/>
      <c r="U87" s="44"/>
      <c r="V87" s="37"/>
      <c r="W87" s="37"/>
      <c r="X87" s="39"/>
      <c r="Y87" s="39"/>
      <c r="Z87" s="39"/>
      <c r="AA87" s="39"/>
    </row>
    <row r="88" spans="1:27" ht="14.45" hidden="1" x14ac:dyDescent="0.35">
      <c r="A88" s="154"/>
      <c r="B88" s="154">
        <v>97</v>
      </c>
      <c r="C88" s="155"/>
      <c r="D88" s="155"/>
      <c r="E88" s="156"/>
      <c r="F88" s="153">
        <v>2022</v>
      </c>
      <c r="G88" s="155"/>
      <c r="H88" s="141" t="e">
        <v>#N/A</v>
      </c>
      <c r="I88" s="141" t="e">
        <v>#N/A</v>
      </c>
      <c r="J88" s="152" t="e">
        <v>#N/A</v>
      </c>
      <c r="K88" s="153"/>
      <c r="L88" s="154">
        <v>97</v>
      </c>
      <c r="M88" s="28"/>
      <c r="N88" s="28"/>
      <c r="O88" s="33"/>
      <c r="P88" s="33"/>
      <c r="Q88" s="48"/>
      <c r="R88" s="37"/>
      <c r="S88" s="37"/>
      <c r="T88" s="37"/>
      <c r="U88" s="44"/>
      <c r="V88" s="37"/>
      <c r="W88" s="37"/>
      <c r="X88" s="39"/>
      <c r="Y88" s="39"/>
      <c r="Z88" s="39"/>
      <c r="AA88" s="39"/>
    </row>
    <row r="89" spans="1:27" ht="14.45" hidden="1" x14ac:dyDescent="0.35">
      <c r="A89" s="154"/>
      <c r="B89" s="154">
        <v>98</v>
      </c>
      <c r="C89" s="155"/>
      <c r="D89" s="155"/>
      <c r="E89" s="156"/>
      <c r="F89" s="153">
        <v>2022</v>
      </c>
      <c r="G89" s="155"/>
      <c r="H89" s="141" t="e">
        <v>#N/A</v>
      </c>
      <c r="I89" s="141" t="e">
        <v>#N/A</v>
      </c>
      <c r="J89" s="152" t="e">
        <v>#N/A</v>
      </c>
      <c r="K89" s="153"/>
      <c r="L89" s="154">
        <v>98</v>
      </c>
      <c r="M89" s="28"/>
      <c r="N89" s="28"/>
      <c r="O89" s="33"/>
      <c r="P89" s="33"/>
      <c r="Q89" s="55"/>
      <c r="R89" s="37"/>
      <c r="S89" s="37"/>
      <c r="T89" s="37"/>
      <c r="U89" s="44"/>
      <c r="V89" s="37"/>
      <c r="W89" s="37"/>
      <c r="X89" s="39"/>
      <c r="Y89" s="39"/>
      <c r="Z89" s="39"/>
      <c r="AA89" s="39"/>
    </row>
    <row r="90" spans="1:27" ht="14.45" hidden="1" x14ac:dyDescent="0.35">
      <c r="A90" s="154"/>
      <c r="B90" s="154">
        <v>99</v>
      </c>
      <c r="C90" s="155"/>
      <c r="D90" s="155"/>
      <c r="E90" s="156"/>
      <c r="F90" s="153">
        <v>2022</v>
      </c>
      <c r="G90" s="155"/>
      <c r="H90" s="141" t="e">
        <v>#N/A</v>
      </c>
      <c r="I90" s="141" t="e">
        <v>#N/A</v>
      </c>
      <c r="J90" s="152" t="e">
        <v>#N/A</v>
      </c>
      <c r="K90" s="153"/>
      <c r="L90" s="154">
        <v>99</v>
      </c>
      <c r="M90" s="28"/>
      <c r="N90" s="28"/>
      <c r="O90" s="33"/>
      <c r="P90" s="33"/>
      <c r="Q90" s="34"/>
      <c r="R90" s="45"/>
      <c r="S90" s="37"/>
      <c r="T90" s="37"/>
      <c r="U90" s="38"/>
      <c r="V90" s="37"/>
      <c r="W90" s="37"/>
      <c r="X90" s="39"/>
      <c r="Y90" s="39"/>
      <c r="Z90" s="39"/>
      <c r="AA90" s="39"/>
    </row>
    <row r="91" spans="1:27" ht="14.45" hidden="1" x14ac:dyDescent="0.35">
      <c r="A91" s="154"/>
      <c r="B91" s="154">
        <v>100</v>
      </c>
      <c r="C91" s="155"/>
      <c r="D91" s="155"/>
      <c r="E91" s="156"/>
      <c r="F91" s="153">
        <v>2022</v>
      </c>
      <c r="G91" s="155"/>
      <c r="H91" s="141" t="e">
        <v>#N/A</v>
      </c>
      <c r="I91" s="141" t="e">
        <v>#N/A</v>
      </c>
      <c r="J91" s="152" t="e">
        <v>#N/A</v>
      </c>
      <c r="K91" s="153"/>
      <c r="L91" s="154">
        <v>100</v>
      </c>
      <c r="M91" s="28"/>
      <c r="N91" s="28"/>
      <c r="O91" s="33"/>
      <c r="P91" s="33"/>
      <c r="Q91" s="48"/>
      <c r="R91" s="45"/>
      <c r="S91" s="37"/>
      <c r="T91" s="37"/>
      <c r="U91" s="44"/>
      <c r="V91" s="37"/>
      <c r="W91" s="37"/>
      <c r="X91" s="39"/>
      <c r="Y91" s="39"/>
      <c r="Z91" s="39"/>
      <c r="AA91" s="39"/>
    </row>
    <row r="92" spans="1:27" ht="14.45" hidden="1" x14ac:dyDescent="0.35">
      <c r="A92" s="154"/>
      <c r="B92" s="154">
        <v>101</v>
      </c>
      <c r="C92" s="155"/>
      <c r="D92" s="155"/>
      <c r="E92" s="156"/>
      <c r="F92" s="153">
        <v>2022</v>
      </c>
      <c r="G92" s="155"/>
      <c r="H92" s="141" t="e">
        <v>#N/A</v>
      </c>
      <c r="I92" s="141" t="e">
        <v>#N/A</v>
      </c>
      <c r="J92" s="152" t="e">
        <v>#N/A</v>
      </c>
      <c r="K92" s="153"/>
      <c r="L92" s="154">
        <v>101</v>
      </c>
      <c r="M92" s="28"/>
      <c r="N92" s="28"/>
      <c r="O92" s="33"/>
      <c r="P92" s="33"/>
      <c r="Q92" s="55"/>
      <c r="R92" s="37"/>
      <c r="S92" s="37"/>
      <c r="T92" s="37"/>
      <c r="U92" s="44"/>
      <c r="V92" s="37"/>
      <c r="W92" s="37"/>
      <c r="X92" s="39"/>
      <c r="Y92" s="39"/>
      <c r="Z92" s="39"/>
      <c r="AA92" s="39"/>
    </row>
    <row r="93" spans="1:27" ht="14.45" hidden="1" x14ac:dyDescent="0.35">
      <c r="A93" s="154"/>
      <c r="B93" s="154">
        <v>102</v>
      </c>
      <c r="C93" s="155"/>
      <c r="D93" s="155"/>
      <c r="E93" s="156"/>
      <c r="F93" s="153">
        <v>2022</v>
      </c>
      <c r="G93" s="155"/>
      <c r="H93" s="141" t="e">
        <v>#N/A</v>
      </c>
      <c r="I93" s="141" t="e">
        <v>#N/A</v>
      </c>
      <c r="J93" s="152" t="e">
        <v>#N/A</v>
      </c>
      <c r="K93" s="153"/>
      <c r="L93" s="154">
        <v>102</v>
      </c>
      <c r="M93" s="28"/>
      <c r="N93" s="28"/>
      <c r="O93" s="33"/>
      <c r="P93" s="33"/>
      <c r="Q93" s="55"/>
      <c r="R93" s="37"/>
      <c r="S93" s="37"/>
      <c r="T93" s="37"/>
      <c r="U93" s="44"/>
      <c r="V93" s="37"/>
      <c r="W93" s="37"/>
      <c r="X93" s="39"/>
      <c r="Y93" s="39"/>
      <c r="Z93" s="39"/>
      <c r="AA93" s="39"/>
    </row>
    <row r="94" spans="1:27" ht="14.45" hidden="1" x14ac:dyDescent="0.35">
      <c r="A94" s="154"/>
      <c r="B94" s="154">
        <v>103</v>
      </c>
      <c r="C94" s="155"/>
      <c r="D94" s="155"/>
      <c r="E94" s="156"/>
      <c r="F94" s="153">
        <v>2022</v>
      </c>
      <c r="G94" s="155"/>
      <c r="H94" s="141" t="e">
        <v>#N/A</v>
      </c>
      <c r="I94" s="141" t="e">
        <v>#N/A</v>
      </c>
      <c r="J94" s="152" t="e">
        <v>#N/A</v>
      </c>
      <c r="K94" s="153"/>
      <c r="L94" s="154">
        <v>103</v>
      </c>
      <c r="M94" s="28"/>
      <c r="N94" s="28"/>
      <c r="O94" s="33"/>
      <c r="P94" s="33"/>
      <c r="Q94" s="55"/>
      <c r="R94" s="37"/>
      <c r="S94" s="37"/>
      <c r="T94" s="37"/>
      <c r="U94" s="44"/>
      <c r="V94" s="37"/>
      <c r="W94" s="37"/>
      <c r="X94" s="39"/>
      <c r="Y94" s="39"/>
      <c r="Z94" s="39"/>
      <c r="AA94" s="39"/>
    </row>
    <row r="95" spans="1:27" ht="14.45" hidden="1" x14ac:dyDescent="0.35">
      <c r="A95" s="154"/>
      <c r="B95" s="154">
        <v>104</v>
      </c>
      <c r="C95" s="155"/>
      <c r="D95" s="155"/>
      <c r="E95" s="156"/>
      <c r="F95" s="153">
        <v>2022</v>
      </c>
      <c r="G95" s="155"/>
      <c r="H95" s="141" t="e">
        <v>#N/A</v>
      </c>
      <c r="I95" s="141" t="e">
        <v>#N/A</v>
      </c>
      <c r="J95" s="152" t="e">
        <v>#N/A</v>
      </c>
      <c r="K95" s="153"/>
      <c r="L95" s="154">
        <v>104</v>
      </c>
      <c r="M95" s="28"/>
      <c r="N95" s="28"/>
      <c r="O95" s="33"/>
      <c r="P95" s="33"/>
      <c r="Q95" s="55"/>
      <c r="R95" s="37"/>
      <c r="S95" s="37"/>
      <c r="T95" s="37"/>
      <c r="U95" s="44"/>
      <c r="V95" s="37"/>
      <c r="W95" s="37"/>
      <c r="X95" s="39"/>
      <c r="Y95" s="39"/>
      <c r="Z95" s="39"/>
      <c r="AA95" s="39"/>
    </row>
    <row r="96" spans="1:27" ht="14.45" hidden="1" x14ac:dyDescent="0.35">
      <c r="A96" s="154"/>
      <c r="B96" s="154">
        <v>105</v>
      </c>
      <c r="C96" s="155"/>
      <c r="D96" s="155"/>
      <c r="E96" s="156"/>
      <c r="F96" s="153">
        <v>2022</v>
      </c>
      <c r="G96" s="155"/>
      <c r="H96" s="141" t="e">
        <v>#N/A</v>
      </c>
      <c r="I96" s="141" t="e">
        <v>#N/A</v>
      </c>
      <c r="J96" s="152" t="e">
        <v>#N/A</v>
      </c>
      <c r="K96" s="153"/>
      <c r="L96" s="154">
        <v>105</v>
      </c>
      <c r="M96" s="28"/>
      <c r="N96" s="28"/>
      <c r="O96" s="33"/>
      <c r="P96" s="33"/>
      <c r="Q96" s="55"/>
      <c r="R96" s="37"/>
      <c r="S96" s="37"/>
      <c r="T96" s="37"/>
      <c r="U96" s="44"/>
      <c r="V96" s="37"/>
      <c r="W96" s="37"/>
      <c r="X96" s="39"/>
      <c r="Y96" s="39"/>
      <c r="Z96" s="39"/>
      <c r="AA96" s="39"/>
    </row>
    <row r="97" spans="1:27" ht="14.45" hidden="1" x14ac:dyDescent="0.35">
      <c r="A97" s="154"/>
      <c r="B97" s="154">
        <v>106</v>
      </c>
      <c r="C97" s="155"/>
      <c r="D97" s="155"/>
      <c r="E97" s="156"/>
      <c r="F97" s="153">
        <v>2022</v>
      </c>
      <c r="G97" s="155"/>
      <c r="H97" s="141" t="e">
        <v>#N/A</v>
      </c>
      <c r="I97" s="141" t="e">
        <v>#N/A</v>
      </c>
      <c r="J97" s="152" t="e">
        <v>#N/A</v>
      </c>
      <c r="K97" s="153"/>
      <c r="L97" s="154">
        <v>106</v>
      </c>
      <c r="M97" s="28"/>
      <c r="N97" s="28"/>
      <c r="O97" s="33"/>
      <c r="P97" s="33"/>
      <c r="Q97" s="42"/>
      <c r="R97" s="45"/>
      <c r="S97" s="37"/>
      <c r="T97" s="37"/>
      <c r="U97" s="44"/>
      <c r="V97" s="37"/>
      <c r="W97" s="37"/>
      <c r="X97" s="39"/>
      <c r="Y97" s="39"/>
      <c r="Z97" s="39"/>
      <c r="AA97" s="39"/>
    </row>
    <row r="98" spans="1:27" ht="14.45" hidden="1" x14ac:dyDescent="0.35">
      <c r="A98" s="154"/>
      <c r="B98" s="154">
        <v>107</v>
      </c>
      <c r="C98" s="155"/>
      <c r="D98" s="155"/>
      <c r="E98" s="156"/>
      <c r="F98" s="153">
        <v>2022</v>
      </c>
      <c r="G98" s="155"/>
      <c r="H98" s="141" t="e">
        <v>#N/A</v>
      </c>
      <c r="I98" s="141" t="e">
        <v>#N/A</v>
      </c>
      <c r="J98" s="152" t="e">
        <v>#N/A</v>
      </c>
      <c r="K98" s="153"/>
      <c r="L98" s="154">
        <v>107</v>
      </c>
      <c r="M98" s="28"/>
      <c r="N98" s="28"/>
      <c r="O98" s="33"/>
      <c r="P98" s="33"/>
      <c r="Q98" s="55"/>
      <c r="R98" s="37"/>
      <c r="S98" s="37"/>
      <c r="T98" s="37"/>
      <c r="U98" s="44"/>
      <c r="V98" s="37"/>
      <c r="W98" s="37"/>
      <c r="X98" s="39"/>
      <c r="Y98" s="39"/>
      <c r="Z98" s="39"/>
      <c r="AA98" s="39"/>
    </row>
    <row r="99" spans="1:27" ht="14.45" hidden="1" x14ac:dyDescent="0.35">
      <c r="A99" s="154"/>
      <c r="B99" s="135">
        <v>108</v>
      </c>
      <c r="C99" s="155"/>
      <c r="D99" s="155"/>
      <c r="E99" s="156"/>
      <c r="F99" s="153">
        <v>2022</v>
      </c>
      <c r="G99" s="155"/>
      <c r="H99" s="141" t="e">
        <v>#N/A</v>
      </c>
      <c r="I99" s="141" t="e">
        <v>#N/A</v>
      </c>
      <c r="J99" s="152" t="e">
        <v>#N/A</v>
      </c>
      <c r="K99" s="153"/>
      <c r="L99" s="154">
        <v>108</v>
      </c>
      <c r="M99" s="28"/>
      <c r="N99" s="28"/>
      <c r="O99" s="33"/>
      <c r="P99" s="33"/>
      <c r="Q99" s="42"/>
      <c r="R99" s="45"/>
      <c r="S99" s="37"/>
      <c r="T99" s="37"/>
      <c r="U99" s="44"/>
      <c r="V99" s="37"/>
      <c r="W99" s="37"/>
      <c r="X99" s="39"/>
      <c r="Y99" s="39"/>
      <c r="Z99" s="39"/>
      <c r="AA99" s="39"/>
    </row>
    <row r="100" spans="1:27" ht="14.45" hidden="1" x14ac:dyDescent="0.35">
      <c r="A100" s="154"/>
      <c r="B100" s="154">
        <v>109</v>
      </c>
      <c r="C100" s="155"/>
      <c r="D100" s="155"/>
      <c r="E100" s="156"/>
      <c r="F100" s="153">
        <v>2022</v>
      </c>
      <c r="G100" s="155"/>
      <c r="H100" s="141" t="e">
        <v>#N/A</v>
      </c>
      <c r="I100" s="141" t="e">
        <v>#N/A</v>
      </c>
      <c r="J100" s="152" t="e">
        <v>#N/A</v>
      </c>
      <c r="K100" s="153"/>
      <c r="L100" s="154">
        <v>109</v>
      </c>
      <c r="M100" s="28"/>
      <c r="N100" s="28"/>
      <c r="O100" s="33"/>
      <c r="P100" s="33"/>
      <c r="Q100" s="55"/>
      <c r="R100" s="37"/>
      <c r="S100" s="37"/>
      <c r="T100" s="37"/>
      <c r="U100" s="44"/>
      <c r="V100" s="37"/>
      <c r="W100" s="37"/>
      <c r="X100" s="39"/>
      <c r="Y100" s="39"/>
      <c r="Z100" s="39"/>
      <c r="AA100" s="39"/>
    </row>
    <row r="101" spans="1:27" ht="14.45" hidden="1" x14ac:dyDescent="0.35">
      <c r="A101" s="154"/>
      <c r="B101" s="154">
        <v>110</v>
      </c>
      <c r="C101" s="155"/>
      <c r="D101" s="155"/>
      <c r="E101" s="156"/>
      <c r="F101" s="153">
        <v>2022</v>
      </c>
      <c r="G101" s="155"/>
      <c r="H101" s="141" t="e">
        <v>#N/A</v>
      </c>
      <c r="I101" s="141" t="e">
        <v>#N/A</v>
      </c>
      <c r="J101" s="152" t="e">
        <v>#N/A</v>
      </c>
      <c r="K101" s="153"/>
      <c r="L101" s="154">
        <v>110</v>
      </c>
      <c r="M101" s="28"/>
      <c r="N101" s="28"/>
      <c r="O101" s="33"/>
      <c r="P101" s="33"/>
      <c r="Q101" s="55"/>
      <c r="R101" s="37"/>
      <c r="S101" s="37"/>
      <c r="T101" s="37"/>
      <c r="U101" s="44"/>
      <c r="V101" s="37"/>
      <c r="W101" s="37"/>
      <c r="X101" s="39"/>
      <c r="Y101" s="39"/>
      <c r="Z101" s="39"/>
      <c r="AA101" s="39"/>
    </row>
    <row r="102" spans="1:27" ht="14.45" hidden="1" x14ac:dyDescent="0.35">
      <c r="A102" s="154"/>
      <c r="B102" s="154">
        <v>111</v>
      </c>
      <c r="C102" s="155"/>
      <c r="D102" s="155"/>
      <c r="E102" s="156"/>
      <c r="F102" s="153">
        <v>2022</v>
      </c>
      <c r="G102" s="155"/>
      <c r="H102" s="141" t="e">
        <v>#N/A</v>
      </c>
      <c r="I102" s="141" t="e">
        <v>#N/A</v>
      </c>
      <c r="J102" s="152" t="e">
        <v>#N/A</v>
      </c>
      <c r="K102" s="153"/>
      <c r="L102" s="154">
        <v>111</v>
      </c>
      <c r="M102" s="28"/>
      <c r="N102" s="28"/>
      <c r="O102" s="33"/>
      <c r="P102" s="33"/>
      <c r="Q102" s="55"/>
      <c r="R102" s="37"/>
      <c r="S102" s="37"/>
      <c r="T102" s="37"/>
      <c r="U102" s="44"/>
      <c r="V102" s="37"/>
      <c r="W102" s="37"/>
      <c r="X102" s="39"/>
      <c r="Y102" s="39"/>
      <c r="Z102" s="39"/>
      <c r="AA102" s="39"/>
    </row>
    <row r="103" spans="1:27" ht="14.45" hidden="1" x14ac:dyDescent="0.35">
      <c r="A103" s="154"/>
      <c r="B103" s="154">
        <v>112</v>
      </c>
      <c r="C103" s="155"/>
      <c r="D103" s="155"/>
      <c r="E103" s="156"/>
      <c r="F103" s="153">
        <v>2022</v>
      </c>
      <c r="G103" s="155"/>
      <c r="H103" s="141" t="e">
        <v>#N/A</v>
      </c>
      <c r="I103" s="141" t="e">
        <v>#N/A</v>
      </c>
      <c r="J103" s="152" t="e">
        <v>#N/A</v>
      </c>
      <c r="K103" s="153"/>
      <c r="L103" s="154">
        <v>112</v>
      </c>
      <c r="M103" s="28"/>
      <c r="N103" s="28"/>
      <c r="O103" s="33"/>
      <c r="P103" s="33"/>
      <c r="Q103" s="48"/>
      <c r="R103" s="37"/>
      <c r="S103" s="37"/>
      <c r="T103" s="37"/>
      <c r="U103" s="44"/>
      <c r="V103" s="37"/>
      <c r="W103" s="37"/>
      <c r="X103" s="39"/>
      <c r="Y103" s="39"/>
      <c r="Z103" s="39"/>
      <c r="AA103" s="39"/>
    </row>
    <row r="104" spans="1:27" ht="14.45" hidden="1" x14ac:dyDescent="0.35">
      <c r="A104" s="154"/>
      <c r="B104" s="154">
        <v>113</v>
      </c>
      <c r="C104" s="155"/>
      <c r="D104" s="155"/>
      <c r="E104" s="156"/>
      <c r="F104" s="153">
        <v>2022</v>
      </c>
      <c r="G104" s="155"/>
      <c r="H104" s="141" t="e">
        <v>#N/A</v>
      </c>
      <c r="I104" s="141" t="e">
        <v>#N/A</v>
      </c>
      <c r="J104" s="152" t="e">
        <v>#N/A</v>
      </c>
      <c r="K104" s="153"/>
      <c r="L104" s="154">
        <v>113</v>
      </c>
      <c r="M104" s="28"/>
      <c r="N104" s="28"/>
      <c r="O104" s="33"/>
      <c r="P104" s="33"/>
      <c r="Q104" s="48"/>
      <c r="R104" s="45"/>
      <c r="S104" s="37"/>
      <c r="T104" s="37"/>
      <c r="U104" s="50"/>
      <c r="V104" s="37"/>
      <c r="W104" s="37"/>
      <c r="X104" s="39"/>
      <c r="Y104" s="39"/>
      <c r="Z104" s="39"/>
      <c r="AA104" s="39"/>
    </row>
    <row r="105" spans="1:27" ht="14.45" hidden="1" x14ac:dyDescent="0.35">
      <c r="A105" s="154"/>
      <c r="B105" s="154">
        <v>114</v>
      </c>
      <c r="C105" s="155"/>
      <c r="D105" s="155"/>
      <c r="E105" s="156"/>
      <c r="F105" s="153">
        <v>2022</v>
      </c>
      <c r="G105" s="155"/>
      <c r="H105" s="141" t="e">
        <v>#N/A</v>
      </c>
      <c r="I105" s="141" t="e">
        <v>#N/A</v>
      </c>
      <c r="J105" s="152" t="e">
        <v>#N/A</v>
      </c>
      <c r="K105" s="153"/>
      <c r="L105" s="154">
        <v>114</v>
      </c>
      <c r="M105" s="28"/>
      <c r="N105" s="28"/>
      <c r="O105" s="33"/>
      <c r="P105" s="33"/>
      <c r="Q105" s="55"/>
      <c r="R105" s="37"/>
      <c r="S105" s="37"/>
      <c r="T105" s="37"/>
      <c r="U105" s="44"/>
      <c r="V105" s="37"/>
      <c r="W105" s="37"/>
      <c r="X105" s="39"/>
      <c r="Y105" s="39"/>
      <c r="Z105" s="39"/>
      <c r="AA105" s="39"/>
    </row>
    <row r="106" spans="1:27" ht="14.45" hidden="1" x14ac:dyDescent="0.35">
      <c r="A106" s="154"/>
      <c r="B106" s="154">
        <v>115</v>
      </c>
      <c r="C106" s="155"/>
      <c r="D106" s="155"/>
      <c r="E106" s="156"/>
      <c r="F106" s="153">
        <v>2022</v>
      </c>
      <c r="G106" s="155"/>
      <c r="H106" s="141" t="e">
        <v>#N/A</v>
      </c>
      <c r="I106" s="141" t="e">
        <v>#N/A</v>
      </c>
      <c r="J106" s="152" t="e">
        <v>#N/A</v>
      </c>
      <c r="K106" s="153"/>
      <c r="L106" s="154">
        <v>115</v>
      </c>
      <c r="M106" s="28"/>
      <c r="N106" s="28"/>
      <c r="O106" s="33"/>
      <c r="P106" s="33"/>
      <c r="Q106" s="55"/>
      <c r="R106" s="37"/>
      <c r="S106" s="37"/>
      <c r="T106" s="37"/>
      <c r="U106" s="44"/>
      <c r="V106" s="37"/>
      <c r="W106" s="37"/>
      <c r="X106" s="39"/>
      <c r="Y106" s="39"/>
      <c r="Z106" s="39"/>
      <c r="AA106" s="39"/>
    </row>
    <row r="107" spans="1:27" ht="14.45" hidden="1" x14ac:dyDescent="0.35">
      <c r="A107" s="154"/>
      <c r="B107" s="154">
        <v>116</v>
      </c>
      <c r="C107" s="155"/>
      <c r="D107" s="155"/>
      <c r="E107" s="156"/>
      <c r="F107" s="153">
        <v>2022</v>
      </c>
      <c r="G107" s="155"/>
      <c r="H107" s="141" t="e">
        <v>#N/A</v>
      </c>
      <c r="I107" s="141" t="e">
        <v>#N/A</v>
      </c>
      <c r="J107" s="152" t="e">
        <v>#N/A</v>
      </c>
      <c r="K107" s="153"/>
      <c r="L107" s="154">
        <v>116</v>
      </c>
      <c r="M107" s="28"/>
      <c r="N107" s="28"/>
      <c r="O107" s="33"/>
      <c r="P107" s="33"/>
      <c r="Q107" s="55"/>
      <c r="R107" s="45"/>
      <c r="S107" s="37"/>
      <c r="T107" s="37"/>
      <c r="U107" s="44"/>
      <c r="V107" s="37"/>
      <c r="W107" s="37"/>
      <c r="X107" s="39"/>
      <c r="Y107" s="39"/>
      <c r="Z107" s="39"/>
      <c r="AA107" s="39"/>
    </row>
    <row r="108" spans="1:27" ht="14.45" hidden="1" x14ac:dyDescent="0.35">
      <c r="A108" s="154"/>
      <c r="B108" s="154">
        <v>117</v>
      </c>
      <c r="C108" s="155"/>
      <c r="D108" s="155"/>
      <c r="E108" s="156"/>
      <c r="F108" s="153">
        <v>2022</v>
      </c>
      <c r="G108" s="155"/>
      <c r="H108" s="141" t="e">
        <v>#N/A</v>
      </c>
      <c r="I108" s="141" t="e">
        <v>#N/A</v>
      </c>
      <c r="J108" s="152" t="e">
        <v>#N/A</v>
      </c>
      <c r="K108" s="153"/>
      <c r="L108" s="154">
        <v>117</v>
      </c>
      <c r="M108" s="28"/>
      <c r="N108" s="28"/>
      <c r="O108" s="33"/>
      <c r="P108" s="33"/>
      <c r="Q108" s="55"/>
      <c r="R108" s="37"/>
      <c r="S108" s="37"/>
      <c r="T108" s="37"/>
      <c r="U108" s="44"/>
      <c r="V108" s="37"/>
      <c r="W108" s="37"/>
      <c r="X108" s="39"/>
      <c r="Y108" s="39"/>
      <c r="Z108" s="39"/>
      <c r="AA108" s="39"/>
    </row>
    <row r="109" spans="1:27" ht="14.45" hidden="1" x14ac:dyDescent="0.35">
      <c r="A109" s="154"/>
      <c r="B109" s="154">
        <v>118</v>
      </c>
      <c r="C109" s="155"/>
      <c r="D109" s="155"/>
      <c r="E109" s="156"/>
      <c r="F109" s="153">
        <v>2022</v>
      </c>
      <c r="G109" s="155"/>
      <c r="H109" s="141" t="e">
        <v>#N/A</v>
      </c>
      <c r="I109" s="141" t="e">
        <v>#N/A</v>
      </c>
      <c r="J109" s="152" t="e">
        <v>#N/A</v>
      </c>
      <c r="K109" s="153"/>
      <c r="L109" s="154">
        <v>118</v>
      </c>
      <c r="M109" s="28"/>
      <c r="N109" s="28"/>
      <c r="O109" s="33"/>
      <c r="P109" s="33"/>
      <c r="Q109" s="42"/>
      <c r="R109" s="45"/>
      <c r="S109" s="37"/>
      <c r="T109" s="37"/>
      <c r="U109" s="44"/>
      <c r="V109" s="37"/>
      <c r="W109" s="37"/>
      <c r="X109" s="39"/>
      <c r="Y109" s="39"/>
      <c r="Z109" s="39"/>
      <c r="AA109" s="39"/>
    </row>
    <row r="110" spans="1:27" ht="14.45" hidden="1" x14ac:dyDescent="0.35">
      <c r="A110" s="154"/>
      <c r="B110" s="154">
        <v>119</v>
      </c>
      <c r="C110" s="155"/>
      <c r="D110" s="155"/>
      <c r="E110" s="156"/>
      <c r="F110" s="153">
        <v>2022</v>
      </c>
      <c r="G110" s="155"/>
      <c r="H110" s="141" t="e">
        <v>#N/A</v>
      </c>
      <c r="I110" s="141" t="e">
        <v>#N/A</v>
      </c>
      <c r="J110" s="152" t="e">
        <v>#N/A</v>
      </c>
      <c r="K110" s="153"/>
      <c r="L110" s="154">
        <v>119</v>
      </c>
      <c r="M110" s="28"/>
      <c r="N110" s="28"/>
      <c r="O110" s="33"/>
      <c r="P110" s="33"/>
      <c r="Q110" s="55"/>
      <c r="R110" s="37"/>
      <c r="S110" s="37"/>
      <c r="T110" s="37"/>
      <c r="U110" s="44"/>
      <c r="V110" s="37"/>
      <c r="W110" s="37"/>
      <c r="X110" s="39"/>
      <c r="Y110" s="39"/>
      <c r="Z110" s="39"/>
      <c r="AA110" s="39"/>
    </row>
    <row r="111" spans="1:27" ht="14.45" hidden="1" x14ac:dyDescent="0.35">
      <c r="A111" s="154"/>
      <c r="B111" s="154">
        <v>120</v>
      </c>
      <c r="C111" s="155"/>
      <c r="D111" s="155"/>
      <c r="E111" s="156"/>
      <c r="F111" s="153">
        <v>2022</v>
      </c>
      <c r="G111" s="155"/>
      <c r="H111" s="141" t="e">
        <v>#N/A</v>
      </c>
      <c r="I111" s="141" t="e">
        <v>#N/A</v>
      </c>
      <c r="J111" s="152" t="e">
        <v>#N/A</v>
      </c>
      <c r="K111" s="153"/>
      <c r="L111" s="154">
        <v>120</v>
      </c>
      <c r="M111" s="28"/>
      <c r="N111" s="28"/>
      <c r="O111" s="33"/>
      <c r="P111" s="33"/>
      <c r="Q111" s="55"/>
      <c r="R111" s="45"/>
      <c r="S111" s="37"/>
      <c r="T111" s="37"/>
      <c r="U111" s="44"/>
      <c r="V111" s="37"/>
      <c r="W111" s="37"/>
      <c r="X111" s="39"/>
      <c r="Y111" s="39"/>
      <c r="Z111" s="39"/>
      <c r="AA111" s="39"/>
    </row>
    <row r="112" spans="1:27" ht="14.45" hidden="1" x14ac:dyDescent="0.35">
      <c r="A112" s="154"/>
      <c r="B112" s="154">
        <v>121</v>
      </c>
      <c r="C112" s="155"/>
      <c r="D112" s="155"/>
      <c r="E112" s="156"/>
      <c r="F112" s="153">
        <v>2022</v>
      </c>
      <c r="G112" s="155"/>
      <c r="H112" s="141" t="e">
        <v>#N/A</v>
      </c>
      <c r="I112" s="141" t="e">
        <v>#N/A</v>
      </c>
      <c r="J112" s="152" t="e">
        <v>#N/A</v>
      </c>
      <c r="K112" s="153"/>
      <c r="L112" s="154">
        <v>121</v>
      </c>
      <c r="M112" s="28"/>
      <c r="N112" s="28"/>
      <c r="O112" s="33"/>
      <c r="P112" s="33"/>
      <c r="Q112" s="55"/>
      <c r="R112" s="37"/>
      <c r="S112" s="37"/>
      <c r="T112" s="37"/>
      <c r="U112" s="44"/>
      <c r="V112" s="37"/>
      <c r="W112" s="37"/>
      <c r="X112" s="39"/>
      <c r="Y112" s="39"/>
      <c r="Z112" s="39"/>
      <c r="AA112" s="39"/>
    </row>
    <row r="113" spans="1:27" ht="14.45" hidden="1" x14ac:dyDescent="0.35">
      <c r="A113" s="154"/>
      <c r="B113" s="154">
        <v>122</v>
      </c>
      <c r="C113" s="155"/>
      <c r="D113" s="155"/>
      <c r="E113" s="156"/>
      <c r="F113" s="153">
        <v>2022</v>
      </c>
      <c r="G113" s="155"/>
      <c r="H113" s="141" t="e">
        <v>#N/A</v>
      </c>
      <c r="I113" s="141" t="e">
        <v>#N/A</v>
      </c>
      <c r="J113" s="152" t="e">
        <v>#N/A</v>
      </c>
      <c r="K113" s="153"/>
      <c r="L113" s="154">
        <v>122</v>
      </c>
      <c r="M113" s="28"/>
      <c r="N113" s="28"/>
      <c r="O113" s="33"/>
      <c r="P113" s="33"/>
      <c r="Q113" s="55"/>
      <c r="R113" s="37"/>
      <c r="S113" s="37"/>
      <c r="T113" s="37"/>
      <c r="U113" s="44"/>
      <c r="V113" s="37"/>
      <c r="W113" s="37"/>
      <c r="X113" s="39"/>
      <c r="Y113" s="39"/>
      <c r="Z113" s="39"/>
      <c r="AA113" s="39"/>
    </row>
    <row r="114" spans="1:27" ht="14.45" hidden="1" x14ac:dyDescent="0.35">
      <c r="A114" s="154"/>
      <c r="B114" s="154">
        <v>123</v>
      </c>
      <c r="C114" s="155"/>
      <c r="D114" s="155"/>
      <c r="E114" s="156"/>
      <c r="F114" s="153">
        <v>2022</v>
      </c>
      <c r="G114" s="155"/>
      <c r="H114" s="141" t="e">
        <v>#N/A</v>
      </c>
      <c r="I114" s="141" t="e">
        <v>#N/A</v>
      </c>
      <c r="J114" s="152" t="e">
        <v>#N/A</v>
      </c>
      <c r="K114" s="153"/>
      <c r="L114" s="154">
        <v>123</v>
      </c>
      <c r="M114" s="28"/>
      <c r="N114" s="28"/>
      <c r="O114" s="33"/>
      <c r="P114" s="33"/>
      <c r="Q114" s="55"/>
      <c r="R114" s="37"/>
      <c r="S114" s="37"/>
      <c r="T114" s="37"/>
      <c r="U114" s="44"/>
      <c r="V114" s="37"/>
      <c r="W114" s="37"/>
      <c r="X114" s="39"/>
      <c r="Y114" s="39"/>
      <c r="Z114" s="39"/>
      <c r="AA114" s="39"/>
    </row>
    <row r="115" spans="1:27" ht="14.45" hidden="1" x14ac:dyDescent="0.35">
      <c r="A115" s="154"/>
      <c r="B115" s="154">
        <v>124</v>
      </c>
      <c r="C115" s="155" t="s">
        <v>70</v>
      </c>
      <c r="D115" s="155" t="s">
        <v>4707</v>
      </c>
      <c r="E115" s="156">
        <v>1999</v>
      </c>
      <c r="F115" s="153">
        <v>23</v>
      </c>
      <c r="G115" s="155" t="s">
        <v>367</v>
      </c>
      <c r="H115" s="141" t="s">
        <v>4575</v>
      </c>
      <c r="I115" s="141" t="s">
        <v>4821</v>
      </c>
      <c r="J115" s="152" t="s">
        <v>24</v>
      </c>
      <c r="K115" s="153" t="s">
        <v>452</v>
      </c>
      <c r="L115" s="154">
        <v>124</v>
      </c>
      <c r="M115" s="28"/>
      <c r="N115" s="28"/>
      <c r="O115" s="33"/>
      <c r="P115" s="33"/>
      <c r="Q115" s="42"/>
      <c r="R115" s="45"/>
      <c r="S115" s="37"/>
      <c r="T115" s="37"/>
      <c r="U115" s="44"/>
      <c r="V115" s="37"/>
      <c r="W115" s="37"/>
      <c r="X115" s="39"/>
      <c r="Y115" s="39"/>
      <c r="Z115" s="39"/>
      <c r="AA115" s="39"/>
    </row>
    <row r="116" spans="1:27" ht="14.45" hidden="1" x14ac:dyDescent="0.35">
      <c r="A116" s="154"/>
      <c r="B116" s="154">
        <v>125</v>
      </c>
      <c r="C116" s="155"/>
      <c r="D116" s="155"/>
      <c r="E116" s="156"/>
      <c r="F116" s="153">
        <v>2022</v>
      </c>
      <c r="G116" s="155"/>
      <c r="H116" s="141" t="e">
        <v>#N/A</v>
      </c>
      <c r="I116" s="141" t="e">
        <v>#N/A</v>
      </c>
      <c r="J116" s="152" t="e">
        <v>#N/A</v>
      </c>
      <c r="K116" s="153"/>
      <c r="L116" s="154">
        <v>125</v>
      </c>
      <c r="M116" s="28"/>
      <c r="N116" s="28"/>
      <c r="O116" s="33"/>
      <c r="P116" s="33"/>
      <c r="Q116" s="55"/>
      <c r="R116" s="37"/>
      <c r="S116" s="37"/>
      <c r="T116" s="37"/>
      <c r="U116" s="44"/>
      <c r="V116" s="37"/>
      <c r="W116" s="37"/>
      <c r="X116" s="39"/>
      <c r="Y116" s="39"/>
      <c r="Z116" s="39"/>
      <c r="AA116" s="39"/>
    </row>
    <row r="117" spans="1:27" ht="14.45" hidden="1" x14ac:dyDescent="0.35">
      <c r="A117" s="154"/>
      <c r="B117" s="154">
        <v>126</v>
      </c>
      <c r="C117" s="155"/>
      <c r="D117" s="155"/>
      <c r="E117" s="156"/>
      <c r="F117" s="153">
        <v>2022</v>
      </c>
      <c r="G117" s="155"/>
      <c r="H117" s="141" t="e">
        <v>#N/A</v>
      </c>
      <c r="I117" s="141" t="e">
        <v>#N/A</v>
      </c>
      <c r="J117" s="152" t="e">
        <v>#N/A</v>
      </c>
      <c r="K117" s="153"/>
      <c r="L117" s="154">
        <v>126</v>
      </c>
      <c r="M117" s="28"/>
      <c r="N117" s="28"/>
      <c r="O117" s="33"/>
      <c r="P117" s="33"/>
      <c r="Q117" s="42"/>
      <c r="R117" s="45"/>
      <c r="S117" s="37"/>
      <c r="T117" s="37"/>
      <c r="U117" s="44"/>
      <c r="V117" s="37"/>
      <c r="W117" s="37"/>
      <c r="X117" s="39"/>
      <c r="Y117" s="39"/>
      <c r="Z117" s="39"/>
      <c r="AA117" s="39"/>
    </row>
    <row r="118" spans="1:27" ht="14.45" hidden="1" x14ac:dyDescent="0.35">
      <c r="A118" s="154"/>
      <c r="B118" s="154">
        <v>127</v>
      </c>
      <c r="C118" s="155" t="s">
        <v>461</v>
      </c>
      <c r="D118" s="155" t="s">
        <v>462</v>
      </c>
      <c r="E118" s="156">
        <v>1997</v>
      </c>
      <c r="F118" s="153">
        <v>25</v>
      </c>
      <c r="G118" s="155" t="s">
        <v>348</v>
      </c>
      <c r="H118" s="141" t="s">
        <v>4830</v>
      </c>
      <c r="I118" s="141" t="s">
        <v>4831</v>
      </c>
      <c r="J118" s="152" t="s">
        <v>190</v>
      </c>
      <c r="K118" s="153" t="s">
        <v>355</v>
      </c>
      <c r="L118" s="154">
        <v>127</v>
      </c>
      <c r="M118" s="28"/>
      <c r="N118" s="28"/>
      <c r="O118" s="33"/>
      <c r="P118" s="33">
        <v>3148315227</v>
      </c>
      <c r="Q118" s="42" t="s">
        <v>463</v>
      </c>
      <c r="R118" s="45">
        <v>35454</v>
      </c>
      <c r="S118" s="37" t="s">
        <v>464</v>
      </c>
      <c r="T118" s="37" t="s">
        <v>338</v>
      </c>
      <c r="U118" s="44">
        <v>1037653934</v>
      </c>
      <c r="V118" s="37" t="s">
        <v>430</v>
      </c>
      <c r="W118" s="37" t="s">
        <v>363</v>
      </c>
      <c r="X118" s="39"/>
      <c r="Y118" s="39"/>
      <c r="Z118" s="39"/>
      <c r="AA118" s="39"/>
    </row>
    <row r="119" spans="1:27" ht="14.45" hidden="1" x14ac:dyDescent="0.35">
      <c r="A119" s="154"/>
      <c r="B119" s="154">
        <v>128</v>
      </c>
      <c r="C119" s="155"/>
      <c r="D119" s="155"/>
      <c r="E119" s="156"/>
      <c r="F119" s="153">
        <v>2022</v>
      </c>
      <c r="G119" s="155"/>
      <c r="H119" s="141" t="e">
        <v>#N/A</v>
      </c>
      <c r="I119" s="141" t="e">
        <v>#N/A</v>
      </c>
      <c r="J119" s="152" t="e">
        <v>#N/A</v>
      </c>
      <c r="K119" s="153"/>
      <c r="L119" s="154">
        <v>128</v>
      </c>
      <c r="M119" s="28"/>
      <c r="N119" s="28"/>
      <c r="O119" s="33"/>
      <c r="P119" s="33"/>
      <c r="Q119" s="42"/>
      <c r="R119" s="37"/>
      <c r="S119" s="37"/>
      <c r="T119" s="37"/>
      <c r="U119" s="44"/>
      <c r="V119" s="37"/>
      <c r="W119" s="37"/>
      <c r="X119" s="39"/>
      <c r="Y119" s="39"/>
      <c r="Z119" s="39"/>
      <c r="AA119" s="39"/>
    </row>
    <row r="120" spans="1:27" ht="14.45" hidden="1" x14ac:dyDescent="0.35">
      <c r="A120" s="154"/>
      <c r="B120" s="154">
        <v>129</v>
      </c>
      <c r="C120" s="155"/>
      <c r="D120" s="155"/>
      <c r="E120" s="156"/>
      <c r="F120" s="153">
        <v>2022</v>
      </c>
      <c r="G120" s="155"/>
      <c r="H120" s="141" t="e">
        <v>#N/A</v>
      </c>
      <c r="I120" s="141" t="e">
        <v>#N/A</v>
      </c>
      <c r="J120" s="152" t="e">
        <v>#N/A</v>
      </c>
      <c r="K120" s="153"/>
      <c r="L120" s="154">
        <v>129</v>
      </c>
      <c r="M120" s="28"/>
      <c r="N120" s="28"/>
      <c r="O120" s="33"/>
      <c r="P120" s="33"/>
      <c r="Q120" s="55"/>
      <c r="R120" s="37"/>
      <c r="S120" s="37"/>
      <c r="T120" s="37"/>
      <c r="U120" s="44"/>
      <c r="V120" s="37"/>
      <c r="W120" s="37"/>
      <c r="X120" s="39"/>
      <c r="Y120" s="39"/>
      <c r="Z120" s="39"/>
      <c r="AA120" s="39"/>
    </row>
    <row r="121" spans="1:27" ht="14.45" hidden="1" x14ac:dyDescent="0.35">
      <c r="A121" s="154"/>
      <c r="B121" s="154">
        <v>130</v>
      </c>
      <c r="C121" s="155"/>
      <c r="D121" s="155"/>
      <c r="E121" s="156"/>
      <c r="F121" s="153">
        <v>2022</v>
      </c>
      <c r="G121" s="155"/>
      <c r="H121" s="141" t="e">
        <v>#N/A</v>
      </c>
      <c r="I121" s="141" t="e">
        <v>#N/A</v>
      </c>
      <c r="J121" s="152" t="e">
        <v>#N/A</v>
      </c>
      <c r="K121" s="153"/>
      <c r="L121" s="154">
        <v>130</v>
      </c>
      <c r="M121" s="28"/>
      <c r="N121" s="28"/>
      <c r="O121" s="33"/>
      <c r="P121" s="33"/>
      <c r="Q121" s="55"/>
      <c r="R121" s="37"/>
      <c r="S121" s="37"/>
      <c r="T121" s="37"/>
      <c r="U121" s="44"/>
      <c r="V121" s="37"/>
      <c r="W121" s="37"/>
      <c r="X121" s="39"/>
      <c r="Y121" s="39"/>
      <c r="Z121" s="39"/>
      <c r="AA121" s="39"/>
    </row>
    <row r="122" spans="1:27" ht="14.45" hidden="1" x14ac:dyDescent="0.35">
      <c r="A122" s="154"/>
      <c r="B122" s="154">
        <v>131</v>
      </c>
      <c r="C122" s="155"/>
      <c r="D122" s="155"/>
      <c r="E122" s="156"/>
      <c r="F122" s="153">
        <v>2022</v>
      </c>
      <c r="G122" s="155"/>
      <c r="H122" s="141" t="e">
        <v>#N/A</v>
      </c>
      <c r="I122" s="141" t="e">
        <v>#N/A</v>
      </c>
      <c r="J122" s="152" t="e">
        <v>#N/A</v>
      </c>
      <c r="K122" s="153"/>
      <c r="L122" s="154">
        <v>131</v>
      </c>
      <c r="M122" s="28"/>
      <c r="N122" s="28"/>
      <c r="O122" s="33"/>
      <c r="P122" s="33"/>
      <c r="Q122" s="48"/>
      <c r="R122" s="37"/>
      <c r="S122" s="37"/>
      <c r="T122" s="37"/>
      <c r="U122" s="44"/>
      <c r="V122" s="37"/>
      <c r="W122" s="37"/>
      <c r="X122" s="39"/>
      <c r="Y122" s="39"/>
      <c r="Z122" s="39"/>
      <c r="AA122" s="39"/>
    </row>
    <row r="123" spans="1:27" ht="14.45" hidden="1" x14ac:dyDescent="0.35">
      <c r="A123" s="154"/>
      <c r="B123" s="154">
        <v>132</v>
      </c>
      <c r="C123" s="155"/>
      <c r="D123" s="155"/>
      <c r="E123" s="156"/>
      <c r="F123" s="153">
        <v>2022</v>
      </c>
      <c r="G123" s="155"/>
      <c r="H123" s="141" t="e">
        <v>#N/A</v>
      </c>
      <c r="I123" s="141" t="e">
        <v>#N/A</v>
      </c>
      <c r="J123" s="152" t="e">
        <v>#N/A</v>
      </c>
      <c r="K123" s="153"/>
      <c r="L123" s="154">
        <v>132</v>
      </c>
      <c r="M123" s="28"/>
      <c r="N123" s="28"/>
      <c r="O123" s="33"/>
      <c r="P123" s="33"/>
      <c r="Q123" s="55"/>
      <c r="R123" s="37"/>
      <c r="S123" s="37"/>
      <c r="T123" s="37"/>
      <c r="U123" s="44"/>
      <c r="V123" s="37"/>
      <c r="W123" s="37"/>
      <c r="X123" s="39"/>
      <c r="Y123" s="39"/>
      <c r="Z123" s="39"/>
      <c r="AA123" s="39"/>
    </row>
    <row r="124" spans="1:27" ht="14.45" hidden="1" x14ac:dyDescent="0.35">
      <c r="A124" s="154"/>
      <c r="B124" s="154">
        <v>133</v>
      </c>
      <c r="C124" s="155" t="s">
        <v>465</v>
      </c>
      <c r="D124" s="155" t="s">
        <v>466</v>
      </c>
      <c r="E124" s="156">
        <v>1992</v>
      </c>
      <c r="F124" s="153">
        <v>30</v>
      </c>
      <c r="G124" s="155" t="s">
        <v>367</v>
      </c>
      <c r="H124" s="141" t="s">
        <v>4575</v>
      </c>
      <c r="I124" s="141" t="s">
        <v>4832</v>
      </c>
      <c r="J124" s="152" t="s">
        <v>24</v>
      </c>
      <c r="K124" s="153" t="s">
        <v>355</v>
      </c>
      <c r="L124" s="154">
        <v>133</v>
      </c>
      <c r="M124" s="28"/>
      <c r="N124" s="28"/>
      <c r="O124" s="33">
        <v>2089359</v>
      </c>
      <c r="P124" s="33">
        <v>3044172933</v>
      </c>
      <c r="Q124" s="42" t="s">
        <v>467</v>
      </c>
      <c r="R124" s="45">
        <v>33786</v>
      </c>
      <c r="S124" s="37" t="s">
        <v>468</v>
      </c>
      <c r="T124" s="37" t="s">
        <v>338</v>
      </c>
      <c r="U124" s="44">
        <v>1039457591</v>
      </c>
      <c r="V124" s="37" t="s">
        <v>430</v>
      </c>
      <c r="W124" s="37" t="s">
        <v>363</v>
      </c>
      <c r="X124" s="39"/>
      <c r="Y124" s="39"/>
      <c r="Z124" s="39"/>
      <c r="AA124" s="39"/>
    </row>
    <row r="125" spans="1:27" ht="14.45" hidden="1" x14ac:dyDescent="0.35">
      <c r="A125" s="154"/>
      <c r="B125" s="154">
        <v>134</v>
      </c>
      <c r="C125" s="155"/>
      <c r="D125" s="155"/>
      <c r="E125" s="156"/>
      <c r="F125" s="153">
        <v>2022</v>
      </c>
      <c r="G125" s="155"/>
      <c r="H125" s="141" t="e">
        <v>#N/A</v>
      </c>
      <c r="I125" s="141" t="e">
        <v>#N/A</v>
      </c>
      <c r="J125" s="152" t="e">
        <v>#N/A</v>
      </c>
      <c r="K125" s="153"/>
      <c r="L125" s="154">
        <v>270</v>
      </c>
      <c r="M125" s="28"/>
      <c r="N125" s="28"/>
      <c r="O125" s="33"/>
      <c r="P125" s="33"/>
      <c r="Q125" s="48"/>
      <c r="R125" s="37"/>
      <c r="S125" s="37"/>
      <c r="T125" s="37"/>
      <c r="U125" s="44"/>
      <c r="V125" s="37"/>
      <c r="W125" s="37"/>
      <c r="X125" s="39"/>
      <c r="Y125" s="39"/>
      <c r="Z125" s="39"/>
      <c r="AA125" s="39"/>
    </row>
    <row r="126" spans="1:27" ht="14.45" hidden="1" x14ac:dyDescent="0.35">
      <c r="A126" s="154"/>
      <c r="B126" s="154">
        <v>135</v>
      </c>
      <c r="C126" s="155"/>
      <c r="D126" s="155"/>
      <c r="E126" s="156"/>
      <c r="F126" s="153">
        <v>2022</v>
      </c>
      <c r="G126" s="155"/>
      <c r="H126" s="141" t="e">
        <v>#N/A</v>
      </c>
      <c r="I126" s="141" t="e">
        <v>#N/A</v>
      </c>
      <c r="J126" s="152" t="e">
        <v>#N/A</v>
      </c>
      <c r="K126" s="153"/>
      <c r="L126" s="154">
        <v>135</v>
      </c>
      <c r="M126" s="28"/>
      <c r="N126" s="28"/>
      <c r="O126" s="33"/>
      <c r="P126" s="33"/>
      <c r="Q126" s="55"/>
      <c r="R126" s="37"/>
      <c r="S126" s="37"/>
      <c r="T126" s="37"/>
      <c r="U126" s="44"/>
      <c r="V126" s="37"/>
      <c r="W126" s="37"/>
      <c r="X126" s="39"/>
      <c r="Y126" s="39"/>
      <c r="Z126" s="39"/>
      <c r="AA126" s="39"/>
    </row>
    <row r="127" spans="1:27" ht="14.45" hidden="1" x14ac:dyDescent="0.35">
      <c r="A127" s="154"/>
      <c r="B127" s="154">
        <v>136</v>
      </c>
      <c r="C127" s="155"/>
      <c r="D127" s="155"/>
      <c r="E127" s="156"/>
      <c r="F127" s="153">
        <v>2022</v>
      </c>
      <c r="G127" s="155"/>
      <c r="H127" s="141" t="e">
        <v>#N/A</v>
      </c>
      <c r="I127" s="141" t="e">
        <v>#N/A</v>
      </c>
      <c r="J127" s="152" t="e">
        <v>#N/A</v>
      </c>
      <c r="K127" s="153"/>
      <c r="L127" s="154">
        <v>136</v>
      </c>
      <c r="M127" s="28"/>
      <c r="N127" s="28"/>
      <c r="O127" s="33"/>
      <c r="P127" s="33"/>
      <c r="Q127" s="55"/>
      <c r="R127" s="37"/>
      <c r="S127" s="37"/>
      <c r="T127" s="37"/>
      <c r="U127" s="44"/>
      <c r="V127" s="37"/>
      <c r="W127" s="37"/>
      <c r="X127" s="39"/>
      <c r="Y127" s="39"/>
      <c r="Z127" s="39"/>
      <c r="AA127" s="39"/>
    </row>
    <row r="128" spans="1:27" ht="14.45" hidden="1" x14ac:dyDescent="0.35">
      <c r="A128" s="154"/>
      <c r="B128" s="154">
        <v>137</v>
      </c>
      <c r="C128" s="155"/>
      <c r="D128" s="155"/>
      <c r="E128" s="156"/>
      <c r="F128" s="153">
        <v>2022</v>
      </c>
      <c r="G128" s="155"/>
      <c r="H128" s="141" t="e">
        <v>#N/A</v>
      </c>
      <c r="I128" s="141" t="e">
        <v>#N/A</v>
      </c>
      <c r="J128" s="152" t="e">
        <v>#N/A</v>
      </c>
      <c r="K128" s="153"/>
      <c r="L128" s="154">
        <v>137</v>
      </c>
      <c r="M128" s="28"/>
      <c r="N128" s="28"/>
      <c r="O128" s="33"/>
      <c r="P128" s="33"/>
      <c r="Q128" s="55"/>
      <c r="R128" s="37"/>
      <c r="S128" s="37"/>
      <c r="T128" s="37"/>
      <c r="U128" s="44"/>
      <c r="V128" s="37"/>
      <c r="W128" s="37"/>
      <c r="X128" s="39"/>
      <c r="Y128" s="39"/>
      <c r="Z128" s="39"/>
      <c r="AA128" s="39"/>
    </row>
    <row r="129" spans="1:27" ht="14.45" hidden="1" x14ac:dyDescent="0.35">
      <c r="A129" s="154"/>
      <c r="B129" s="154">
        <v>138</v>
      </c>
      <c r="C129" s="155"/>
      <c r="D129" s="155"/>
      <c r="E129" s="156"/>
      <c r="F129" s="153">
        <v>2022</v>
      </c>
      <c r="G129" s="155"/>
      <c r="H129" s="141" t="e">
        <v>#N/A</v>
      </c>
      <c r="I129" s="141" t="e">
        <v>#N/A</v>
      </c>
      <c r="J129" s="152" t="e">
        <v>#N/A</v>
      </c>
      <c r="K129" s="153"/>
      <c r="L129" s="154">
        <v>138</v>
      </c>
      <c r="M129" s="28"/>
      <c r="N129" s="28"/>
      <c r="O129" s="33"/>
      <c r="P129" s="33"/>
      <c r="Q129" s="55"/>
      <c r="R129" s="37"/>
      <c r="S129" s="37"/>
      <c r="T129" s="37"/>
      <c r="U129" s="44"/>
      <c r="V129" s="37"/>
      <c r="W129" s="37"/>
      <c r="X129" s="39"/>
      <c r="Y129" s="39"/>
      <c r="Z129" s="39"/>
      <c r="AA129" s="39"/>
    </row>
    <row r="130" spans="1:27" ht="14.45" hidden="1" x14ac:dyDescent="0.35">
      <c r="A130" s="154"/>
      <c r="B130" s="154">
        <v>139</v>
      </c>
      <c r="C130" s="155"/>
      <c r="D130" s="155"/>
      <c r="E130" s="156"/>
      <c r="F130" s="153">
        <v>2022</v>
      </c>
      <c r="G130" s="155"/>
      <c r="H130" s="141" t="e">
        <v>#N/A</v>
      </c>
      <c r="I130" s="141" t="e">
        <v>#N/A</v>
      </c>
      <c r="J130" s="152" t="e">
        <v>#N/A</v>
      </c>
      <c r="K130" s="153"/>
      <c r="L130" s="154">
        <v>139</v>
      </c>
      <c r="M130" s="28"/>
      <c r="N130" s="28"/>
      <c r="O130" s="33"/>
      <c r="P130" s="33"/>
      <c r="Q130" s="42"/>
      <c r="R130" s="37"/>
      <c r="S130" s="37"/>
      <c r="T130" s="37"/>
      <c r="U130" s="44"/>
      <c r="V130" s="37"/>
      <c r="W130" s="37"/>
      <c r="X130" s="39"/>
      <c r="Y130" s="39"/>
      <c r="Z130" s="39"/>
      <c r="AA130" s="39"/>
    </row>
    <row r="131" spans="1:27" ht="14.45" hidden="1" x14ac:dyDescent="0.35">
      <c r="A131" s="154"/>
      <c r="B131" s="154">
        <v>140</v>
      </c>
      <c r="C131" s="155"/>
      <c r="D131" s="155"/>
      <c r="E131" s="156"/>
      <c r="F131" s="153">
        <v>2022</v>
      </c>
      <c r="G131" s="155"/>
      <c r="H131" s="141" t="e">
        <v>#N/A</v>
      </c>
      <c r="I131" s="141" t="e">
        <v>#N/A</v>
      </c>
      <c r="J131" s="152" t="e">
        <v>#N/A</v>
      </c>
      <c r="K131" s="153"/>
      <c r="L131" s="154">
        <v>140</v>
      </c>
      <c r="M131" s="28"/>
      <c r="N131" s="28"/>
      <c r="O131" s="33"/>
      <c r="P131" s="33"/>
      <c r="Q131" s="55"/>
      <c r="R131" s="37"/>
      <c r="S131" s="37"/>
      <c r="T131" s="37"/>
      <c r="U131" s="44"/>
      <c r="V131" s="37"/>
      <c r="W131" s="37"/>
      <c r="X131" s="39"/>
      <c r="Y131" s="39"/>
      <c r="Z131" s="39"/>
      <c r="AA131" s="39"/>
    </row>
    <row r="132" spans="1:27" ht="14.45" hidden="1" x14ac:dyDescent="0.35">
      <c r="A132" s="154"/>
      <c r="B132" s="154">
        <v>141</v>
      </c>
      <c r="C132" s="145"/>
      <c r="D132" s="145"/>
      <c r="E132" s="146"/>
      <c r="F132" s="153">
        <v>2022</v>
      </c>
      <c r="G132" s="155"/>
      <c r="H132" s="141" t="e">
        <v>#N/A</v>
      </c>
      <c r="I132" s="141" t="e">
        <v>#N/A</v>
      </c>
      <c r="J132" s="152" t="e">
        <v>#N/A</v>
      </c>
      <c r="K132" s="153"/>
      <c r="L132" s="154">
        <v>141</v>
      </c>
      <c r="M132" s="28"/>
      <c r="N132" s="28"/>
      <c r="O132" s="33"/>
      <c r="P132" s="33"/>
      <c r="Q132" s="48"/>
      <c r="R132" s="45"/>
      <c r="S132" s="37"/>
      <c r="T132" s="37"/>
      <c r="U132" s="50"/>
      <c r="V132" s="37"/>
      <c r="W132" s="37"/>
      <c r="X132" s="39"/>
      <c r="Y132" s="39"/>
      <c r="Z132" s="39"/>
      <c r="AA132" s="39"/>
    </row>
    <row r="133" spans="1:27" ht="14.45" hidden="1" x14ac:dyDescent="0.35">
      <c r="A133" s="154"/>
      <c r="B133" s="154">
        <v>142</v>
      </c>
      <c r="C133" s="155" t="s">
        <v>224</v>
      </c>
      <c r="D133" s="155" t="s">
        <v>225</v>
      </c>
      <c r="E133" s="156">
        <v>1997</v>
      </c>
      <c r="F133" s="153">
        <v>25</v>
      </c>
      <c r="G133" s="155" t="s">
        <v>16</v>
      </c>
      <c r="H133" s="141" t="s">
        <v>1895</v>
      </c>
      <c r="I133" s="141" t="s">
        <v>4833</v>
      </c>
      <c r="J133" s="152" t="s">
        <v>125</v>
      </c>
      <c r="K133" s="153" t="s">
        <v>440</v>
      </c>
      <c r="L133" s="154">
        <v>142</v>
      </c>
      <c r="M133" s="28"/>
      <c r="N133" s="28"/>
      <c r="O133" s="33">
        <v>4768110</v>
      </c>
      <c r="P133" s="33">
        <v>3017471064</v>
      </c>
      <c r="Q133" s="48" t="s">
        <v>469</v>
      </c>
      <c r="R133" s="45">
        <v>35709</v>
      </c>
      <c r="S133" s="37" t="s">
        <v>470</v>
      </c>
      <c r="T133" s="37" t="s">
        <v>338</v>
      </c>
      <c r="U133" s="44">
        <v>1234988387</v>
      </c>
      <c r="V133" s="37" t="s">
        <v>339</v>
      </c>
      <c r="W133" s="37" t="s">
        <v>363</v>
      </c>
      <c r="X133" s="39"/>
      <c r="Y133" s="39"/>
      <c r="Z133" s="39"/>
      <c r="AA133" s="39"/>
    </row>
    <row r="134" spans="1:27" ht="14.45" hidden="1" x14ac:dyDescent="0.35">
      <c r="A134" s="154"/>
      <c r="B134" s="154">
        <v>143</v>
      </c>
      <c r="C134" s="155"/>
      <c r="D134" s="155"/>
      <c r="E134" s="156"/>
      <c r="F134" s="153">
        <v>2022</v>
      </c>
      <c r="G134" s="155"/>
      <c r="H134" s="141" t="e">
        <v>#N/A</v>
      </c>
      <c r="I134" s="141" t="e">
        <v>#N/A</v>
      </c>
      <c r="J134" s="152" t="e">
        <v>#N/A</v>
      </c>
      <c r="K134" s="153"/>
      <c r="L134" s="154">
        <v>143</v>
      </c>
      <c r="M134" s="28"/>
      <c r="N134" s="28"/>
      <c r="O134" s="33"/>
      <c r="P134" s="33"/>
      <c r="Q134" s="55"/>
      <c r="R134" s="37"/>
      <c r="S134" s="37"/>
      <c r="T134" s="37"/>
      <c r="U134" s="44"/>
      <c r="V134" s="37"/>
      <c r="W134" s="37"/>
      <c r="X134" s="39"/>
      <c r="Y134" s="39"/>
      <c r="Z134" s="39"/>
      <c r="AA134" s="39"/>
    </row>
    <row r="135" spans="1:27" ht="14.45" hidden="1" x14ac:dyDescent="0.35">
      <c r="A135" s="154"/>
      <c r="B135" s="154">
        <v>144</v>
      </c>
      <c r="C135" s="155"/>
      <c r="D135" s="155"/>
      <c r="E135" s="156"/>
      <c r="F135" s="153">
        <v>2022</v>
      </c>
      <c r="G135" s="155"/>
      <c r="H135" s="141" t="e">
        <v>#N/A</v>
      </c>
      <c r="I135" s="141" t="e">
        <v>#N/A</v>
      </c>
      <c r="J135" s="152" t="e">
        <v>#N/A</v>
      </c>
      <c r="K135" s="153"/>
      <c r="L135" s="154">
        <v>144</v>
      </c>
      <c r="M135" s="28"/>
      <c r="N135" s="28"/>
      <c r="O135" s="33"/>
      <c r="P135" s="33"/>
      <c r="Q135" s="55"/>
      <c r="R135" s="37"/>
      <c r="S135" s="37"/>
      <c r="T135" s="37"/>
      <c r="U135" s="44"/>
      <c r="V135" s="37"/>
      <c r="W135" s="37"/>
      <c r="X135" s="39"/>
      <c r="Y135" s="39"/>
      <c r="Z135" s="39"/>
      <c r="AA135" s="39"/>
    </row>
    <row r="136" spans="1:27" ht="14.45" hidden="1" x14ac:dyDescent="0.35">
      <c r="A136" s="154"/>
      <c r="B136" s="154">
        <v>145</v>
      </c>
      <c r="C136" s="155"/>
      <c r="D136" s="155"/>
      <c r="E136" s="156"/>
      <c r="F136" s="153">
        <v>2022</v>
      </c>
      <c r="G136" s="155"/>
      <c r="H136" s="141" t="e">
        <v>#N/A</v>
      </c>
      <c r="I136" s="141" t="e">
        <v>#N/A</v>
      </c>
      <c r="J136" s="152" t="e">
        <v>#N/A</v>
      </c>
      <c r="K136" s="153"/>
      <c r="L136" s="154">
        <v>145</v>
      </c>
      <c r="M136" s="28"/>
      <c r="N136" s="28"/>
      <c r="O136" s="33"/>
      <c r="P136" s="33"/>
      <c r="Q136" s="55"/>
      <c r="R136" s="37"/>
      <c r="S136" s="37"/>
      <c r="T136" s="37"/>
      <c r="U136" s="44"/>
      <c r="V136" s="37"/>
      <c r="W136" s="37"/>
      <c r="X136" s="39"/>
      <c r="Y136" s="39"/>
      <c r="Z136" s="39"/>
      <c r="AA136" s="39"/>
    </row>
    <row r="137" spans="1:27" ht="14.45" hidden="1" x14ac:dyDescent="0.35">
      <c r="A137" s="154"/>
      <c r="B137" s="154">
        <v>146</v>
      </c>
      <c r="C137" s="155"/>
      <c r="D137" s="155"/>
      <c r="E137" s="156"/>
      <c r="F137" s="153">
        <v>2022</v>
      </c>
      <c r="G137" s="155"/>
      <c r="H137" s="141" t="e">
        <v>#N/A</v>
      </c>
      <c r="I137" s="141" t="e">
        <v>#N/A</v>
      </c>
      <c r="J137" s="152" t="e">
        <v>#N/A</v>
      </c>
      <c r="K137" s="153"/>
      <c r="L137" s="154">
        <v>146</v>
      </c>
      <c r="M137" s="28"/>
      <c r="N137" s="28"/>
      <c r="O137" s="33"/>
      <c r="P137" s="33"/>
      <c r="Q137" s="42"/>
      <c r="R137" s="37"/>
      <c r="S137" s="37"/>
      <c r="T137" s="37"/>
      <c r="U137" s="44"/>
      <c r="V137" s="37"/>
      <c r="W137" s="37"/>
      <c r="X137" s="39"/>
      <c r="Y137" s="39"/>
      <c r="Z137" s="39"/>
      <c r="AA137" s="39"/>
    </row>
    <row r="138" spans="1:27" ht="14.45" hidden="1" x14ac:dyDescent="0.35">
      <c r="A138" s="154"/>
      <c r="B138" s="154">
        <v>147</v>
      </c>
      <c r="C138" s="155"/>
      <c r="D138" s="155"/>
      <c r="E138" s="156"/>
      <c r="F138" s="153">
        <v>2022</v>
      </c>
      <c r="G138" s="155"/>
      <c r="H138" s="141" t="e">
        <v>#N/A</v>
      </c>
      <c r="I138" s="141" t="e">
        <v>#N/A</v>
      </c>
      <c r="J138" s="152" t="e">
        <v>#N/A</v>
      </c>
      <c r="K138" s="153"/>
      <c r="L138" s="154">
        <v>147</v>
      </c>
      <c r="M138" s="28"/>
      <c r="N138" s="28"/>
      <c r="O138" s="33"/>
      <c r="P138" s="33"/>
      <c r="Q138" s="55"/>
      <c r="R138" s="37"/>
      <c r="S138" s="37"/>
      <c r="T138" s="37"/>
      <c r="U138" s="44"/>
      <c r="V138" s="37"/>
      <c r="W138" s="37"/>
      <c r="X138" s="39"/>
      <c r="Y138" s="39"/>
      <c r="Z138" s="39"/>
      <c r="AA138" s="39"/>
    </row>
    <row r="139" spans="1:27" ht="14.45" hidden="1" x14ac:dyDescent="0.35">
      <c r="A139" s="154"/>
      <c r="B139" s="154">
        <v>148</v>
      </c>
      <c r="C139" s="155"/>
      <c r="D139" s="155"/>
      <c r="E139" s="156"/>
      <c r="F139" s="153">
        <v>2022</v>
      </c>
      <c r="G139" s="155"/>
      <c r="H139" s="141" t="e">
        <v>#N/A</v>
      </c>
      <c r="I139" s="141" t="e">
        <v>#N/A</v>
      </c>
      <c r="J139" s="152" t="e">
        <v>#N/A</v>
      </c>
      <c r="K139" s="153"/>
      <c r="L139" s="154">
        <v>148</v>
      </c>
      <c r="M139" s="28"/>
      <c r="N139" s="28"/>
      <c r="O139" s="33"/>
      <c r="P139" s="33"/>
      <c r="Q139" s="55"/>
      <c r="R139" s="37"/>
      <c r="S139" s="37"/>
      <c r="T139" s="37"/>
      <c r="U139" s="44"/>
      <c r="V139" s="37"/>
      <c r="W139" s="37"/>
      <c r="X139" s="39"/>
      <c r="Y139" s="39"/>
      <c r="Z139" s="39"/>
      <c r="AA139" s="39"/>
    </row>
    <row r="140" spans="1:27" ht="14.45" hidden="1" x14ac:dyDescent="0.35">
      <c r="A140" s="154"/>
      <c r="B140" s="154">
        <v>149</v>
      </c>
      <c r="C140" s="155"/>
      <c r="D140" s="155"/>
      <c r="E140" s="156"/>
      <c r="F140" s="153">
        <v>2022</v>
      </c>
      <c r="G140" s="155"/>
      <c r="H140" s="141" t="e">
        <v>#N/A</v>
      </c>
      <c r="I140" s="141" t="e">
        <v>#N/A</v>
      </c>
      <c r="J140" s="152" t="e">
        <v>#N/A</v>
      </c>
      <c r="K140" s="153"/>
      <c r="L140" s="154">
        <v>149</v>
      </c>
      <c r="M140" s="28"/>
      <c r="N140" s="28"/>
      <c r="O140" s="33"/>
      <c r="P140" s="33"/>
      <c r="Q140" s="55"/>
      <c r="R140" s="37"/>
      <c r="S140" s="37"/>
      <c r="T140" s="37"/>
      <c r="U140" s="44"/>
      <c r="V140" s="37"/>
      <c r="W140" s="37"/>
      <c r="X140" s="39"/>
      <c r="Y140" s="39"/>
      <c r="Z140" s="39"/>
      <c r="AA140" s="39"/>
    </row>
    <row r="141" spans="1:27" ht="14.45" hidden="1" x14ac:dyDescent="0.35">
      <c r="A141" s="154"/>
      <c r="B141" s="154">
        <v>150</v>
      </c>
      <c r="C141" s="155"/>
      <c r="D141" s="155"/>
      <c r="E141" s="156"/>
      <c r="F141" s="153">
        <v>2022</v>
      </c>
      <c r="G141" s="155"/>
      <c r="H141" s="141" t="e">
        <v>#N/A</v>
      </c>
      <c r="I141" s="141" t="e">
        <v>#N/A</v>
      </c>
      <c r="J141" s="152" t="e">
        <v>#N/A</v>
      </c>
      <c r="K141" s="153"/>
      <c r="L141" s="154">
        <v>150</v>
      </c>
      <c r="M141" s="28"/>
      <c r="N141" s="28"/>
      <c r="O141" s="33"/>
      <c r="P141" s="33"/>
      <c r="Q141" s="48"/>
      <c r="R141" s="37"/>
      <c r="S141" s="37"/>
      <c r="T141" s="37"/>
      <c r="U141" s="44"/>
      <c r="V141" s="37"/>
      <c r="W141" s="37"/>
      <c r="X141" s="39"/>
      <c r="Y141" s="39"/>
      <c r="Z141" s="39"/>
      <c r="AA141" s="39"/>
    </row>
    <row r="142" spans="1:27" ht="14.45" hidden="1" x14ac:dyDescent="0.35">
      <c r="A142" s="154"/>
      <c r="B142" s="154">
        <v>151</v>
      </c>
      <c r="C142" s="155"/>
      <c r="D142" s="155"/>
      <c r="E142" s="156"/>
      <c r="F142" s="153">
        <v>2022</v>
      </c>
      <c r="G142" s="155"/>
      <c r="H142" s="141" t="e">
        <v>#N/A</v>
      </c>
      <c r="I142" s="141" t="e">
        <v>#N/A</v>
      </c>
      <c r="J142" s="152" t="e">
        <v>#N/A</v>
      </c>
      <c r="K142" s="153"/>
      <c r="L142" s="154">
        <v>151</v>
      </c>
      <c r="M142" s="28"/>
      <c r="N142" s="28"/>
      <c r="O142" s="33"/>
      <c r="P142" s="33"/>
      <c r="Q142" s="55"/>
      <c r="R142" s="37"/>
      <c r="S142" s="37"/>
      <c r="T142" s="37"/>
      <c r="U142" s="44"/>
      <c r="V142" s="37"/>
      <c r="W142" s="37"/>
      <c r="X142" s="39"/>
      <c r="Y142" s="39"/>
      <c r="Z142" s="39"/>
      <c r="AA142" s="39"/>
    </row>
    <row r="143" spans="1:27" ht="14.45" hidden="1" x14ac:dyDescent="0.35">
      <c r="A143" s="154"/>
      <c r="B143" s="154">
        <v>152</v>
      </c>
      <c r="C143" s="155"/>
      <c r="D143" s="155"/>
      <c r="E143" s="156"/>
      <c r="F143" s="153">
        <v>2022</v>
      </c>
      <c r="G143" s="155"/>
      <c r="H143" s="141" t="e">
        <v>#N/A</v>
      </c>
      <c r="I143" s="141" t="e">
        <v>#N/A</v>
      </c>
      <c r="J143" s="152" t="e">
        <v>#N/A</v>
      </c>
      <c r="K143" s="153"/>
      <c r="L143" s="154">
        <v>152</v>
      </c>
      <c r="M143" s="28"/>
      <c r="N143" s="28"/>
      <c r="O143" s="33"/>
      <c r="P143" s="33"/>
      <c r="Q143" s="55"/>
      <c r="R143" s="37"/>
      <c r="S143" s="37"/>
      <c r="T143" s="37"/>
      <c r="U143" s="44"/>
      <c r="V143" s="37"/>
      <c r="W143" s="37"/>
      <c r="X143" s="39"/>
      <c r="Y143" s="39"/>
      <c r="Z143" s="39"/>
      <c r="AA143" s="39"/>
    </row>
    <row r="144" spans="1:27" ht="14.45" hidden="1" x14ac:dyDescent="0.35">
      <c r="A144" s="154"/>
      <c r="B144" s="154">
        <v>153</v>
      </c>
      <c r="C144" s="155"/>
      <c r="D144" s="155"/>
      <c r="E144" s="156"/>
      <c r="F144" s="153">
        <v>2022</v>
      </c>
      <c r="G144" s="155"/>
      <c r="H144" s="141" t="e">
        <v>#N/A</v>
      </c>
      <c r="I144" s="141" t="e">
        <v>#N/A</v>
      </c>
      <c r="J144" s="152" t="e">
        <v>#N/A</v>
      </c>
      <c r="K144" s="153"/>
      <c r="L144" s="154">
        <v>153</v>
      </c>
      <c r="M144" s="28"/>
      <c r="N144" s="28"/>
      <c r="O144" s="33"/>
      <c r="P144" s="33"/>
      <c r="Q144" s="42"/>
      <c r="R144" s="37"/>
      <c r="S144" s="37"/>
      <c r="T144" s="37"/>
      <c r="U144" s="44"/>
      <c r="V144" s="37"/>
      <c r="W144" s="37"/>
      <c r="X144" s="39"/>
      <c r="Y144" s="39"/>
      <c r="Z144" s="39"/>
      <c r="AA144" s="39"/>
    </row>
    <row r="145" spans="1:27" ht="14.45" hidden="1" x14ac:dyDescent="0.35">
      <c r="A145" s="154"/>
      <c r="B145" s="154">
        <v>154</v>
      </c>
      <c r="C145" s="155"/>
      <c r="D145" s="155"/>
      <c r="E145" s="156"/>
      <c r="F145" s="153">
        <v>2022</v>
      </c>
      <c r="G145" s="155"/>
      <c r="H145" s="141" t="e">
        <v>#N/A</v>
      </c>
      <c r="I145" s="141" t="e">
        <v>#N/A</v>
      </c>
      <c r="J145" s="152" t="e">
        <v>#N/A</v>
      </c>
      <c r="K145" s="153"/>
      <c r="L145" s="154">
        <v>154</v>
      </c>
      <c r="M145" s="28"/>
      <c r="N145" s="28"/>
      <c r="O145" s="33"/>
      <c r="P145" s="33"/>
      <c r="Q145" s="55"/>
      <c r="R145" s="37"/>
      <c r="S145" s="37"/>
      <c r="T145" s="37"/>
      <c r="U145" s="44"/>
      <c r="V145" s="37"/>
      <c r="W145" s="37"/>
      <c r="X145" s="39"/>
      <c r="Y145" s="39"/>
      <c r="Z145" s="39"/>
      <c r="AA145" s="39"/>
    </row>
    <row r="146" spans="1:27" ht="14.45" hidden="1" x14ac:dyDescent="0.35">
      <c r="A146" s="154"/>
      <c r="B146" s="154">
        <v>155</v>
      </c>
      <c r="C146" s="155"/>
      <c r="D146" s="155"/>
      <c r="E146" s="156"/>
      <c r="F146" s="153">
        <v>2022</v>
      </c>
      <c r="G146" s="155"/>
      <c r="H146" s="141" t="e">
        <v>#N/A</v>
      </c>
      <c r="I146" s="141" t="e">
        <v>#N/A</v>
      </c>
      <c r="J146" s="152" t="e">
        <v>#N/A</v>
      </c>
      <c r="K146" s="153"/>
      <c r="L146" s="154">
        <v>155</v>
      </c>
      <c r="M146" s="28"/>
      <c r="N146" s="28"/>
      <c r="O146" s="33"/>
      <c r="P146" s="33"/>
      <c r="Q146" s="48"/>
      <c r="R146" s="37"/>
      <c r="S146" s="37"/>
      <c r="T146" s="37"/>
      <c r="U146" s="44"/>
      <c r="V146" s="37"/>
      <c r="W146" s="37"/>
      <c r="X146" s="39"/>
      <c r="Y146" s="39"/>
      <c r="Z146" s="39"/>
      <c r="AA146" s="39"/>
    </row>
    <row r="147" spans="1:27" ht="14.45" hidden="1" x14ac:dyDescent="0.35">
      <c r="A147" s="154"/>
      <c r="B147" s="154">
        <v>156</v>
      </c>
      <c r="C147" s="155"/>
      <c r="D147" s="155"/>
      <c r="E147" s="156"/>
      <c r="F147" s="153">
        <v>2022</v>
      </c>
      <c r="G147" s="155"/>
      <c r="H147" s="141" t="e">
        <v>#N/A</v>
      </c>
      <c r="I147" s="141" t="e">
        <v>#N/A</v>
      </c>
      <c r="J147" s="152" t="e">
        <v>#N/A</v>
      </c>
      <c r="K147" s="153"/>
      <c r="L147" s="154">
        <v>156</v>
      </c>
      <c r="M147" s="28"/>
      <c r="N147" s="28"/>
      <c r="O147" s="33"/>
      <c r="P147" s="33"/>
      <c r="Q147" s="55"/>
      <c r="R147" s="37"/>
      <c r="S147" s="37"/>
      <c r="T147" s="37"/>
      <c r="U147" s="44"/>
      <c r="V147" s="37"/>
      <c r="W147" s="37"/>
      <c r="X147" s="39"/>
      <c r="Y147" s="39"/>
      <c r="Z147" s="39"/>
      <c r="AA147" s="39"/>
    </row>
    <row r="148" spans="1:27" ht="14.45" hidden="1" x14ac:dyDescent="0.35">
      <c r="A148" s="154"/>
      <c r="B148" s="154">
        <v>157</v>
      </c>
      <c r="C148" s="155"/>
      <c r="D148" s="155"/>
      <c r="E148" s="156"/>
      <c r="F148" s="153">
        <v>2022</v>
      </c>
      <c r="G148" s="155"/>
      <c r="H148" s="141" t="e">
        <v>#N/A</v>
      </c>
      <c r="I148" s="141" t="e">
        <v>#N/A</v>
      </c>
      <c r="J148" s="152" t="e">
        <v>#N/A</v>
      </c>
      <c r="K148" s="153"/>
      <c r="L148" s="154">
        <v>157</v>
      </c>
      <c r="M148" s="28"/>
      <c r="N148" s="28"/>
      <c r="O148" s="33"/>
      <c r="P148" s="33"/>
      <c r="Q148" s="48"/>
      <c r="R148" s="37"/>
      <c r="S148" s="37"/>
      <c r="T148" s="37"/>
      <c r="U148" s="44"/>
      <c r="V148" s="37"/>
      <c r="W148" s="37"/>
      <c r="X148" s="39"/>
      <c r="Y148" s="39"/>
      <c r="Z148" s="39"/>
      <c r="AA148" s="39"/>
    </row>
    <row r="149" spans="1:27" ht="14.45" hidden="1" x14ac:dyDescent="0.35">
      <c r="A149" s="154"/>
      <c r="B149" s="154">
        <v>158</v>
      </c>
      <c r="C149" s="155"/>
      <c r="D149" s="155"/>
      <c r="E149" s="156"/>
      <c r="F149" s="153">
        <v>2022</v>
      </c>
      <c r="G149" s="155"/>
      <c r="H149" s="141" t="e">
        <v>#N/A</v>
      </c>
      <c r="I149" s="141" t="e">
        <v>#N/A</v>
      </c>
      <c r="J149" s="152" t="e">
        <v>#N/A</v>
      </c>
      <c r="K149" s="153"/>
      <c r="L149" s="154">
        <v>158</v>
      </c>
      <c r="M149" s="28"/>
      <c r="N149" s="28"/>
      <c r="O149" s="33"/>
      <c r="P149" s="33"/>
      <c r="Q149" s="55"/>
      <c r="R149" s="37"/>
      <c r="S149" s="37"/>
      <c r="T149" s="37"/>
      <c r="U149" s="44"/>
      <c r="V149" s="37"/>
      <c r="W149" s="37"/>
      <c r="X149" s="39"/>
      <c r="Y149" s="39"/>
      <c r="Z149" s="39"/>
      <c r="AA149" s="39"/>
    </row>
    <row r="150" spans="1:27" ht="14.45" hidden="1" x14ac:dyDescent="0.35">
      <c r="A150" s="154"/>
      <c r="B150" s="154">
        <v>159</v>
      </c>
      <c r="C150" s="155"/>
      <c r="D150" s="155"/>
      <c r="E150" s="156"/>
      <c r="F150" s="153">
        <v>2022</v>
      </c>
      <c r="G150" s="155"/>
      <c r="H150" s="141" t="e">
        <v>#N/A</v>
      </c>
      <c r="I150" s="141" t="e">
        <v>#N/A</v>
      </c>
      <c r="J150" s="152" t="e">
        <v>#N/A</v>
      </c>
      <c r="K150" s="153"/>
      <c r="L150" s="154">
        <v>159</v>
      </c>
      <c r="M150" s="28"/>
      <c r="N150" s="28"/>
      <c r="O150" s="33"/>
      <c r="P150" s="33"/>
      <c r="Q150" s="42"/>
      <c r="R150" s="37"/>
      <c r="S150" s="37"/>
      <c r="T150" s="37"/>
      <c r="U150" s="44"/>
      <c r="V150" s="37"/>
      <c r="W150" s="37"/>
      <c r="X150" s="39"/>
      <c r="Y150" s="39"/>
      <c r="Z150" s="39"/>
      <c r="AA150" s="39"/>
    </row>
    <row r="151" spans="1:27" ht="14.45" hidden="1" x14ac:dyDescent="0.35">
      <c r="A151" s="154"/>
      <c r="B151" s="154">
        <v>160</v>
      </c>
      <c r="C151" s="155"/>
      <c r="D151" s="155"/>
      <c r="E151" s="156"/>
      <c r="F151" s="153">
        <v>2022</v>
      </c>
      <c r="G151" s="155"/>
      <c r="H151" s="141" t="e">
        <v>#N/A</v>
      </c>
      <c r="I151" s="141" t="e">
        <v>#N/A</v>
      </c>
      <c r="J151" s="152" t="e">
        <v>#N/A</v>
      </c>
      <c r="K151" s="153"/>
      <c r="L151" s="154">
        <v>160</v>
      </c>
      <c r="M151" s="28"/>
      <c r="N151" s="28"/>
      <c r="O151" s="33"/>
      <c r="P151" s="33"/>
      <c r="Q151" s="55"/>
      <c r="R151" s="37"/>
      <c r="S151" s="37"/>
      <c r="T151" s="37"/>
      <c r="U151" s="44"/>
      <c r="V151" s="37"/>
      <c r="W151" s="37"/>
      <c r="X151" s="39"/>
      <c r="Y151" s="39"/>
      <c r="Z151" s="39"/>
      <c r="AA151" s="39"/>
    </row>
    <row r="152" spans="1:27" ht="14.45" hidden="1" x14ac:dyDescent="0.35">
      <c r="A152" s="154"/>
      <c r="B152" s="154">
        <v>161</v>
      </c>
      <c r="C152" s="155"/>
      <c r="D152" s="155"/>
      <c r="E152" s="156"/>
      <c r="F152" s="153">
        <v>2022</v>
      </c>
      <c r="G152" s="155"/>
      <c r="H152" s="141" t="e">
        <v>#N/A</v>
      </c>
      <c r="I152" s="141" t="e">
        <v>#N/A</v>
      </c>
      <c r="J152" s="152" t="e">
        <v>#N/A</v>
      </c>
      <c r="K152" s="153"/>
      <c r="L152" s="154">
        <v>161</v>
      </c>
      <c r="M152" s="28"/>
      <c r="N152" s="28"/>
      <c r="O152" s="33"/>
      <c r="P152" s="33"/>
      <c r="Q152" s="55"/>
      <c r="R152" s="37"/>
      <c r="S152" s="37"/>
      <c r="T152" s="37"/>
      <c r="U152" s="44"/>
      <c r="V152" s="37"/>
      <c r="W152" s="37"/>
      <c r="X152" s="39"/>
      <c r="Y152" s="39"/>
      <c r="Z152" s="39"/>
      <c r="AA152" s="39"/>
    </row>
    <row r="153" spans="1:27" ht="14.45" hidden="1" x14ac:dyDescent="0.35">
      <c r="A153" s="154"/>
      <c r="B153" s="154">
        <v>162</v>
      </c>
      <c r="C153" s="155"/>
      <c r="D153" s="155"/>
      <c r="E153" s="156"/>
      <c r="F153" s="153">
        <v>2022</v>
      </c>
      <c r="G153" s="155"/>
      <c r="H153" s="141" t="e">
        <v>#N/A</v>
      </c>
      <c r="I153" s="141" t="e">
        <v>#N/A</v>
      </c>
      <c r="J153" s="152" t="e">
        <v>#N/A</v>
      </c>
      <c r="K153" s="153"/>
      <c r="L153" s="154">
        <v>162</v>
      </c>
      <c r="M153" s="28"/>
      <c r="N153" s="28"/>
      <c r="O153" s="33"/>
      <c r="P153" s="33"/>
      <c r="Q153" s="55"/>
      <c r="R153" s="37"/>
      <c r="S153" s="37"/>
      <c r="T153" s="37"/>
      <c r="U153" s="44"/>
      <c r="V153" s="37"/>
      <c r="W153" s="37"/>
      <c r="X153" s="39"/>
      <c r="Y153" s="39"/>
      <c r="Z153" s="39"/>
      <c r="AA153" s="39"/>
    </row>
    <row r="154" spans="1:27" ht="14.45" hidden="1" x14ac:dyDescent="0.35">
      <c r="A154" s="154"/>
      <c r="B154" s="154">
        <v>163</v>
      </c>
      <c r="C154" s="155"/>
      <c r="D154" s="155"/>
      <c r="E154" s="156"/>
      <c r="F154" s="153">
        <v>2022</v>
      </c>
      <c r="G154" s="155"/>
      <c r="H154" s="141" t="e">
        <v>#N/A</v>
      </c>
      <c r="I154" s="141" t="e">
        <v>#N/A</v>
      </c>
      <c r="J154" s="152" t="e">
        <v>#N/A</v>
      </c>
      <c r="K154" s="153"/>
      <c r="L154" s="154">
        <v>163</v>
      </c>
      <c r="M154" s="28"/>
      <c r="N154" s="28"/>
      <c r="O154" s="33"/>
      <c r="P154" s="33"/>
      <c r="Q154" s="55"/>
      <c r="R154" s="37"/>
      <c r="S154" s="37"/>
      <c r="T154" s="37"/>
      <c r="U154" s="44"/>
      <c r="V154" s="37"/>
      <c r="W154" s="37"/>
      <c r="X154" s="39"/>
      <c r="Y154" s="39"/>
      <c r="Z154" s="39"/>
      <c r="AA154" s="39"/>
    </row>
    <row r="155" spans="1:27" ht="14.45" hidden="1" x14ac:dyDescent="0.35">
      <c r="A155" s="154"/>
      <c r="B155" s="154">
        <v>164</v>
      </c>
      <c r="C155" s="155"/>
      <c r="D155" s="155"/>
      <c r="E155" s="156"/>
      <c r="F155" s="153">
        <v>2022</v>
      </c>
      <c r="G155" s="155"/>
      <c r="H155" s="141" t="e">
        <v>#N/A</v>
      </c>
      <c r="I155" s="141" t="e">
        <v>#N/A</v>
      </c>
      <c r="J155" s="152" t="e">
        <v>#N/A</v>
      </c>
      <c r="K155" s="153"/>
      <c r="L155" s="154">
        <v>164</v>
      </c>
      <c r="M155" s="28"/>
      <c r="N155" s="28"/>
      <c r="O155" s="33"/>
      <c r="P155" s="33"/>
      <c r="Q155" s="48"/>
      <c r="R155" s="37"/>
      <c r="S155" s="37"/>
      <c r="T155" s="37"/>
      <c r="U155" s="44"/>
      <c r="V155" s="37"/>
      <c r="W155" s="37"/>
      <c r="X155" s="39"/>
      <c r="Y155" s="39"/>
      <c r="Z155" s="39"/>
      <c r="AA155" s="39"/>
    </row>
    <row r="156" spans="1:27" ht="14.45" hidden="1" x14ac:dyDescent="0.35">
      <c r="A156" s="154"/>
      <c r="B156" s="154">
        <v>165</v>
      </c>
      <c r="C156" s="155"/>
      <c r="D156" s="155"/>
      <c r="E156" s="156"/>
      <c r="F156" s="153">
        <v>2022</v>
      </c>
      <c r="G156" s="155"/>
      <c r="H156" s="141" t="e">
        <v>#N/A</v>
      </c>
      <c r="I156" s="141" t="e">
        <v>#N/A</v>
      </c>
      <c r="J156" s="152" t="e">
        <v>#N/A</v>
      </c>
      <c r="K156" s="153"/>
      <c r="L156" s="154">
        <v>165</v>
      </c>
      <c r="M156" s="28"/>
      <c r="N156" s="28"/>
      <c r="O156" s="33"/>
      <c r="P156" s="33"/>
      <c r="Q156" s="48"/>
      <c r="R156" s="37"/>
      <c r="S156" s="37"/>
      <c r="T156" s="37"/>
      <c r="U156" s="44"/>
      <c r="V156" s="37"/>
      <c r="W156" s="37"/>
      <c r="X156" s="39"/>
      <c r="Y156" s="39"/>
      <c r="Z156" s="39"/>
      <c r="AA156" s="39"/>
    </row>
    <row r="157" spans="1:27" ht="14.45" hidden="1" x14ac:dyDescent="0.35">
      <c r="A157" s="154"/>
      <c r="B157" s="154">
        <v>166</v>
      </c>
      <c r="C157" s="155"/>
      <c r="D157" s="155"/>
      <c r="E157" s="156"/>
      <c r="F157" s="153">
        <v>2022</v>
      </c>
      <c r="G157" s="155"/>
      <c r="H157" s="141" t="e">
        <v>#N/A</v>
      </c>
      <c r="I157" s="141" t="e">
        <v>#N/A</v>
      </c>
      <c r="J157" s="152" t="e">
        <v>#N/A</v>
      </c>
      <c r="K157" s="153"/>
      <c r="L157" s="154">
        <v>166</v>
      </c>
      <c r="M157" s="28"/>
      <c r="N157" s="28"/>
      <c r="O157" s="33"/>
      <c r="P157" s="33"/>
      <c r="Q157" s="42"/>
      <c r="R157" s="37"/>
      <c r="S157" s="37"/>
      <c r="T157" s="37"/>
      <c r="U157" s="44"/>
      <c r="V157" s="37"/>
      <c r="W157" s="37"/>
      <c r="X157" s="39"/>
      <c r="Y157" s="39"/>
      <c r="Z157" s="39"/>
      <c r="AA157" s="39"/>
    </row>
    <row r="158" spans="1:27" ht="14.45" hidden="1" x14ac:dyDescent="0.35">
      <c r="A158" s="154"/>
      <c r="B158" s="154">
        <v>167</v>
      </c>
      <c r="C158" s="155"/>
      <c r="D158" s="155"/>
      <c r="E158" s="156"/>
      <c r="F158" s="153">
        <v>2022</v>
      </c>
      <c r="G158" s="155"/>
      <c r="H158" s="141" t="e">
        <v>#N/A</v>
      </c>
      <c r="I158" s="141" t="e">
        <v>#N/A</v>
      </c>
      <c r="J158" s="152" t="e">
        <v>#N/A</v>
      </c>
      <c r="K158" s="153"/>
      <c r="L158" s="154">
        <v>167</v>
      </c>
      <c r="M158" s="28"/>
      <c r="N158" s="28"/>
      <c r="O158" s="33"/>
      <c r="P158" s="33"/>
      <c r="Q158" s="48"/>
      <c r="R158" s="37"/>
      <c r="S158" s="37"/>
      <c r="T158" s="37"/>
      <c r="U158" s="44"/>
      <c r="V158" s="37"/>
      <c r="W158" s="37"/>
      <c r="X158" s="39"/>
      <c r="Y158" s="39"/>
      <c r="Z158" s="39"/>
      <c r="AA158" s="39"/>
    </row>
    <row r="159" spans="1:27" ht="14.45" hidden="1" x14ac:dyDescent="0.35">
      <c r="A159" s="154"/>
      <c r="B159" s="154">
        <v>168</v>
      </c>
      <c r="C159" s="155"/>
      <c r="D159" s="155"/>
      <c r="E159" s="156"/>
      <c r="F159" s="153">
        <v>2022</v>
      </c>
      <c r="G159" s="155"/>
      <c r="H159" s="141" t="e">
        <v>#N/A</v>
      </c>
      <c r="I159" s="141" t="e">
        <v>#N/A</v>
      </c>
      <c r="J159" s="152" t="e">
        <v>#N/A</v>
      </c>
      <c r="K159" s="153"/>
      <c r="L159" s="154">
        <v>168</v>
      </c>
      <c r="M159" s="28"/>
      <c r="N159" s="28"/>
      <c r="O159" s="33"/>
      <c r="P159" s="33"/>
      <c r="Q159" s="55"/>
      <c r="R159" s="37"/>
      <c r="S159" s="37"/>
      <c r="T159" s="37"/>
      <c r="U159" s="44"/>
      <c r="V159" s="37"/>
      <c r="W159" s="37"/>
      <c r="X159" s="39"/>
      <c r="Y159" s="39"/>
      <c r="Z159" s="39"/>
      <c r="AA159" s="39"/>
    </row>
    <row r="160" spans="1:27" ht="14.45" hidden="1" x14ac:dyDescent="0.35">
      <c r="A160" s="154"/>
      <c r="B160" s="154">
        <v>169</v>
      </c>
      <c r="C160" s="155"/>
      <c r="D160" s="155"/>
      <c r="E160" s="156"/>
      <c r="F160" s="153">
        <v>2022</v>
      </c>
      <c r="G160" s="155"/>
      <c r="H160" s="141" t="e">
        <v>#N/A</v>
      </c>
      <c r="I160" s="141" t="e">
        <v>#N/A</v>
      </c>
      <c r="J160" s="152" t="e">
        <v>#N/A</v>
      </c>
      <c r="K160" s="153"/>
      <c r="L160" s="154">
        <v>169</v>
      </c>
      <c r="M160" s="28"/>
      <c r="N160" s="28"/>
      <c r="O160" s="33"/>
      <c r="P160" s="33"/>
      <c r="Q160" s="55"/>
      <c r="R160" s="37"/>
      <c r="S160" s="37"/>
      <c r="T160" s="37"/>
      <c r="U160" s="44"/>
      <c r="V160" s="37"/>
      <c r="W160" s="37"/>
      <c r="X160" s="39"/>
      <c r="Y160" s="39"/>
      <c r="Z160" s="39"/>
      <c r="AA160" s="39"/>
    </row>
    <row r="161" spans="1:27" ht="14.45" hidden="1" x14ac:dyDescent="0.35">
      <c r="A161" s="154"/>
      <c r="B161" s="154">
        <v>170</v>
      </c>
      <c r="C161" s="155"/>
      <c r="D161" s="155"/>
      <c r="E161" s="156"/>
      <c r="F161" s="153">
        <v>2022</v>
      </c>
      <c r="G161" s="155"/>
      <c r="H161" s="141" t="e">
        <v>#N/A</v>
      </c>
      <c r="I161" s="141" t="e">
        <v>#N/A</v>
      </c>
      <c r="J161" s="152" t="e">
        <v>#N/A</v>
      </c>
      <c r="K161" s="153"/>
      <c r="L161" s="154">
        <v>170</v>
      </c>
      <c r="M161" s="28"/>
      <c r="N161" s="28"/>
      <c r="O161" s="33"/>
      <c r="P161" s="33"/>
      <c r="Q161" s="55"/>
      <c r="R161" s="37"/>
      <c r="S161" s="37"/>
      <c r="T161" s="37"/>
      <c r="U161" s="44"/>
      <c r="V161" s="37"/>
      <c r="W161" s="37"/>
      <c r="X161" s="39"/>
      <c r="Y161" s="39"/>
      <c r="Z161" s="39"/>
      <c r="AA161" s="39"/>
    </row>
    <row r="162" spans="1:27" ht="14.45" hidden="1" x14ac:dyDescent="0.35">
      <c r="A162" s="154"/>
      <c r="B162" s="154">
        <v>171</v>
      </c>
      <c r="C162" s="155"/>
      <c r="D162" s="155"/>
      <c r="E162" s="156"/>
      <c r="F162" s="153">
        <v>2022</v>
      </c>
      <c r="G162" s="155"/>
      <c r="H162" s="141" t="e">
        <v>#N/A</v>
      </c>
      <c r="I162" s="141" t="e">
        <v>#N/A</v>
      </c>
      <c r="J162" s="152" t="e">
        <v>#N/A</v>
      </c>
      <c r="K162" s="153"/>
      <c r="L162" s="154">
        <v>171</v>
      </c>
      <c r="M162" s="28"/>
      <c r="N162" s="28"/>
      <c r="O162" s="33"/>
      <c r="P162" s="33"/>
      <c r="Q162" s="55"/>
      <c r="R162" s="37"/>
      <c r="S162" s="37"/>
      <c r="T162" s="37"/>
      <c r="U162" s="44"/>
      <c r="V162" s="37"/>
      <c r="W162" s="37"/>
      <c r="X162" s="39"/>
      <c r="Y162" s="39"/>
      <c r="Z162" s="39"/>
      <c r="AA162" s="39"/>
    </row>
    <row r="163" spans="1:27" ht="14.45" hidden="1" x14ac:dyDescent="0.35">
      <c r="A163" s="154"/>
      <c r="B163" s="154">
        <v>172</v>
      </c>
      <c r="C163" s="155"/>
      <c r="D163" s="155"/>
      <c r="E163" s="156"/>
      <c r="F163" s="153">
        <v>2022</v>
      </c>
      <c r="G163" s="155"/>
      <c r="H163" s="141" t="e">
        <v>#N/A</v>
      </c>
      <c r="I163" s="141" t="e">
        <v>#N/A</v>
      </c>
      <c r="J163" s="152" t="e">
        <v>#N/A</v>
      </c>
      <c r="K163" s="153"/>
      <c r="L163" s="154">
        <v>172</v>
      </c>
      <c r="M163" s="28"/>
      <c r="N163" s="28"/>
      <c r="O163" s="33"/>
      <c r="P163" s="33"/>
      <c r="Q163" s="42"/>
      <c r="R163" s="37"/>
      <c r="S163" s="37"/>
      <c r="T163" s="37"/>
      <c r="U163" s="44"/>
      <c r="V163" s="37"/>
      <c r="W163" s="37"/>
      <c r="X163" s="39"/>
      <c r="Y163" s="39"/>
      <c r="Z163" s="39"/>
      <c r="AA163" s="39"/>
    </row>
    <row r="164" spans="1:27" ht="14.45" hidden="1" x14ac:dyDescent="0.35">
      <c r="A164" s="154"/>
      <c r="B164" s="154">
        <v>173</v>
      </c>
      <c r="C164" s="155"/>
      <c r="D164" s="155"/>
      <c r="E164" s="156"/>
      <c r="F164" s="153">
        <v>2022</v>
      </c>
      <c r="G164" s="155"/>
      <c r="H164" s="141" t="e">
        <v>#N/A</v>
      </c>
      <c r="I164" s="141" t="e">
        <v>#N/A</v>
      </c>
      <c r="J164" s="152" t="e">
        <v>#N/A</v>
      </c>
      <c r="K164" s="153"/>
      <c r="L164" s="154">
        <v>173</v>
      </c>
      <c r="M164" s="28"/>
      <c r="N164" s="28"/>
      <c r="O164" s="33"/>
      <c r="P164" s="33"/>
      <c r="Q164" s="55"/>
      <c r="R164" s="37"/>
      <c r="S164" s="37"/>
      <c r="T164" s="37"/>
      <c r="U164" s="44"/>
      <c r="V164" s="37"/>
      <c r="W164" s="37"/>
      <c r="X164" s="39"/>
      <c r="Y164" s="39"/>
      <c r="Z164" s="39"/>
      <c r="AA164" s="39"/>
    </row>
    <row r="165" spans="1:27" ht="14.45" hidden="1" x14ac:dyDescent="0.35">
      <c r="A165" s="154"/>
      <c r="B165" s="154">
        <v>174</v>
      </c>
      <c r="C165" s="155"/>
      <c r="D165" s="155"/>
      <c r="E165" s="156"/>
      <c r="F165" s="153">
        <v>2022</v>
      </c>
      <c r="G165" s="155"/>
      <c r="H165" s="141" t="e">
        <v>#N/A</v>
      </c>
      <c r="I165" s="141" t="e">
        <v>#N/A</v>
      </c>
      <c r="J165" s="152" t="e">
        <v>#N/A</v>
      </c>
      <c r="K165" s="153"/>
      <c r="L165" s="154">
        <v>174</v>
      </c>
      <c r="M165" s="28"/>
      <c r="N165" s="28"/>
      <c r="O165" s="33"/>
      <c r="P165" s="33"/>
      <c r="Q165" s="48"/>
      <c r="R165" s="37"/>
      <c r="S165" s="37"/>
      <c r="T165" s="37"/>
      <c r="U165" s="44"/>
      <c r="V165" s="37"/>
      <c r="W165" s="37"/>
      <c r="X165" s="39"/>
      <c r="Y165" s="39"/>
      <c r="Z165" s="39"/>
      <c r="AA165" s="39"/>
    </row>
    <row r="166" spans="1:27" ht="14.45" hidden="1" x14ac:dyDescent="0.35">
      <c r="A166" s="154"/>
      <c r="B166" s="154">
        <v>175</v>
      </c>
      <c r="C166" s="155"/>
      <c r="D166" s="155"/>
      <c r="E166" s="156"/>
      <c r="F166" s="153">
        <v>2022</v>
      </c>
      <c r="G166" s="155"/>
      <c r="H166" s="141" t="e">
        <v>#N/A</v>
      </c>
      <c r="I166" s="141" t="e">
        <v>#N/A</v>
      </c>
      <c r="J166" s="152" t="e">
        <v>#N/A</v>
      </c>
      <c r="K166" s="153"/>
      <c r="L166" s="154">
        <v>175</v>
      </c>
      <c r="M166" s="28"/>
      <c r="N166" s="28"/>
      <c r="O166" s="33"/>
      <c r="P166" s="33"/>
      <c r="Q166" s="55"/>
      <c r="R166" s="37"/>
      <c r="S166" s="37"/>
      <c r="T166" s="37"/>
      <c r="U166" s="44"/>
      <c r="V166" s="37"/>
      <c r="W166" s="37"/>
      <c r="X166" s="39"/>
      <c r="Y166" s="39"/>
      <c r="Z166" s="39"/>
      <c r="AA166" s="39"/>
    </row>
    <row r="167" spans="1:27" ht="14.45" hidden="1" x14ac:dyDescent="0.35">
      <c r="A167" s="154"/>
      <c r="B167" s="154">
        <v>176</v>
      </c>
      <c r="C167" s="155"/>
      <c r="D167" s="155"/>
      <c r="E167" s="156"/>
      <c r="F167" s="153">
        <v>2022</v>
      </c>
      <c r="G167" s="155"/>
      <c r="H167" s="141" t="e">
        <v>#N/A</v>
      </c>
      <c r="I167" s="141" t="e">
        <v>#N/A</v>
      </c>
      <c r="J167" s="152" t="e">
        <v>#N/A</v>
      </c>
      <c r="K167" s="153"/>
      <c r="L167" s="154">
        <v>176</v>
      </c>
      <c r="M167" s="28"/>
      <c r="N167" s="28"/>
      <c r="O167" s="33"/>
      <c r="P167" s="33"/>
      <c r="Q167" s="55"/>
      <c r="R167" s="37"/>
      <c r="S167" s="37"/>
      <c r="T167" s="37"/>
      <c r="U167" s="44"/>
      <c r="V167" s="37"/>
      <c r="W167" s="37"/>
      <c r="X167" s="39"/>
      <c r="Y167" s="39"/>
      <c r="Z167" s="39"/>
      <c r="AA167" s="39"/>
    </row>
    <row r="168" spans="1:27" ht="14.45" hidden="1" x14ac:dyDescent="0.35">
      <c r="A168" s="154"/>
      <c r="B168" s="154">
        <v>177</v>
      </c>
      <c r="C168" s="155"/>
      <c r="D168" s="155"/>
      <c r="E168" s="156"/>
      <c r="F168" s="153">
        <v>2022</v>
      </c>
      <c r="G168" s="155"/>
      <c r="H168" s="141" t="e">
        <v>#N/A</v>
      </c>
      <c r="I168" s="141" t="e">
        <v>#N/A</v>
      </c>
      <c r="J168" s="152" t="e">
        <v>#N/A</v>
      </c>
      <c r="K168" s="153"/>
      <c r="L168" s="154">
        <v>177</v>
      </c>
      <c r="M168" s="28"/>
      <c r="N168" s="28"/>
      <c r="O168" s="33"/>
      <c r="P168" s="33"/>
      <c r="Q168" s="55"/>
      <c r="R168" s="37"/>
      <c r="S168" s="37"/>
      <c r="T168" s="37"/>
      <c r="U168" s="44"/>
      <c r="V168" s="37"/>
      <c r="W168" s="37"/>
      <c r="X168" s="39"/>
      <c r="Y168" s="39"/>
      <c r="Z168" s="39"/>
      <c r="AA168" s="39"/>
    </row>
    <row r="169" spans="1:27" ht="14.45" hidden="1" x14ac:dyDescent="0.35">
      <c r="A169" s="154"/>
      <c r="B169" s="154">
        <v>178</v>
      </c>
      <c r="C169" s="155"/>
      <c r="D169" s="155"/>
      <c r="E169" s="156"/>
      <c r="F169" s="153">
        <v>2022</v>
      </c>
      <c r="G169" s="155"/>
      <c r="H169" s="141" t="e">
        <v>#N/A</v>
      </c>
      <c r="I169" s="141" t="e">
        <v>#N/A</v>
      </c>
      <c r="J169" s="152" t="e">
        <v>#N/A</v>
      </c>
      <c r="K169" s="153"/>
      <c r="L169" s="154">
        <v>178</v>
      </c>
      <c r="M169" s="28"/>
      <c r="N169" s="28"/>
      <c r="O169" s="33"/>
      <c r="P169" s="33"/>
      <c r="Q169" s="55"/>
      <c r="R169" s="37"/>
      <c r="S169" s="37"/>
      <c r="T169" s="37"/>
      <c r="U169" s="44"/>
      <c r="V169" s="37"/>
      <c r="W169" s="37"/>
      <c r="X169" s="39"/>
      <c r="Y169" s="39"/>
      <c r="Z169" s="39"/>
      <c r="AA169" s="39"/>
    </row>
    <row r="170" spans="1:27" ht="14.45" hidden="1" x14ac:dyDescent="0.35">
      <c r="A170" s="154"/>
      <c r="B170" s="154">
        <v>179</v>
      </c>
      <c r="C170" s="155"/>
      <c r="D170" s="155"/>
      <c r="E170" s="156"/>
      <c r="F170" s="153">
        <v>2022</v>
      </c>
      <c r="G170" s="155"/>
      <c r="H170" s="141" t="e">
        <v>#N/A</v>
      </c>
      <c r="I170" s="141" t="e">
        <v>#N/A</v>
      </c>
      <c r="J170" s="152" t="e">
        <v>#N/A</v>
      </c>
      <c r="K170" s="153"/>
      <c r="L170" s="154">
        <v>179</v>
      </c>
      <c r="M170" s="28"/>
      <c r="N170" s="28"/>
      <c r="O170" s="33"/>
      <c r="P170" s="33"/>
      <c r="Q170" s="55"/>
      <c r="R170" s="37"/>
      <c r="S170" s="37"/>
      <c r="T170" s="37"/>
      <c r="U170" s="44"/>
      <c r="V170" s="37"/>
      <c r="W170" s="37"/>
      <c r="X170" s="39"/>
      <c r="Y170" s="39"/>
      <c r="Z170" s="39"/>
      <c r="AA170" s="39"/>
    </row>
    <row r="171" spans="1:27" ht="14.45" hidden="1" x14ac:dyDescent="0.35">
      <c r="A171" s="154"/>
      <c r="B171" s="154">
        <v>180</v>
      </c>
      <c r="C171" s="155"/>
      <c r="D171" s="155"/>
      <c r="E171" s="156"/>
      <c r="F171" s="153">
        <v>2022</v>
      </c>
      <c r="G171" s="155"/>
      <c r="H171" s="141" t="e">
        <v>#N/A</v>
      </c>
      <c r="I171" s="141" t="e">
        <v>#N/A</v>
      </c>
      <c r="J171" s="152" t="e">
        <v>#N/A</v>
      </c>
      <c r="K171" s="153"/>
      <c r="L171" s="154">
        <v>180</v>
      </c>
      <c r="M171" s="28"/>
      <c r="N171" s="28"/>
      <c r="O171" s="33"/>
      <c r="P171" s="33"/>
      <c r="Q171" s="55"/>
      <c r="R171" s="37"/>
      <c r="S171" s="37"/>
      <c r="T171" s="37"/>
      <c r="U171" s="44"/>
      <c r="V171" s="37"/>
      <c r="W171" s="37"/>
      <c r="X171" s="39"/>
      <c r="Y171" s="39"/>
      <c r="Z171" s="39"/>
      <c r="AA171" s="39"/>
    </row>
    <row r="172" spans="1:27" ht="14.45" hidden="1" x14ac:dyDescent="0.35">
      <c r="A172" s="154"/>
      <c r="B172" s="154">
        <v>181</v>
      </c>
      <c r="C172" s="155"/>
      <c r="D172" s="155"/>
      <c r="E172" s="156"/>
      <c r="F172" s="153">
        <v>2022</v>
      </c>
      <c r="G172" s="155"/>
      <c r="H172" s="141" t="e">
        <v>#N/A</v>
      </c>
      <c r="I172" s="141" t="e">
        <v>#N/A</v>
      </c>
      <c r="J172" s="152" t="e">
        <v>#N/A</v>
      </c>
      <c r="K172" s="153"/>
      <c r="L172" s="154">
        <v>181</v>
      </c>
      <c r="M172" s="28"/>
      <c r="N172" s="28"/>
      <c r="O172" s="33"/>
      <c r="P172" s="33"/>
      <c r="Q172" s="48"/>
      <c r="R172" s="45"/>
      <c r="S172" s="37"/>
      <c r="T172" s="37"/>
      <c r="U172" s="44"/>
      <c r="V172" s="37"/>
      <c r="W172" s="37"/>
      <c r="X172" s="39"/>
      <c r="Y172" s="39"/>
      <c r="Z172" s="39"/>
      <c r="AA172" s="39"/>
    </row>
    <row r="173" spans="1:27" ht="14.45" hidden="1" x14ac:dyDescent="0.35">
      <c r="A173" s="154"/>
      <c r="B173" s="154">
        <v>182</v>
      </c>
      <c r="C173" s="155"/>
      <c r="D173" s="155"/>
      <c r="E173" s="156"/>
      <c r="F173" s="153">
        <v>2022</v>
      </c>
      <c r="G173" s="155"/>
      <c r="H173" s="141" t="e">
        <v>#N/A</v>
      </c>
      <c r="I173" s="141" t="e">
        <v>#N/A</v>
      </c>
      <c r="J173" s="152" t="e">
        <v>#N/A</v>
      </c>
      <c r="K173" s="153"/>
      <c r="L173" s="154">
        <v>182</v>
      </c>
      <c r="M173" s="28"/>
      <c r="N173" s="28"/>
      <c r="O173" s="33"/>
      <c r="P173" s="33"/>
      <c r="Q173" s="48"/>
      <c r="R173" s="37"/>
      <c r="S173" s="37"/>
      <c r="T173" s="37"/>
      <c r="U173" s="44"/>
      <c r="V173" s="37"/>
      <c r="W173" s="37"/>
      <c r="X173" s="39"/>
      <c r="Y173" s="39"/>
      <c r="Z173" s="39"/>
      <c r="AA173" s="39"/>
    </row>
    <row r="174" spans="1:27" ht="14.45" hidden="1" x14ac:dyDescent="0.35">
      <c r="A174" s="154"/>
      <c r="B174" s="154">
        <v>183</v>
      </c>
      <c r="C174" s="155"/>
      <c r="D174" s="155"/>
      <c r="E174" s="156"/>
      <c r="F174" s="153">
        <v>2022</v>
      </c>
      <c r="G174" s="155"/>
      <c r="H174" s="141" t="e">
        <v>#N/A</v>
      </c>
      <c r="I174" s="141" t="e">
        <v>#N/A</v>
      </c>
      <c r="J174" s="152" t="e">
        <v>#N/A</v>
      </c>
      <c r="K174" s="153"/>
      <c r="L174" s="154">
        <v>183</v>
      </c>
      <c r="M174" s="28"/>
      <c r="N174" s="28"/>
      <c r="O174" s="33"/>
      <c r="P174" s="33"/>
      <c r="Q174" s="55"/>
      <c r="R174" s="37"/>
      <c r="S174" s="37"/>
      <c r="T174" s="37"/>
      <c r="U174" s="44"/>
      <c r="V174" s="37"/>
      <c r="W174" s="37"/>
      <c r="X174" s="39"/>
      <c r="Y174" s="39"/>
      <c r="Z174" s="39"/>
      <c r="AA174" s="39"/>
    </row>
    <row r="175" spans="1:27" ht="14.45" hidden="1" x14ac:dyDescent="0.35">
      <c r="A175" s="154"/>
      <c r="B175" s="154">
        <v>184</v>
      </c>
      <c r="C175" s="155"/>
      <c r="D175" s="155"/>
      <c r="E175" s="156"/>
      <c r="F175" s="153">
        <v>2022</v>
      </c>
      <c r="G175" s="155"/>
      <c r="H175" s="141" t="e">
        <v>#N/A</v>
      </c>
      <c r="I175" s="141" t="e">
        <v>#N/A</v>
      </c>
      <c r="J175" s="152" t="e">
        <v>#N/A</v>
      </c>
      <c r="K175" s="153"/>
      <c r="L175" s="154">
        <v>184</v>
      </c>
      <c r="M175" s="28"/>
      <c r="N175" s="28"/>
      <c r="O175" s="33"/>
      <c r="P175" s="33"/>
      <c r="Q175" s="55"/>
      <c r="R175" s="37"/>
      <c r="S175" s="37"/>
      <c r="T175" s="37"/>
      <c r="U175" s="44"/>
      <c r="V175" s="37"/>
      <c r="W175" s="37"/>
      <c r="X175" s="39"/>
      <c r="Y175" s="39"/>
      <c r="Z175" s="39"/>
      <c r="AA175" s="39"/>
    </row>
    <row r="176" spans="1:27" ht="14.45" hidden="1" x14ac:dyDescent="0.35">
      <c r="A176" s="154"/>
      <c r="B176" s="154">
        <v>185</v>
      </c>
      <c r="C176" s="155"/>
      <c r="D176" s="155"/>
      <c r="E176" s="156"/>
      <c r="F176" s="153">
        <v>2022</v>
      </c>
      <c r="G176" s="155"/>
      <c r="H176" s="141" t="e">
        <v>#N/A</v>
      </c>
      <c r="I176" s="141" t="e">
        <v>#N/A</v>
      </c>
      <c r="J176" s="152" t="e">
        <v>#N/A</v>
      </c>
      <c r="K176" s="153"/>
      <c r="L176" s="154">
        <v>185</v>
      </c>
      <c r="M176" s="28"/>
      <c r="N176" s="28"/>
      <c r="O176" s="33"/>
      <c r="P176" s="33"/>
      <c r="Q176" s="42"/>
      <c r="R176" s="45"/>
      <c r="S176" s="37"/>
      <c r="T176" s="37"/>
      <c r="U176" s="44"/>
      <c r="V176" s="37"/>
      <c r="W176" s="37"/>
      <c r="X176" s="39"/>
      <c r="Y176" s="39"/>
      <c r="Z176" s="39"/>
      <c r="AA176" s="39"/>
    </row>
    <row r="177" spans="1:27" ht="14.45" hidden="1" x14ac:dyDescent="0.35">
      <c r="A177" s="154"/>
      <c r="B177" s="154">
        <v>186</v>
      </c>
      <c r="C177" s="155"/>
      <c r="D177" s="155"/>
      <c r="E177" s="156"/>
      <c r="F177" s="153">
        <v>2022</v>
      </c>
      <c r="G177" s="155"/>
      <c r="H177" s="141" t="e">
        <v>#N/A</v>
      </c>
      <c r="I177" s="141" t="e">
        <v>#N/A</v>
      </c>
      <c r="J177" s="152" t="e">
        <v>#N/A</v>
      </c>
      <c r="K177" s="153"/>
      <c r="L177" s="154">
        <v>186</v>
      </c>
      <c r="M177" s="28"/>
      <c r="N177" s="28"/>
      <c r="O177" s="33"/>
      <c r="P177" s="33"/>
      <c r="Q177" s="55"/>
      <c r="R177" s="37"/>
      <c r="S177" s="37"/>
      <c r="T177" s="37"/>
      <c r="U177" s="44"/>
      <c r="V177" s="37"/>
      <c r="W177" s="37"/>
      <c r="X177" s="39"/>
      <c r="Y177" s="39"/>
      <c r="Z177" s="39"/>
      <c r="AA177" s="39"/>
    </row>
    <row r="178" spans="1:27" ht="14.45" hidden="1" x14ac:dyDescent="0.35">
      <c r="A178" s="154"/>
      <c r="B178" s="154">
        <v>187</v>
      </c>
      <c r="C178" s="155"/>
      <c r="D178" s="155"/>
      <c r="E178" s="156"/>
      <c r="F178" s="153">
        <v>2022</v>
      </c>
      <c r="G178" s="155"/>
      <c r="H178" s="141" t="e">
        <v>#N/A</v>
      </c>
      <c r="I178" s="141" t="e">
        <v>#N/A</v>
      </c>
      <c r="J178" s="152" t="e">
        <v>#N/A</v>
      </c>
      <c r="K178" s="153"/>
      <c r="L178" s="154">
        <v>187</v>
      </c>
      <c r="M178" s="28"/>
      <c r="N178" s="28"/>
      <c r="O178" s="33"/>
      <c r="P178" s="33"/>
      <c r="Q178" s="55"/>
      <c r="R178" s="37"/>
      <c r="S178" s="37"/>
      <c r="T178" s="37"/>
      <c r="U178" s="44"/>
      <c r="V178" s="37"/>
      <c r="W178" s="37"/>
      <c r="X178" s="39"/>
      <c r="Y178" s="39"/>
      <c r="Z178" s="39"/>
      <c r="AA178" s="39"/>
    </row>
    <row r="179" spans="1:27" ht="14.45" hidden="1" x14ac:dyDescent="0.35">
      <c r="A179" s="154"/>
      <c r="B179" s="154">
        <v>188</v>
      </c>
      <c r="C179" s="155"/>
      <c r="D179" s="155"/>
      <c r="E179" s="156"/>
      <c r="F179" s="153">
        <v>2022</v>
      </c>
      <c r="G179" s="155"/>
      <c r="H179" s="141" t="e">
        <v>#N/A</v>
      </c>
      <c r="I179" s="141" t="e">
        <v>#N/A</v>
      </c>
      <c r="J179" s="152" t="e">
        <v>#N/A</v>
      </c>
      <c r="K179" s="153"/>
      <c r="L179" s="154">
        <v>188</v>
      </c>
      <c r="M179" s="28"/>
      <c r="N179" s="28"/>
      <c r="O179" s="33"/>
      <c r="P179" s="33"/>
      <c r="Q179" s="55"/>
      <c r="R179" s="37"/>
      <c r="S179" s="37"/>
      <c r="T179" s="37"/>
      <c r="U179" s="44"/>
      <c r="V179" s="37"/>
      <c r="W179" s="37"/>
      <c r="X179" s="39"/>
      <c r="Y179" s="39"/>
      <c r="Z179" s="39"/>
      <c r="AA179" s="39"/>
    </row>
    <row r="180" spans="1:27" ht="14.45" hidden="1" x14ac:dyDescent="0.35">
      <c r="A180" s="154"/>
      <c r="B180" s="154">
        <v>189</v>
      </c>
      <c r="C180" s="155"/>
      <c r="D180" s="155"/>
      <c r="E180" s="156"/>
      <c r="F180" s="153">
        <v>2022</v>
      </c>
      <c r="G180" s="155"/>
      <c r="H180" s="141" t="e">
        <v>#N/A</v>
      </c>
      <c r="I180" s="141" t="e">
        <v>#N/A</v>
      </c>
      <c r="J180" s="152" t="e">
        <v>#N/A</v>
      </c>
      <c r="K180" s="153"/>
      <c r="L180" s="154">
        <v>189</v>
      </c>
      <c r="M180" s="28"/>
      <c r="N180" s="28"/>
      <c r="O180" s="33"/>
      <c r="P180" s="33"/>
      <c r="Q180" s="55"/>
      <c r="R180" s="37"/>
      <c r="S180" s="37"/>
      <c r="T180" s="37"/>
      <c r="U180" s="44"/>
      <c r="V180" s="37"/>
      <c r="W180" s="37"/>
      <c r="X180" s="39"/>
      <c r="Y180" s="39"/>
      <c r="Z180" s="39"/>
      <c r="AA180" s="39"/>
    </row>
    <row r="181" spans="1:27" ht="14.45" hidden="1" x14ac:dyDescent="0.35">
      <c r="A181" s="154"/>
      <c r="B181" s="154">
        <v>190</v>
      </c>
      <c r="C181" s="155" t="s">
        <v>131</v>
      </c>
      <c r="D181" s="155" t="s">
        <v>466</v>
      </c>
      <c r="E181" s="156">
        <v>1992</v>
      </c>
      <c r="F181" s="153">
        <v>30</v>
      </c>
      <c r="G181" s="155" t="s">
        <v>367</v>
      </c>
      <c r="H181" s="141" t="s">
        <v>4575</v>
      </c>
      <c r="I181" s="141" t="s">
        <v>4832</v>
      </c>
      <c r="J181" s="152" t="s">
        <v>24</v>
      </c>
      <c r="K181" s="153" t="s">
        <v>355</v>
      </c>
      <c r="L181" s="154">
        <v>190</v>
      </c>
      <c r="M181" s="28"/>
      <c r="N181" s="28"/>
      <c r="O181" s="33"/>
      <c r="P181" s="33">
        <v>3206781228</v>
      </c>
      <c r="Q181" s="42" t="s">
        <v>471</v>
      </c>
      <c r="R181" s="45">
        <v>33786</v>
      </c>
      <c r="S181" s="37" t="s">
        <v>468</v>
      </c>
      <c r="T181" s="37" t="s">
        <v>338</v>
      </c>
      <c r="U181" s="44">
        <v>1039457590</v>
      </c>
      <c r="V181" s="37" t="s">
        <v>430</v>
      </c>
      <c r="W181" s="37" t="s">
        <v>363</v>
      </c>
      <c r="X181" s="39"/>
      <c r="Y181" s="39"/>
      <c r="Z181" s="39"/>
      <c r="AA181" s="39"/>
    </row>
    <row r="182" spans="1:27" ht="14.45" hidden="1" x14ac:dyDescent="0.35">
      <c r="A182" s="154"/>
      <c r="B182" s="154">
        <v>191</v>
      </c>
      <c r="C182" s="155"/>
      <c r="D182" s="155"/>
      <c r="E182" s="156"/>
      <c r="F182" s="153">
        <v>2022</v>
      </c>
      <c r="G182" s="155"/>
      <c r="H182" s="141" t="e">
        <v>#N/A</v>
      </c>
      <c r="I182" s="141" t="e">
        <v>#N/A</v>
      </c>
      <c r="J182" s="152" t="e">
        <v>#N/A</v>
      </c>
      <c r="K182" s="153"/>
      <c r="L182" s="154">
        <v>191</v>
      </c>
      <c r="M182" s="28"/>
      <c r="N182" s="28"/>
      <c r="O182" s="33"/>
      <c r="P182" s="33"/>
      <c r="Q182" s="42"/>
      <c r="R182" s="45"/>
      <c r="S182" s="37"/>
      <c r="T182" s="37"/>
      <c r="U182" s="38"/>
      <c r="V182" s="37"/>
      <c r="W182" s="37"/>
      <c r="X182" s="39"/>
      <c r="Y182" s="39"/>
      <c r="Z182" s="39"/>
      <c r="AA182" s="39"/>
    </row>
    <row r="183" spans="1:27" ht="14.45" hidden="1" x14ac:dyDescent="0.35">
      <c r="A183" s="154"/>
      <c r="B183" s="154">
        <v>192</v>
      </c>
      <c r="C183" s="155"/>
      <c r="D183" s="155"/>
      <c r="E183" s="156"/>
      <c r="F183" s="153">
        <v>2022</v>
      </c>
      <c r="G183" s="155"/>
      <c r="H183" s="141" t="e">
        <v>#N/A</v>
      </c>
      <c r="I183" s="141" t="e">
        <v>#N/A</v>
      </c>
      <c r="J183" s="152" t="e">
        <v>#N/A</v>
      </c>
      <c r="K183" s="153"/>
      <c r="L183" s="154">
        <v>192</v>
      </c>
      <c r="M183" s="28"/>
      <c r="N183" s="28"/>
      <c r="O183" s="33"/>
      <c r="P183" s="33"/>
      <c r="Q183" s="42"/>
      <c r="R183" s="45"/>
      <c r="S183" s="37"/>
      <c r="T183" s="37"/>
      <c r="U183" s="38"/>
      <c r="V183" s="37"/>
      <c r="W183" s="37"/>
      <c r="X183" s="39"/>
      <c r="Y183" s="39"/>
      <c r="Z183" s="39"/>
      <c r="AA183" s="39"/>
    </row>
    <row r="184" spans="1:27" ht="14.45" hidden="1" x14ac:dyDescent="0.35">
      <c r="A184" s="154"/>
      <c r="B184" s="154">
        <v>193</v>
      </c>
      <c r="C184" s="155"/>
      <c r="D184" s="155"/>
      <c r="E184" s="156"/>
      <c r="F184" s="153">
        <v>2022</v>
      </c>
      <c r="G184" s="155"/>
      <c r="H184" s="141" t="e">
        <v>#N/A</v>
      </c>
      <c r="I184" s="141" t="e">
        <v>#N/A</v>
      </c>
      <c r="J184" s="152" t="e">
        <v>#N/A</v>
      </c>
      <c r="K184" s="153"/>
      <c r="L184" s="154">
        <v>193</v>
      </c>
      <c r="M184" s="28"/>
      <c r="N184" s="28"/>
      <c r="O184" s="33"/>
      <c r="P184" s="33"/>
      <c r="Q184" s="42"/>
      <c r="R184" s="45"/>
      <c r="S184" s="37"/>
      <c r="T184" s="37"/>
      <c r="U184" s="44"/>
      <c r="V184" s="37"/>
      <c r="W184" s="37"/>
      <c r="X184" s="39"/>
      <c r="Y184" s="39"/>
      <c r="Z184" s="39"/>
      <c r="AA184" s="39"/>
    </row>
    <row r="185" spans="1:27" ht="14.45" hidden="1" x14ac:dyDescent="0.35">
      <c r="A185" s="154"/>
      <c r="B185" s="154">
        <v>194</v>
      </c>
      <c r="C185" s="155"/>
      <c r="D185" s="155"/>
      <c r="E185" s="156"/>
      <c r="F185" s="153">
        <v>2022</v>
      </c>
      <c r="G185" s="155"/>
      <c r="H185" s="141" t="e">
        <v>#N/A</v>
      </c>
      <c r="I185" s="141" t="e">
        <v>#N/A</v>
      </c>
      <c r="J185" s="152" t="e">
        <v>#N/A</v>
      </c>
      <c r="K185" s="153"/>
      <c r="L185" s="154">
        <v>194</v>
      </c>
      <c r="M185" s="28"/>
      <c r="N185" s="28"/>
      <c r="O185" s="33"/>
      <c r="P185" s="33"/>
      <c r="Q185" s="55"/>
      <c r="R185" s="37"/>
      <c r="S185" s="37"/>
      <c r="T185" s="37"/>
      <c r="U185" s="44"/>
      <c r="V185" s="37"/>
      <c r="W185" s="37"/>
      <c r="X185" s="39"/>
      <c r="Y185" s="39"/>
      <c r="Z185" s="39"/>
      <c r="AA185" s="39"/>
    </row>
    <row r="186" spans="1:27" ht="14.45" hidden="1" x14ac:dyDescent="0.35">
      <c r="A186" s="154"/>
      <c r="B186" s="154">
        <v>195</v>
      </c>
      <c r="C186" s="155"/>
      <c r="D186" s="155"/>
      <c r="E186" s="156"/>
      <c r="F186" s="153">
        <v>2022</v>
      </c>
      <c r="G186" s="155"/>
      <c r="H186" s="141" t="e">
        <v>#N/A</v>
      </c>
      <c r="I186" s="141" t="e">
        <v>#N/A</v>
      </c>
      <c r="J186" s="152" t="e">
        <v>#N/A</v>
      </c>
      <c r="K186" s="153"/>
      <c r="L186" s="154">
        <v>195</v>
      </c>
      <c r="M186" s="28"/>
      <c r="N186" s="28"/>
      <c r="O186" s="33"/>
      <c r="P186" s="33"/>
      <c r="Q186" s="55"/>
      <c r="R186" s="37"/>
      <c r="S186" s="37"/>
      <c r="T186" s="37"/>
      <c r="U186" s="44"/>
      <c r="V186" s="37"/>
      <c r="W186" s="37"/>
      <c r="X186" s="39"/>
      <c r="Y186" s="39"/>
      <c r="Z186" s="39"/>
      <c r="AA186" s="39"/>
    </row>
    <row r="187" spans="1:27" ht="14.45" hidden="1" x14ac:dyDescent="0.35">
      <c r="A187" s="154"/>
      <c r="B187" s="154">
        <v>196</v>
      </c>
      <c r="C187" s="155"/>
      <c r="D187" s="155"/>
      <c r="E187" s="156"/>
      <c r="F187" s="153">
        <v>2022</v>
      </c>
      <c r="G187" s="155"/>
      <c r="H187" s="141" t="e">
        <v>#N/A</v>
      </c>
      <c r="I187" s="141" t="e">
        <v>#N/A</v>
      </c>
      <c r="J187" s="152" t="e">
        <v>#N/A</v>
      </c>
      <c r="K187" s="153"/>
      <c r="L187" s="154">
        <v>196</v>
      </c>
      <c r="M187" s="28"/>
      <c r="N187" s="28"/>
      <c r="O187" s="33"/>
      <c r="P187" s="33"/>
      <c r="Q187" s="42"/>
      <c r="R187" s="37"/>
      <c r="S187" s="37"/>
      <c r="T187" s="37"/>
      <c r="U187" s="44"/>
      <c r="V187" s="37"/>
      <c r="W187" s="37"/>
      <c r="X187" s="39"/>
      <c r="Y187" s="39"/>
      <c r="Z187" s="39"/>
      <c r="AA187" s="39"/>
    </row>
    <row r="188" spans="1:27" ht="14.45" hidden="1" x14ac:dyDescent="0.35">
      <c r="A188" s="154"/>
      <c r="B188" s="154">
        <v>197</v>
      </c>
      <c r="C188" s="155"/>
      <c r="D188" s="155"/>
      <c r="E188" s="156"/>
      <c r="F188" s="153">
        <v>2022</v>
      </c>
      <c r="G188" s="155"/>
      <c r="H188" s="141" t="e">
        <v>#N/A</v>
      </c>
      <c r="I188" s="141" t="e">
        <v>#N/A</v>
      </c>
      <c r="J188" s="152" t="e">
        <v>#N/A</v>
      </c>
      <c r="K188" s="153"/>
      <c r="L188" s="154">
        <v>197</v>
      </c>
      <c r="M188" s="28"/>
      <c r="N188" s="28"/>
      <c r="O188" s="33"/>
      <c r="P188" s="33"/>
      <c r="Q188" s="55"/>
      <c r="R188" s="37"/>
      <c r="S188" s="37"/>
      <c r="T188" s="37"/>
      <c r="U188" s="44"/>
      <c r="V188" s="37"/>
      <c r="W188" s="37"/>
      <c r="X188" s="39"/>
      <c r="Y188" s="39"/>
      <c r="Z188" s="39"/>
      <c r="AA188" s="39"/>
    </row>
    <row r="189" spans="1:27" ht="14.45" hidden="1" x14ac:dyDescent="0.35">
      <c r="A189" s="154"/>
      <c r="B189" s="154">
        <v>198</v>
      </c>
      <c r="C189" s="155"/>
      <c r="D189" s="155"/>
      <c r="E189" s="156"/>
      <c r="F189" s="153">
        <v>2022</v>
      </c>
      <c r="G189" s="155"/>
      <c r="H189" s="141" t="e">
        <v>#N/A</v>
      </c>
      <c r="I189" s="141" t="e">
        <v>#N/A</v>
      </c>
      <c r="J189" s="152" t="e">
        <v>#N/A</v>
      </c>
      <c r="K189" s="153"/>
      <c r="L189" s="154">
        <v>198</v>
      </c>
      <c r="M189" s="28"/>
      <c r="N189" s="28"/>
      <c r="O189" s="33"/>
      <c r="P189" s="33"/>
      <c r="Q189" s="55"/>
      <c r="R189" s="37"/>
      <c r="S189" s="37"/>
      <c r="T189" s="37"/>
      <c r="U189" s="44"/>
      <c r="V189" s="37"/>
      <c r="W189" s="37"/>
      <c r="X189" s="39"/>
      <c r="Y189" s="39"/>
      <c r="Z189" s="39"/>
      <c r="AA189" s="39"/>
    </row>
    <row r="190" spans="1:27" ht="14.45" hidden="1" x14ac:dyDescent="0.35">
      <c r="A190" s="154"/>
      <c r="B190" s="154">
        <v>199</v>
      </c>
      <c r="C190" s="155"/>
      <c r="D190" s="155"/>
      <c r="E190" s="156"/>
      <c r="F190" s="153">
        <v>2022</v>
      </c>
      <c r="G190" s="155"/>
      <c r="H190" s="141" t="e">
        <v>#N/A</v>
      </c>
      <c r="I190" s="141" t="e">
        <v>#N/A</v>
      </c>
      <c r="J190" s="152" t="e">
        <v>#N/A</v>
      </c>
      <c r="K190" s="153"/>
      <c r="L190" s="154">
        <v>199</v>
      </c>
      <c r="M190" s="28"/>
      <c r="N190" s="28"/>
      <c r="O190" s="33"/>
      <c r="P190" s="33"/>
      <c r="Q190" s="42"/>
      <c r="R190" s="45"/>
      <c r="S190" s="37"/>
      <c r="T190" s="37"/>
      <c r="U190" s="44"/>
      <c r="V190" s="37"/>
      <c r="W190" s="37"/>
      <c r="X190" s="39"/>
      <c r="Y190" s="39"/>
      <c r="Z190" s="39"/>
      <c r="AA190" s="39"/>
    </row>
    <row r="191" spans="1:27" ht="14.45" hidden="1" x14ac:dyDescent="0.35">
      <c r="A191" s="154"/>
      <c r="B191" s="154">
        <v>200</v>
      </c>
      <c r="C191" s="155"/>
      <c r="D191" s="155"/>
      <c r="E191" s="156"/>
      <c r="F191" s="153">
        <v>2022</v>
      </c>
      <c r="G191" s="155"/>
      <c r="H191" s="141" t="e">
        <v>#N/A</v>
      </c>
      <c r="I191" s="141" t="e">
        <v>#N/A</v>
      </c>
      <c r="J191" s="152" t="e">
        <v>#N/A</v>
      </c>
      <c r="K191" s="153"/>
      <c r="L191" s="154">
        <v>200</v>
      </c>
      <c r="M191" s="28"/>
      <c r="N191" s="28"/>
      <c r="O191" s="33"/>
      <c r="P191" s="33"/>
      <c r="Q191" s="48"/>
      <c r="R191" s="37"/>
      <c r="S191" s="37"/>
      <c r="T191" s="37"/>
      <c r="U191" s="44"/>
      <c r="V191" s="37"/>
      <c r="W191" s="37"/>
      <c r="X191" s="39"/>
      <c r="Y191" s="39"/>
      <c r="Z191" s="39"/>
      <c r="AA191" s="39"/>
    </row>
    <row r="192" spans="1:27" ht="14.45" hidden="1" x14ac:dyDescent="0.35">
      <c r="A192" s="154"/>
      <c r="B192" s="154">
        <v>201</v>
      </c>
      <c r="C192" s="155"/>
      <c r="D192" s="155"/>
      <c r="E192" s="156"/>
      <c r="F192" s="153">
        <v>2022</v>
      </c>
      <c r="G192" s="155"/>
      <c r="H192" s="141" t="e">
        <v>#N/A</v>
      </c>
      <c r="I192" s="141" t="e">
        <v>#N/A</v>
      </c>
      <c r="J192" s="152" t="e">
        <v>#N/A</v>
      </c>
      <c r="K192" s="153"/>
      <c r="L192" s="154">
        <v>201</v>
      </c>
      <c r="M192" s="28"/>
      <c r="N192" s="28"/>
      <c r="O192" s="33"/>
      <c r="P192" s="33"/>
      <c r="Q192" s="55"/>
      <c r="R192" s="37"/>
      <c r="S192" s="37"/>
      <c r="T192" s="37"/>
      <c r="U192" s="44"/>
      <c r="V192" s="37"/>
      <c r="W192" s="37"/>
      <c r="X192" s="39"/>
      <c r="Y192" s="39"/>
      <c r="Z192" s="39"/>
      <c r="AA192" s="39"/>
    </row>
    <row r="193" spans="1:151" ht="14.45" hidden="1" x14ac:dyDescent="0.35">
      <c r="A193" s="154"/>
      <c r="B193" s="154">
        <v>202</v>
      </c>
      <c r="C193" s="155"/>
      <c r="D193" s="155"/>
      <c r="E193" s="156"/>
      <c r="F193" s="153">
        <v>2022</v>
      </c>
      <c r="G193" s="155"/>
      <c r="H193" s="141" t="e">
        <v>#N/A</v>
      </c>
      <c r="I193" s="141" t="e">
        <v>#N/A</v>
      </c>
      <c r="J193" s="152" t="e">
        <v>#N/A</v>
      </c>
      <c r="K193" s="153"/>
      <c r="L193" s="154">
        <v>202</v>
      </c>
      <c r="M193" s="28"/>
      <c r="N193" s="28"/>
      <c r="O193" s="33"/>
      <c r="P193" s="33"/>
      <c r="Q193" s="48"/>
      <c r="R193" s="37"/>
      <c r="S193" s="37"/>
      <c r="T193" s="37"/>
      <c r="U193" s="44"/>
      <c r="V193" s="37"/>
      <c r="W193" s="37"/>
      <c r="X193" s="39"/>
      <c r="Y193" s="39"/>
      <c r="Z193" s="39"/>
      <c r="AA193" s="39"/>
    </row>
    <row r="194" spans="1:151" ht="14.45" hidden="1" x14ac:dyDescent="0.35">
      <c r="A194" s="154"/>
      <c r="B194" s="150">
        <v>203</v>
      </c>
      <c r="C194" s="155"/>
      <c r="D194" s="155"/>
      <c r="E194" s="156"/>
      <c r="F194" s="153">
        <v>2022</v>
      </c>
      <c r="G194" s="155"/>
      <c r="H194" s="141" t="e">
        <v>#N/A</v>
      </c>
      <c r="I194" s="141" t="e">
        <v>#N/A</v>
      </c>
      <c r="J194" s="152" t="e">
        <v>#N/A</v>
      </c>
      <c r="K194" s="153"/>
      <c r="L194" s="154">
        <v>203</v>
      </c>
      <c r="M194" s="28"/>
      <c r="N194" s="28"/>
      <c r="O194" s="33"/>
      <c r="P194" s="33"/>
      <c r="Q194" s="42"/>
      <c r="R194" s="45"/>
      <c r="S194" s="37"/>
      <c r="T194" s="37"/>
      <c r="U194" s="44"/>
      <c r="V194" s="37"/>
      <c r="W194" s="37"/>
      <c r="X194" s="39"/>
      <c r="Y194" s="39"/>
      <c r="Z194" s="39"/>
      <c r="AA194" s="39"/>
    </row>
    <row r="195" spans="1:151" ht="14.45" hidden="1" x14ac:dyDescent="0.35">
      <c r="A195" s="154"/>
      <c r="B195" s="154">
        <v>204</v>
      </c>
      <c r="C195" s="155"/>
      <c r="D195" s="155"/>
      <c r="E195" s="156"/>
      <c r="F195" s="153">
        <v>2022</v>
      </c>
      <c r="G195" s="155"/>
      <c r="H195" s="141" t="e">
        <v>#N/A</v>
      </c>
      <c r="I195" s="141" t="e">
        <v>#N/A</v>
      </c>
      <c r="J195" s="152" t="e">
        <v>#N/A</v>
      </c>
      <c r="K195" s="153"/>
      <c r="L195" s="154">
        <v>204</v>
      </c>
      <c r="M195" s="28"/>
      <c r="N195" s="28"/>
      <c r="O195" s="33"/>
      <c r="P195" s="33"/>
      <c r="Q195" s="55"/>
      <c r="R195" s="37"/>
      <c r="S195" s="37"/>
      <c r="T195" s="37"/>
      <c r="U195" s="44"/>
      <c r="V195" s="37"/>
      <c r="W195" s="37"/>
      <c r="X195" s="39"/>
      <c r="Y195" s="39"/>
      <c r="Z195" s="39"/>
      <c r="AA195" s="39"/>
    </row>
    <row r="196" spans="1:151" ht="14.45" hidden="1" x14ac:dyDescent="0.35">
      <c r="A196" s="154"/>
      <c r="B196" s="154">
        <v>205</v>
      </c>
      <c r="C196" s="155"/>
      <c r="D196" s="155"/>
      <c r="E196" s="156"/>
      <c r="F196" s="153">
        <v>2022</v>
      </c>
      <c r="G196" s="155"/>
      <c r="H196" s="141" t="e">
        <v>#N/A</v>
      </c>
      <c r="I196" s="141" t="e">
        <v>#N/A</v>
      </c>
      <c r="J196" s="152" t="e">
        <v>#N/A</v>
      </c>
      <c r="K196" s="153"/>
      <c r="L196" s="154">
        <v>205</v>
      </c>
      <c r="M196" s="28"/>
      <c r="N196" s="28"/>
      <c r="O196" s="33"/>
      <c r="P196" s="33"/>
      <c r="Q196" s="55"/>
      <c r="R196" s="37"/>
      <c r="S196" s="37"/>
      <c r="T196" s="37"/>
      <c r="U196" s="44"/>
      <c r="V196" s="37"/>
      <c r="W196" s="37"/>
      <c r="X196" s="39"/>
      <c r="Y196" s="39"/>
      <c r="Z196" s="39"/>
      <c r="AA196" s="39"/>
    </row>
    <row r="197" spans="1:151" ht="14.45" hidden="1" x14ac:dyDescent="0.35">
      <c r="A197" s="154"/>
      <c r="B197" s="154">
        <v>206</v>
      </c>
      <c r="C197" s="155"/>
      <c r="D197" s="155"/>
      <c r="E197" s="156"/>
      <c r="F197" s="153">
        <v>2022</v>
      </c>
      <c r="G197" s="155"/>
      <c r="H197" s="141" t="e">
        <v>#N/A</v>
      </c>
      <c r="I197" s="141" t="e">
        <v>#N/A</v>
      </c>
      <c r="J197" s="152" t="e">
        <v>#N/A</v>
      </c>
      <c r="K197" s="153"/>
      <c r="L197" s="154">
        <v>206</v>
      </c>
      <c r="M197" s="28"/>
      <c r="N197" s="28"/>
      <c r="O197" s="33"/>
      <c r="P197" s="33"/>
      <c r="Q197" s="55"/>
      <c r="R197" s="37"/>
      <c r="S197" s="37"/>
      <c r="T197" s="37"/>
      <c r="U197" s="44"/>
      <c r="V197" s="37"/>
      <c r="W197" s="37"/>
      <c r="X197" s="39"/>
      <c r="Y197" s="39"/>
      <c r="Z197" s="39"/>
      <c r="AA197" s="39"/>
    </row>
    <row r="198" spans="1:151" ht="14.45" hidden="1" x14ac:dyDescent="0.35">
      <c r="A198" s="154"/>
      <c r="B198" s="154">
        <v>207</v>
      </c>
      <c r="C198" s="155"/>
      <c r="D198" s="155"/>
      <c r="E198" s="156"/>
      <c r="F198" s="153">
        <v>2022</v>
      </c>
      <c r="G198" s="155"/>
      <c r="H198" s="141" t="e">
        <v>#N/A</v>
      </c>
      <c r="I198" s="141" t="e">
        <v>#N/A</v>
      </c>
      <c r="J198" s="152" t="e">
        <v>#N/A</v>
      </c>
      <c r="K198" s="153"/>
      <c r="L198" s="154">
        <v>207</v>
      </c>
      <c r="M198" s="28"/>
      <c r="N198" s="28"/>
      <c r="O198" s="33"/>
      <c r="P198" s="33"/>
      <c r="Q198" s="55"/>
      <c r="R198" s="37"/>
      <c r="S198" s="37"/>
      <c r="T198" s="37"/>
      <c r="U198" s="44"/>
      <c r="V198" s="37"/>
      <c r="W198" s="37"/>
      <c r="X198" s="39"/>
      <c r="Y198" s="39"/>
      <c r="Z198" s="39"/>
      <c r="AA198" s="39"/>
    </row>
    <row r="199" spans="1:151" ht="14.45" hidden="1" x14ac:dyDescent="0.35">
      <c r="A199" s="154"/>
      <c r="B199" s="154">
        <v>208</v>
      </c>
      <c r="C199" s="155"/>
      <c r="D199" s="155"/>
      <c r="E199" s="156"/>
      <c r="F199" s="153">
        <v>2022</v>
      </c>
      <c r="G199" s="155"/>
      <c r="H199" s="141" t="e">
        <v>#N/A</v>
      </c>
      <c r="I199" s="141" t="e">
        <v>#N/A</v>
      </c>
      <c r="J199" s="152" t="e">
        <v>#N/A</v>
      </c>
      <c r="K199" s="153"/>
      <c r="L199" s="154">
        <v>208</v>
      </c>
      <c r="M199" s="28"/>
      <c r="N199" s="28"/>
      <c r="O199" s="33"/>
      <c r="P199" s="33"/>
      <c r="Q199" s="48"/>
      <c r="R199" s="37"/>
      <c r="S199" s="37"/>
      <c r="T199" s="37"/>
      <c r="U199" s="44"/>
      <c r="V199" s="37"/>
      <c r="W199" s="37"/>
      <c r="X199" s="39"/>
      <c r="Y199" s="39"/>
      <c r="Z199" s="39"/>
      <c r="AA199" s="39"/>
    </row>
    <row r="200" spans="1:151" s="69" customFormat="1" ht="14.45" hidden="1" x14ac:dyDescent="0.35">
      <c r="A200" s="154"/>
      <c r="B200" s="154">
        <v>209</v>
      </c>
      <c r="C200" s="155" t="s">
        <v>165</v>
      </c>
      <c r="D200" s="155" t="s">
        <v>472</v>
      </c>
      <c r="E200" s="156">
        <v>2003</v>
      </c>
      <c r="F200" s="153">
        <v>19</v>
      </c>
      <c r="G200" s="155" t="s">
        <v>367</v>
      </c>
      <c r="H200" s="141" t="s">
        <v>4575</v>
      </c>
      <c r="I200" s="141" t="s">
        <v>4834</v>
      </c>
      <c r="J200" s="152" t="s">
        <v>24</v>
      </c>
      <c r="K200" s="153" t="s">
        <v>371</v>
      </c>
      <c r="L200" s="154">
        <v>209</v>
      </c>
      <c r="M200" s="28"/>
      <c r="N200" s="28"/>
      <c r="O200" s="64"/>
      <c r="P200" s="64">
        <v>3022221086</v>
      </c>
      <c r="Q200" s="65" t="s">
        <v>473</v>
      </c>
      <c r="R200" s="66">
        <v>37952</v>
      </c>
      <c r="S200" s="31" t="s">
        <v>474</v>
      </c>
      <c r="T200" s="31" t="s">
        <v>338</v>
      </c>
      <c r="U200" s="67">
        <v>1001015288</v>
      </c>
      <c r="V200" s="31" t="s">
        <v>430</v>
      </c>
      <c r="W200" s="31" t="s">
        <v>363</v>
      </c>
      <c r="X200" s="39"/>
      <c r="Y200" s="68"/>
      <c r="Z200" s="68"/>
      <c r="AA200" s="68"/>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row>
    <row r="201" spans="1:151" ht="14.45" hidden="1" x14ac:dyDescent="0.35">
      <c r="A201" s="154"/>
      <c r="B201" s="154">
        <v>210</v>
      </c>
      <c r="C201" s="155"/>
      <c r="D201" s="155"/>
      <c r="E201" s="156"/>
      <c r="F201" s="153">
        <v>2022</v>
      </c>
      <c r="G201" s="155"/>
      <c r="H201" s="141" t="e">
        <v>#N/A</v>
      </c>
      <c r="I201" s="141" t="e">
        <v>#N/A</v>
      </c>
      <c r="J201" s="152" t="e">
        <v>#N/A</v>
      </c>
      <c r="K201" s="153"/>
      <c r="L201" s="154">
        <v>210</v>
      </c>
      <c r="M201" s="28"/>
      <c r="N201" s="28"/>
      <c r="O201" s="33"/>
      <c r="P201" s="33"/>
      <c r="Q201" s="55"/>
      <c r="R201" s="37"/>
      <c r="S201" s="37"/>
      <c r="T201" s="37"/>
      <c r="U201" s="44"/>
      <c r="V201" s="37"/>
      <c r="W201" s="37"/>
      <c r="X201" s="39"/>
      <c r="Y201" s="39"/>
      <c r="Z201" s="39"/>
      <c r="AA201" s="39"/>
    </row>
    <row r="202" spans="1:151" ht="14.45" hidden="1" x14ac:dyDescent="0.35">
      <c r="A202" s="154"/>
      <c r="B202" s="154">
        <v>211</v>
      </c>
      <c r="C202" s="155"/>
      <c r="D202" s="155"/>
      <c r="E202" s="156"/>
      <c r="F202" s="153">
        <v>2022</v>
      </c>
      <c r="G202" s="155"/>
      <c r="H202" s="141" t="e">
        <v>#N/A</v>
      </c>
      <c r="I202" s="141" t="e">
        <v>#N/A</v>
      </c>
      <c r="J202" s="152" t="e">
        <v>#N/A</v>
      </c>
      <c r="K202" s="153"/>
      <c r="L202" s="154">
        <v>211</v>
      </c>
      <c r="M202" s="28"/>
      <c r="N202" s="28"/>
      <c r="O202" s="33"/>
      <c r="P202" s="33"/>
      <c r="Q202" s="48"/>
      <c r="R202" s="37"/>
      <c r="S202" s="37"/>
      <c r="T202" s="37"/>
      <c r="U202" s="44"/>
      <c r="V202" s="37"/>
      <c r="W202" s="37"/>
      <c r="X202" s="39"/>
      <c r="Y202" s="39"/>
      <c r="Z202" s="39"/>
      <c r="AA202" s="39"/>
    </row>
    <row r="203" spans="1:151" ht="14.45" hidden="1" x14ac:dyDescent="0.35">
      <c r="A203" s="154"/>
      <c r="B203" s="154">
        <v>212</v>
      </c>
      <c r="C203" s="155" t="s">
        <v>137</v>
      </c>
      <c r="D203" s="155" t="s">
        <v>475</v>
      </c>
      <c r="E203" s="156">
        <v>2001</v>
      </c>
      <c r="F203" s="153">
        <v>21</v>
      </c>
      <c r="G203" s="155" t="s">
        <v>348</v>
      </c>
      <c r="H203" s="141" t="s">
        <v>4830</v>
      </c>
      <c r="I203" s="141" t="s">
        <v>4835</v>
      </c>
      <c r="J203" s="152" t="s">
        <v>190</v>
      </c>
      <c r="K203" s="153" t="s">
        <v>434</v>
      </c>
      <c r="L203" s="154">
        <v>212</v>
      </c>
      <c r="M203" s="28"/>
      <c r="N203" s="28"/>
      <c r="O203" s="33">
        <v>6013960</v>
      </c>
      <c r="P203" s="33">
        <v>31463631971</v>
      </c>
      <c r="Q203" s="34" t="s">
        <v>476</v>
      </c>
      <c r="R203" s="45">
        <v>37251</v>
      </c>
      <c r="S203" s="37" t="s">
        <v>477</v>
      </c>
      <c r="T203" s="37" t="s">
        <v>354</v>
      </c>
      <c r="U203" s="44" t="s">
        <v>478</v>
      </c>
      <c r="V203" s="37" t="s">
        <v>393</v>
      </c>
      <c r="W203" s="37" t="s">
        <v>394</v>
      </c>
      <c r="X203" s="39"/>
      <c r="Y203" s="39"/>
      <c r="Z203" s="39"/>
      <c r="AA203" s="39"/>
    </row>
    <row r="204" spans="1:151" ht="14.45" hidden="1" x14ac:dyDescent="0.35">
      <c r="A204" s="154"/>
      <c r="B204" s="154">
        <v>213</v>
      </c>
      <c r="C204" s="155"/>
      <c r="D204" s="155"/>
      <c r="E204" s="156"/>
      <c r="F204" s="153">
        <v>2022</v>
      </c>
      <c r="G204" s="155"/>
      <c r="H204" s="141" t="e">
        <v>#N/A</v>
      </c>
      <c r="I204" s="141" t="e">
        <v>#N/A</v>
      </c>
      <c r="J204" s="152" t="e">
        <v>#N/A</v>
      </c>
      <c r="K204" s="153"/>
      <c r="L204" s="154">
        <v>213</v>
      </c>
      <c r="M204" s="28"/>
      <c r="N204" s="28"/>
      <c r="O204" s="33"/>
      <c r="P204" s="33"/>
      <c r="Q204" s="48"/>
      <c r="R204" s="37"/>
      <c r="S204" s="37"/>
      <c r="T204" s="37"/>
      <c r="U204" s="44"/>
      <c r="V204" s="37"/>
      <c r="W204" s="37"/>
      <c r="X204" s="39"/>
      <c r="Y204" s="39"/>
      <c r="Z204" s="39"/>
      <c r="AA204" s="39"/>
    </row>
    <row r="205" spans="1:151" ht="14.45" hidden="1" x14ac:dyDescent="0.35">
      <c r="A205" s="154"/>
      <c r="B205" s="154">
        <v>214</v>
      </c>
      <c r="C205" s="155"/>
      <c r="D205" s="155"/>
      <c r="E205" s="156"/>
      <c r="F205" s="153">
        <v>2022</v>
      </c>
      <c r="G205" s="155"/>
      <c r="H205" s="141" t="e">
        <v>#N/A</v>
      </c>
      <c r="I205" s="141" t="e">
        <v>#N/A</v>
      </c>
      <c r="J205" s="152" t="e">
        <v>#N/A</v>
      </c>
      <c r="K205" s="153"/>
      <c r="L205" s="154">
        <v>214</v>
      </c>
      <c r="M205" s="28"/>
      <c r="N205" s="28"/>
      <c r="O205" s="33"/>
      <c r="P205" s="57"/>
      <c r="Q205" s="48"/>
      <c r="R205" s="37"/>
      <c r="S205" s="37"/>
      <c r="T205" s="37"/>
      <c r="U205" s="44"/>
      <c r="V205" s="37"/>
      <c r="W205" s="37"/>
      <c r="X205" s="39"/>
      <c r="Y205" s="39"/>
      <c r="Z205" s="39"/>
      <c r="AA205" s="39"/>
    </row>
    <row r="206" spans="1:151" ht="14.45" hidden="1" x14ac:dyDescent="0.35">
      <c r="A206" s="154"/>
      <c r="B206" s="154">
        <v>215</v>
      </c>
      <c r="C206" s="155"/>
      <c r="D206" s="155"/>
      <c r="E206" s="156"/>
      <c r="F206" s="153">
        <v>2022</v>
      </c>
      <c r="G206" s="155"/>
      <c r="H206" s="141" t="e">
        <v>#N/A</v>
      </c>
      <c r="I206" s="141" t="e">
        <v>#N/A</v>
      </c>
      <c r="J206" s="152" t="e">
        <v>#N/A</v>
      </c>
      <c r="K206" s="153"/>
      <c r="L206" s="154">
        <v>215</v>
      </c>
      <c r="M206" s="28"/>
      <c r="N206" s="28"/>
      <c r="O206" s="33"/>
      <c r="P206" s="33"/>
      <c r="Q206" s="48"/>
      <c r="R206" s="37"/>
      <c r="S206" s="37"/>
      <c r="T206" s="37"/>
      <c r="U206" s="44"/>
      <c r="V206" s="37"/>
      <c r="W206" s="37"/>
      <c r="X206" s="39"/>
      <c r="Y206" s="39"/>
      <c r="Z206" s="39"/>
      <c r="AA206" s="39"/>
    </row>
    <row r="207" spans="1:151" ht="14.45" hidden="1" x14ac:dyDescent="0.35">
      <c r="A207" s="154"/>
      <c r="B207" s="154">
        <v>216</v>
      </c>
      <c r="C207" s="155"/>
      <c r="D207" s="155"/>
      <c r="E207" s="156"/>
      <c r="F207" s="153">
        <v>2022</v>
      </c>
      <c r="G207" s="155"/>
      <c r="H207" s="141" t="e">
        <v>#N/A</v>
      </c>
      <c r="I207" s="141" t="e">
        <v>#N/A</v>
      </c>
      <c r="J207" s="152" t="e">
        <v>#N/A</v>
      </c>
      <c r="K207" s="153"/>
      <c r="L207" s="154">
        <v>216</v>
      </c>
      <c r="M207" s="28"/>
      <c r="N207" s="28"/>
      <c r="O207" s="33"/>
      <c r="P207" s="33"/>
      <c r="Q207" s="48"/>
      <c r="R207" s="37"/>
      <c r="S207" s="37"/>
      <c r="T207" s="37"/>
      <c r="U207" s="44"/>
      <c r="V207" s="37"/>
      <c r="W207" s="37"/>
      <c r="X207" s="39"/>
      <c r="Y207" s="39"/>
      <c r="Z207" s="39"/>
      <c r="AA207" s="39"/>
    </row>
    <row r="208" spans="1:151" ht="14.45" hidden="1" x14ac:dyDescent="0.35">
      <c r="A208" s="154"/>
      <c r="B208" s="154">
        <v>217</v>
      </c>
      <c r="C208" s="155"/>
      <c r="D208" s="155"/>
      <c r="E208" s="156"/>
      <c r="F208" s="153">
        <v>2022</v>
      </c>
      <c r="G208" s="155"/>
      <c r="H208" s="141" t="e">
        <v>#N/A</v>
      </c>
      <c r="I208" s="141" t="e">
        <v>#N/A</v>
      </c>
      <c r="J208" s="152" t="e">
        <v>#N/A</v>
      </c>
      <c r="K208" s="153"/>
      <c r="L208" s="154">
        <v>217</v>
      </c>
      <c r="M208" s="28"/>
      <c r="N208" s="28"/>
      <c r="O208" s="33"/>
      <c r="P208" s="33"/>
      <c r="Q208" s="55"/>
      <c r="R208" s="37"/>
      <c r="S208" s="37"/>
      <c r="T208" s="37"/>
      <c r="U208" s="44"/>
      <c r="V208" s="37"/>
      <c r="W208" s="37"/>
      <c r="X208" s="39"/>
      <c r="Y208" s="39"/>
      <c r="Z208" s="39"/>
      <c r="AA208" s="39"/>
    </row>
    <row r="209" spans="1:27" ht="14.45" hidden="1" x14ac:dyDescent="0.35">
      <c r="A209" s="154"/>
      <c r="B209" s="154">
        <v>218</v>
      </c>
      <c r="C209" s="155"/>
      <c r="D209" s="155"/>
      <c r="E209" s="156"/>
      <c r="F209" s="153">
        <v>2022</v>
      </c>
      <c r="G209" s="155"/>
      <c r="H209" s="141" t="e">
        <v>#N/A</v>
      </c>
      <c r="I209" s="141" t="e">
        <v>#N/A</v>
      </c>
      <c r="J209" s="152" t="e">
        <v>#N/A</v>
      </c>
      <c r="K209" s="153"/>
      <c r="L209" s="154">
        <v>218</v>
      </c>
      <c r="M209" s="28"/>
      <c r="N209" s="28"/>
      <c r="O209" s="33"/>
      <c r="P209" s="33"/>
      <c r="Q209" s="42"/>
      <c r="R209" s="37"/>
      <c r="S209" s="37"/>
      <c r="T209" s="37"/>
      <c r="U209" s="44"/>
      <c r="V209" s="37"/>
      <c r="W209" s="37"/>
      <c r="X209" s="39"/>
      <c r="Y209" s="39"/>
      <c r="Z209" s="39"/>
      <c r="AA209" s="39"/>
    </row>
    <row r="210" spans="1:27" ht="14.45" hidden="1" x14ac:dyDescent="0.35">
      <c r="A210" s="154"/>
      <c r="B210" s="154">
        <v>219</v>
      </c>
      <c r="C210" s="155"/>
      <c r="D210" s="155"/>
      <c r="E210" s="156"/>
      <c r="F210" s="153">
        <v>2022</v>
      </c>
      <c r="G210" s="155"/>
      <c r="H210" s="141" t="e">
        <v>#N/A</v>
      </c>
      <c r="I210" s="141" t="e">
        <v>#N/A</v>
      </c>
      <c r="J210" s="152" t="e">
        <v>#N/A</v>
      </c>
      <c r="K210" s="153"/>
      <c r="L210" s="154">
        <v>219</v>
      </c>
      <c r="M210" s="28"/>
      <c r="N210" s="28"/>
      <c r="O210" s="33"/>
      <c r="P210" s="33"/>
      <c r="Q210" s="55"/>
      <c r="R210" s="37"/>
      <c r="S210" s="37"/>
      <c r="T210" s="37"/>
      <c r="U210" s="44"/>
      <c r="V210" s="37"/>
      <c r="W210" s="37"/>
      <c r="X210" s="39"/>
      <c r="Y210" s="39"/>
      <c r="Z210" s="39"/>
      <c r="AA210" s="39"/>
    </row>
    <row r="211" spans="1:27" ht="14.45" hidden="1" x14ac:dyDescent="0.35">
      <c r="A211" s="154"/>
      <c r="B211" s="154">
        <v>220</v>
      </c>
      <c r="C211" s="155"/>
      <c r="D211" s="155"/>
      <c r="E211" s="156"/>
      <c r="F211" s="153">
        <v>2022</v>
      </c>
      <c r="G211" s="155"/>
      <c r="H211" s="141" t="e">
        <v>#N/A</v>
      </c>
      <c r="I211" s="141" t="e">
        <v>#N/A</v>
      </c>
      <c r="J211" s="152" t="e">
        <v>#N/A</v>
      </c>
      <c r="K211" s="153"/>
      <c r="L211" s="154">
        <v>220</v>
      </c>
      <c r="M211" s="28"/>
      <c r="N211" s="28"/>
      <c r="O211" s="33"/>
      <c r="P211" s="33"/>
      <c r="Q211" s="55"/>
      <c r="R211" s="37"/>
      <c r="S211" s="37"/>
      <c r="T211" s="37"/>
      <c r="U211" s="44"/>
      <c r="V211" s="37"/>
      <c r="W211" s="37"/>
      <c r="X211" s="39"/>
      <c r="Y211" s="39"/>
      <c r="Z211" s="39"/>
      <c r="AA211" s="39"/>
    </row>
    <row r="212" spans="1:27" ht="14.45" hidden="1" x14ac:dyDescent="0.35">
      <c r="A212" s="154"/>
      <c r="B212" s="154">
        <v>221</v>
      </c>
      <c r="C212" s="155"/>
      <c r="D212" s="155"/>
      <c r="E212" s="156"/>
      <c r="F212" s="153">
        <v>2022</v>
      </c>
      <c r="G212" s="155"/>
      <c r="H212" s="141" t="e">
        <v>#N/A</v>
      </c>
      <c r="I212" s="141" t="e">
        <v>#N/A</v>
      </c>
      <c r="J212" s="152" t="e">
        <v>#N/A</v>
      </c>
      <c r="K212" s="153"/>
      <c r="L212" s="154">
        <v>221</v>
      </c>
      <c r="M212" s="28"/>
      <c r="N212" s="28"/>
      <c r="O212" s="33"/>
      <c r="P212" s="33"/>
      <c r="Q212" s="55"/>
      <c r="R212" s="37"/>
      <c r="S212" s="37"/>
      <c r="T212" s="37"/>
      <c r="U212" s="44"/>
      <c r="V212" s="37"/>
      <c r="W212" s="37"/>
      <c r="X212" s="39"/>
      <c r="Y212" s="39"/>
      <c r="Z212" s="39"/>
      <c r="AA212" s="39"/>
    </row>
    <row r="213" spans="1:27" ht="14.45" hidden="1" x14ac:dyDescent="0.35">
      <c r="A213" s="154"/>
      <c r="B213" s="154">
        <v>222</v>
      </c>
      <c r="C213" s="155"/>
      <c r="D213" s="155"/>
      <c r="E213" s="156"/>
      <c r="F213" s="153">
        <v>2022</v>
      </c>
      <c r="G213" s="155"/>
      <c r="H213" s="141" t="e">
        <v>#N/A</v>
      </c>
      <c r="I213" s="141" t="e">
        <v>#N/A</v>
      </c>
      <c r="J213" s="152" t="e">
        <v>#N/A</v>
      </c>
      <c r="K213" s="153"/>
      <c r="L213" s="154">
        <v>222</v>
      </c>
      <c r="M213" s="28"/>
      <c r="N213" s="28"/>
      <c r="O213" s="33"/>
      <c r="P213" s="33"/>
      <c r="Q213" s="48"/>
      <c r="R213" s="37"/>
      <c r="S213" s="37"/>
      <c r="T213" s="37"/>
      <c r="U213" s="44"/>
      <c r="V213" s="37"/>
      <c r="W213" s="37"/>
      <c r="X213" s="39"/>
      <c r="Y213" s="39"/>
      <c r="Z213" s="39"/>
      <c r="AA213" s="39"/>
    </row>
    <row r="214" spans="1:27" ht="14.45" hidden="1" x14ac:dyDescent="0.35">
      <c r="A214" s="154"/>
      <c r="B214" s="154">
        <v>223</v>
      </c>
      <c r="C214" s="155"/>
      <c r="D214" s="155"/>
      <c r="E214" s="156"/>
      <c r="F214" s="153">
        <v>2022</v>
      </c>
      <c r="G214" s="155"/>
      <c r="H214" s="141" t="e">
        <v>#N/A</v>
      </c>
      <c r="I214" s="141" t="e">
        <v>#N/A</v>
      </c>
      <c r="J214" s="152" t="e">
        <v>#N/A</v>
      </c>
      <c r="K214" s="153"/>
      <c r="L214" s="154">
        <v>223</v>
      </c>
      <c r="M214" s="28"/>
      <c r="N214" s="28"/>
      <c r="O214" s="33"/>
      <c r="P214" s="33"/>
      <c r="Q214" s="55"/>
      <c r="R214" s="37"/>
      <c r="S214" s="37"/>
      <c r="T214" s="37"/>
      <c r="U214" s="44"/>
      <c r="V214" s="37"/>
      <c r="W214" s="37"/>
      <c r="X214" s="39"/>
      <c r="Y214" s="39"/>
      <c r="Z214" s="39"/>
      <c r="AA214" s="39"/>
    </row>
    <row r="215" spans="1:27" ht="14.45" hidden="1" x14ac:dyDescent="0.35">
      <c r="A215" s="154"/>
      <c r="B215" s="154">
        <v>224</v>
      </c>
      <c r="C215" s="155"/>
      <c r="D215" s="155"/>
      <c r="E215" s="156"/>
      <c r="F215" s="153">
        <v>2022</v>
      </c>
      <c r="G215" s="155"/>
      <c r="H215" s="141" t="e">
        <v>#N/A</v>
      </c>
      <c r="I215" s="141" t="e">
        <v>#N/A</v>
      </c>
      <c r="J215" s="152" t="e">
        <v>#N/A</v>
      </c>
      <c r="K215" s="153"/>
      <c r="L215" s="154">
        <v>224</v>
      </c>
      <c r="M215" s="28"/>
      <c r="N215" s="28"/>
      <c r="O215" s="33"/>
      <c r="P215" s="33"/>
      <c r="Q215" s="55"/>
      <c r="R215" s="37"/>
      <c r="S215" s="37"/>
      <c r="T215" s="37"/>
      <c r="U215" s="44"/>
      <c r="V215" s="37"/>
      <c r="W215" s="37"/>
      <c r="X215" s="39"/>
      <c r="Y215" s="39"/>
      <c r="Z215" s="39"/>
      <c r="AA215" s="39"/>
    </row>
    <row r="216" spans="1:27" ht="14.45" hidden="1" x14ac:dyDescent="0.35">
      <c r="A216" s="154"/>
      <c r="B216" s="154">
        <v>225</v>
      </c>
      <c r="C216" s="155"/>
      <c r="D216" s="155"/>
      <c r="E216" s="156"/>
      <c r="F216" s="153">
        <v>2022</v>
      </c>
      <c r="G216" s="155"/>
      <c r="H216" s="141" t="e">
        <v>#N/A</v>
      </c>
      <c r="I216" s="141" t="e">
        <v>#N/A</v>
      </c>
      <c r="J216" s="152" t="e">
        <v>#N/A</v>
      </c>
      <c r="K216" s="153"/>
      <c r="L216" s="154">
        <v>225</v>
      </c>
      <c r="M216" s="28"/>
      <c r="N216" s="28"/>
      <c r="O216" s="33"/>
      <c r="P216" s="33"/>
      <c r="Q216" s="48"/>
      <c r="R216" s="37"/>
      <c r="S216" s="37"/>
      <c r="T216" s="37"/>
      <c r="U216" s="44"/>
      <c r="V216" s="37"/>
      <c r="W216" s="37"/>
      <c r="X216" s="39"/>
      <c r="Y216" s="39"/>
      <c r="Z216" s="39"/>
      <c r="AA216" s="39"/>
    </row>
    <row r="217" spans="1:27" ht="14.45" hidden="1" x14ac:dyDescent="0.35">
      <c r="A217" s="154"/>
      <c r="B217" s="154">
        <v>226</v>
      </c>
      <c r="C217" s="155"/>
      <c r="D217" s="155"/>
      <c r="E217" s="156"/>
      <c r="F217" s="153">
        <v>2022</v>
      </c>
      <c r="G217" s="155"/>
      <c r="H217" s="141" t="e">
        <v>#N/A</v>
      </c>
      <c r="I217" s="141" t="e">
        <v>#N/A</v>
      </c>
      <c r="J217" s="152" t="e">
        <v>#N/A</v>
      </c>
      <c r="K217" s="153"/>
      <c r="L217" s="154">
        <v>226</v>
      </c>
      <c r="M217" s="28"/>
      <c r="N217" s="28"/>
      <c r="O217" s="33"/>
      <c r="P217" s="33"/>
      <c r="Q217" s="55"/>
      <c r="R217" s="37"/>
      <c r="S217" s="37"/>
      <c r="T217" s="37"/>
      <c r="U217" s="44"/>
      <c r="V217" s="37"/>
      <c r="W217" s="37"/>
      <c r="X217" s="39"/>
      <c r="Y217" s="39"/>
      <c r="Z217" s="39"/>
      <c r="AA217" s="39"/>
    </row>
    <row r="218" spans="1:27" ht="14.45" hidden="1" x14ac:dyDescent="0.35">
      <c r="A218" s="154"/>
      <c r="B218" s="154">
        <v>227</v>
      </c>
      <c r="C218" s="155"/>
      <c r="D218" s="155"/>
      <c r="E218" s="156"/>
      <c r="F218" s="153">
        <v>2022</v>
      </c>
      <c r="G218" s="155"/>
      <c r="H218" s="141" t="e">
        <v>#N/A</v>
      </c>
      <c r="I218" s="141" t="e">
        <v>#N/A</v>
      </c>
      <c r="J218" s="152" t="e">
        <v>#N/A</v>
      </c>
      <c r="K218" s="153"/>
      <c r="L218" s="154">
        <v>227</v>
      </c>
      <c r="M218" s="28"/>
      <c r="N218" s="28"/>
      <c r="O218" s="33"/>
      <c r="P218" s="33"/>
      <c r="Q218" s="55"/>
      <c r="R218" s="37"/>
      <c r="S218" s="37"/>
      <c r="T218" s="37"/>
      <c r="U218" s="44"/>
      <c r="V218" s="37"/>
      <c r="W218" s="37"/>
      <c r="X218" s="39"/>
      <c r="Y218" s="39"/>
      <c r="Z218" s="39"/>
      <c r="AA218" s="39"/>
    </row>
    <row r="219" spans="1:27" ht="14.45" hidden="1" x14ac:dyDescent="0.35">
      <c r="A219" s="154"/>
      <c r="B219" s="154">
        <v>228</v>
      </c>
      <c r="C219" s="155"/>
      <c r="D219" s="155"/>
      <c r="E219" s="156"/>
      <c r="F219" s="153">
        <v>2022</v>
      </c>
      <c r="G219" s="155"/>
      <c r="H219" s="141" t="e">
        <v>#N/A</v>
      </c>
      <c r="I219" s="141" t="e">
        <v>#N/A</v>
      </c>
      <c r="J219" s="152" t="e">
        <v>#N/A</v>
      </c>
      <c r="K219" s="153"/>
      <c r="L219" s="154">
        <v>228</v>
      </c>
      <c r="M219" s="28"/>
      <c r="N219" s="28"/>
      <c r="O219" s="33"/>
      <c r="P219" s="33"/>
      <c r="Q219" s="42"/>
      <c r="R219" s="37"/>
      <c r="S219" s="37"/>
      <c r="T219" s="37"/>
      <c r="U219" s="44"/>
      <c r="V219" s="37"/>
      <c r="W219" s="37"/>
      <c r="X219" s="39"/>
      <c r="Y219" s="39"/>
      <c r="Z219" s="39"/>
      <c r="AA219" s="39"/>
    </row>
    <row r="220" spans="1:27" ht="14.45" hidden="1" x14ac:dyDescent="0.35">
      <c r="A220" s="154"/>
      <c r="B220" s="154">
        <v>229</v>
      </c>
      <c r="C220" s="155"/>
      <c r="D220" s="155"/>
      <c r="E220" s="156"/>
      <c r="F220" s="153">
        <v>2022</v>
      </c>
      <c r="G220" s="155"/>
      <c r="H220" s="141" t="e">
        <v>#N/A</v>
      </c>
      <c r="I220" s="141" t="e">
        <v>#N/A</v>
      </c>
      <c r="J220" s="152" t="e">
        <v>#N/A</v>
      </c>
      <c r="K220" s="153"/>
      <c r="L220" s="154">
        <v>229</v>
      </c>
      <c r="M220" s="28"/>
      <c r="N220" s="28"/>
      <c r="O220" s="33"/>
      <c r="P220" s="33"/>
      <c r="Q220" s="42"/>
      <c r="R220" s="45"/>
      <c r="S220" s="37"/>
      <c r="T220" s="37"/>
      <c r="U220" s="44"/>
      <c r="V220" s="37"/>
      <c r="W220" s="37"/>
      <c r="X220" s="39"/>
      <c r="Y220" s="39"/>
      <c r="Z220" s="39"/>
      <c r="AA220" s="39"/>
    </row>
    <row r="221" spans="1:27" ht="14.45" hidden="1" x14ac:dyDescent="0.35">
      <c r="A221" s="154"/>
      <c r="B221" s="154">
        <v>230</v>
      </c>
      <c r="C221" s="155"/>
      <c r="D221" s="155"/>
      <c r="E221" s="156"/>
      <c r="F221" s="153">
        <v>2022</v>
      </c>
      <c r="G221" s="155"/>
      <c r="H221" s="141" t="e">
        <v>#N/A</v>
      </c>
      <c r="I221" s="141" t="e">
        <v>#N/A</v>
      </c>
      <c r="J221" s="152" t="e">
        <v>#N/A</v>
      </c>
      <c r="K221" s="153"/>
      <c r="L221" s="154">
        <v>230</v>
      </c>
      <c r="M221" s="28"/>
      <c r="N221" s="28"/>
      <c r="O221" s="33"/>
      <c r="P221" s="33"/>
      <c r="Q221" s="42"/>
      <c r="R221" s="45"/>
      <c r="S221" s="37"/>
      <c r="T221" s="37"/>
      <c r="U221" s="44"/>
      <c r="V221" s="37"/>
      <c r="W221" s="37"/>
      <c r="X221" s="39"/>
      <c r="Y221" s="39"/>
      <c r="Z221" s="39"/>
      <c r="AA221" s="39"/>
    </row>
    <row r="222" spans="1:27" ht="14.45" hidden="1" x14ac:dyDescent="0.35">
      <c r="A222" s="154"/>
      <c r="B222" s="154">
        <v>231</v>
      </c>
      <c r="C222" s="155"/>
      <c r="D222" s="155"/>
      <c r="E222" s="156"/>
      <c r="F222" s="153">
        <v>2022</v>
      </c>
      <c r="G222" s="155"/>
      <c r="H222" s="141" t="e">
        <v>#N/A</v>
      </c>
      <c r="I222" s="141" t="e">
        <v>#N/A</v>
      </c>
      <c r="J222" s="152" t="e">
        <v>#N/A</v>
      </c>
      <c r="K222" s="153"/>
      <c r="L222" s="154">
        <v>231</v>
      </c>
      <c r="M222" s="28"/>
      <c r="N222" s="28"/>
      <c r="O222" s="33"/>
      <c r="P222" s="33"/>
      <c r="Q222" s="48"/>
      <c r="R222" s="45"/>
      <c r="S222" s="37"/>
      <c r="T222" s="37"/>
      <c r="U222" s="50"/>
      <c r="V222" s="37"/>
      <c r="W222" s="37"/>
      <c r="X222" s="39"/>
      <c r="Y222" s="39"/>
      <c r="Z222" s="39"/>
      <c r="AA222" s="39"/>
    </row>
    <row r="223" spans="1:27" ht="14.45" hidden="1" x14ac:dyDescent="0.35">
      <c r="A223" s="154"/>
      <c r="B223" s="154">
        <v>232</v>
      </c>
      <c r="C223" s="155"/>
      <c r="D223" s="155"/>
      <c r="E223" s="156"/>
      <c r="F223" s="153">
        <v>2022</v>
      </c>
      <c r="G223" s="155"/>
      <c r="H223" s="141" t="e">
        <v>#N/A</v>
      </c>
      <c r="I223" s="141" t="e">
        <v>#N/A</v>
      </c>
      <c r="J223" s="152" t="e">
        <v>#N/A</v>
      </c>
      <c r="K223" s="153"/>
      <c r="L223" s="154">
        <v>232</v>
      </c>
      <c r="M223" s="28"/>
      <c r="N223" s="28"/>
      <c r="O223" s="33"/>
      <c r="P223" s="33"/>
      <c r="Q223" s="55"/>
      <c r="R223" s="37"/>
      <c r="S223" s="37"/>
      <c r="T223" s="37"/>
      <c r="U223" s="44"/>
      <c r="V223" s="37"/>
      <c r="W223" s="37"/>
      <c r="X223" s="39"/>
      <c r="Y223" s="39"/>
      <c r="Z223" s="39"/>
      <c r="AA223" s="39"/>
    </row>
    <row r="224" spans="1:27" ht="14.45" hidden="1" x14ac:dyDescent="0.35">
      <c r="A224" s="154"/>
      <c r="B224" s="154">
        <v>233</v>
      </c>
      <c r="C224" s="155"/>
      <c r="D224" s="155"/>
      <c r="E224" s="156"/>
      <c r="F224" s="153">
        <v>2022</v>
      </c>
      <c r="G224" s="155"/>
      <c r="H224" s="141" t="e">
        <v>#N/A</v>
      </c>
      <c r="I224" s="141" t="e">
        <v>#N/A</v>
      </c>
      <c r="J224" s="152" t="e">
        <v>#N/A</v>
      </c>
      <c r="K224" s="153"/>
      <c r="L224" s="154">
        <v>233</v>
      </c>
      <c r="M224" s="28"/>
      <c r="N224" s="28"/>
      <c r="O224" s="33"/>
      <c r="P224" s="33"/>
      <c r="Q224" s="55"/>
      <c r="R224" s="37"/>
      <c r="S224" s="37"/>
      <c r="T224" s="37"/>
      <c r="U224" s="44"/>
      <c r="V224" s="37"/>
      <c r="W224" s="37"/>
      <c r="X224" s="39"/>
      <c r="Y224" s="39"/>
      <c r="Z224" s="39"/>
      <c r="AA224" s="39"/>
    </row>
    <row r="225" spans="1:27" ht="14.45" hidden="1" x14ac:dyDescent="0.35">
      <c r="A225" s="154"/>
      <c r="B225" s="154">
        <v>234</v>
      </c>
      <c r="C225" s="155"/>
      <c r="D225" s="155"/>
      <c r="E225" s="156"/>
      <c r="F225" s="153">
        <v>2022</v>
      </c>
      <c r="G225" s="155"/>
      <c r="H225" s="141" t="e">
        <v>#N/A</v>
      </c>
      <c r="I225" s="141" t="e">
        <v>#N/A</v>
      </c>
      <c r="J225" s="152" t="e">
        <v>#N/A</v>
      </c>
      <c r="K225" s="153"/>
      <c r="L225" s="154">
        <v>234</v>
      </c>
      <c r="M225" s="28"/>
      <c r="N225" s="28"/>
      <c r="O225" s="33"/>
      <c r="P225" s="33"/>
      <c r="Q225" s="42"/>
      <c r="R225" s="37"/>
      <c r="S225" s="37"/>
      <c r="T225" s="37"/>
      <c r="U225" s="44"/>
      <c r="V225" s="37"/>
      <c r="W225" s="37"/>
      <c r="X225" s="39"/>
      <c r="Y225" s="39"/>
      <c r="Z225" s="39"/>
      <c r="AA225" s="39"/>
    </row>
    <row r="226" spans="1:27" ht="14.45" hidden="1" x14ac:dyDescent="0.35">
      <c r="A226" s="154"/>
      <c r="B226" s="154">
        <v>235</v>
      </c>
      <c r="C226" s="155"/>
      <c r="D226" s="155"/>
      <c r="E226" s="156"/>
      <c r="F226" s="153">
        <v>2022</v>
      </c>
      <c r="G226" s="155"/>
      <c r="H226" s="141" t="e">
        <v>#N/A</v>
      </c>
      <c r="I226" s="141" t="e">
        <v>#N/A</v>
      </c>
      <c r="J226" s="152" t="e">
        <v>#N/A</v>
      </c>
      <c r="K226" s="153"/>
      <c r="L226" s="154">
        <v>235</v>
      </c>
      <c r="M226" s="28"/>
      <c r="N226" s="28"/>
      <c r="O226" s="33"/>
      <c r="P226" s="33"/>
      <c r="Q226" s="55"/>
      <c r="R226" s="37"/>
      <c r="S226" s="37"/>
      <c r="T226" s="37"/>
      <c r="U226" s="44"/>
      <c r="V226" s="37"/>
      <c r="W226" s="37"/>
      <c r="X226" s="39"/>
      <c r="Y226" s="39"/>
      <c r="Z226" s="39"/>
      <c r="AA226" s="39"/>
    </row>
    <row r="227" spans="1:27" ht="14.45" hidden="1" x14ac:dyDescent="0.35">
      <c r="A227" s="154"/>
      <c r="B227" s="154">
        <v>236</v>
      </c>
      <c r="C227" s="155"/>
      <c r="D227" s="155"/>
      <c r="E227" s="156"/>
      <c r="F227" s="153">
        <v>2022</v>
      </c>
      <c r="G227" s="155"/>
      <c r="H227" s="141" t="e">
        <v>#N/A</v>
      </c>
      <c r="I227" s="141" t="e">
        <v>#N/A</v>
      </c>
      <c r="J227" s="152" t="e">
        <v>#N/A</v>
      </c>
      <c r="K227" s="153"/>
      <c r="L227" s="154">
        <v>236</v>
      </c>
      <c r="M227" s="28"/>
      <c r="N227" s="28"/>
      <c r="O227" s="33"/>
      <c r="P227" s="33"/>
      <c r="Q227" s="55"/>
      <c r="R227" s="37"/>
      <c r="S227" s="37"/>
      <c r="T227" s="37"/>
      <c r="U227" s="44"/>
      <c r="V227" s="37"/>
      <c r="W227" s="37"/>
      <c r="X227" s="39"/>
      <c r="Y227" s="39"/>
      <c r="Z227" s="39"/>
      <c r="AA227" s="39"/>
    </row>
    <row r="228" spans="1:27" ht="14.45" hidden="1" x14ac:dyDescent="0.35">
      <c r="A228" s="154"/>
      <c r="B228" s="154">
        <v>237</v>
      </c>
      <c r="C228" s="155"/>
      <c r="D228" s="155"/>
      <c r="E228" s="156"/>
      <c r="F228" s="153">
        <v>2022</v>
      </c>
      <c r="G228" s="155"/>
      <c r="H228" s="141" t="e">
        <v>#N/A</v>
      </c>
      <c r="I228" s="141" t="e">
        <v>#N/A</v>
      </c>
      <c r="J228" s="152" t="e">
        <v>#N/A</v>
      </c>
      <c r="K228" s="153"/>
      <c r="L228" s="154">
        <v>237</v>
      </c>
      <c r="M228" s="28"/>
      <c r="N228" s="28"/>
      <c r="O228" s="33"/>
      <c r="P228" s="33"/>
      <c r="Q228" s="48"/>
      <c r="R228" s="37"/>
      <c r="S228" s="37"/>
      <c r="T228" s="37"/>
      <c r="U228" s="44"/>
      <c r="V228" s="37"/>
      <c r="W228" s="37"/>
      <c r="X228" s="39"/>
      <c r="Y228" s="39"/>
      <c r="Z228" s="39"/>
      <c r="AA228" s="39"/>
    </row>
    <row r="229" spans="1:27" ht="14.45" hidden="1" x14ac:dyDescent="0.35">
      <c r="A229" s="154"/>
      <c r="B229" s="154">
        <v>238</v>
      </c>
      <c r="C229" s="155"/>
      <c r="D229" s="155"/>
      <c r="E229" s="156"/>
      <c r="F229" s="153">
        <v>2022</v>
      </c>
      <c r="G229" s="155"/>
      <c r="H229" s="141" t="e">
        <v>#N/A</v>
      </c>
      <c r="I229" s="141" t="e">
        <v>#N/A</v>
      </c>
      <c r="J229" s="152" t="e">
        <v>#N/A</v>
      </c>
      <c r="K229" s="153"/>
      <c r="L229" s="154">
        <v>238</v>
      </c>
      <c r="M229" s="28"/>
      <c r="N229" s="28"/>
      <c r="O229" s="33"/>
      <c r="P229" s="33"/>
      <c r="Q229" s="48"/>
      <c r="R229" s="45"/>
      <c r="S229" s="37"/>
      <c r="T229" s="37"/>
      <c r="U229" s="44"/>
      <c r="V229" s="37"/>
      <c r="W229" s="37"/>
      <c r="X229" s="39"/>
      <c r="Y229" s="39"/>
      <c r="Z229" s="39"/>
      <c r="AA229" s="39"/>
    </row>
    <row r="230" spans="1:27" ht="14.45" hidden="1" x14ac:dyDescent="0.35">
      <c r="A230" s="154"/>
      <c r="B230" s="154">
        <v>239</v>
      </c>
      <c r="C230" s="155"/>
      <c r="D230" s="155"/>
      <c r="E230" s="156"/>
      <c r="F230" s="153">
        <v>2022</v>
      </c>
      <c r="G230" s="155"/>
      <c r="H230" s="141" t="e">
        <v>#N/A</v>
      </c>
      <c r="I230" s="141" t="e">
        <v>#N/A</v>
      </c>
      <c r="J230" s="152" t="e">
        <v>#N/A</v>
      </c>
      <c r="K230" s="153"/>
      <c r="L230" s="154">
        <v>239</v>
      </c>
      <c r="M230" s="28"/>
      <c r="N230" s="28"/>
      <c r="O230" s="33"/>
      <c r="P230" s="33"/>
      <c r="Q230" s="55"/>
      <c r="R230" s="37"/>
      <c r="S230" s="37"/>
      <c r="T230" s="37"/>
      <c r="U230" s="44"/>
      <c r="V230" s="37"/>
      <c r="W230" s="37"/>
      <c r="X230" s="39"/>
      <c r="Y230" s="39"/>
      <c r="Z230" s="39"/>
      <c r="AA230" s="39"/>
    </row>
    <row r="231" spans="1:27" ht="14.45" hidden="1" x14ac:dyDescent="0.35">
      <c r="A231" s="154"/>
      <c r="B231" s="154">
        <v>240</v>
      </c>
      <c r="C231" s="155"/>
      <c r="D231" s="155"/>
      <c r="E231" s="156"/>
      <c r="F231" s="153">
        <v>2022</v>
      </c>
      <c r="G231" s="155"/>
      <c r="H231" s="141" t="e">
        <v>#N/A</v>
      </c>
      <c r="I231" s="141" t="e">
        <v>#N/A</v>
      </c>
      <c r="J231" s="152" t="e">
        <v>#N/A</v>
      </c>
      <c r="K231" s="153"/>
      <c r="L231" s="154">
        <v>240</v>
      </c>
      <c r="M231" s="28"/>
      <c r="N231" s="28"/>
      <c r="O231" s="33"/>
      <c r="P231" s="33"/>
      <c r="Q231" s="42"/>
      <c r="R231" s="45"/>
      <c r="S231" s="37"/>
      <c r="T231" s="37"/>
      <c r="U231" s="44"/>
      <c r="V231" s="37"/>
      <c r="W231" s="37"/>
      <c r="X231" s="39"/>
      <c r="Y231" s="39"/>
      <c r="Z231" s="39"/>
      <c r="AA231" s="39"/>
    </row>
    <row r="232" spans="1:27" ht="14.45" hidden="1" x14ac:dyDescent="0.35">
      <c r="A232" s="154"/>
      <c r="B232" s="154">
        <v>241</v>
      </c>
      <c r="C232" s="155"/>
      <c r="D232" s="155"/>
      <c r="E232" s="156"/>
      <c r="F232" s="153">
        <v>2022</v>
      </c>
      <c r="G232" s="155"/>
      <c r="H232" s="141" t="e">
        <v>#N/A</v>
      </c>
      <c r="I232" s="141" t="e">
        <v>#N/A</v>
      </c>
      <c r="J232" s="152" t="e">
        <v>#N/A</v>
      </c>
      <c r="K232" s="153"/>
      <c r="L232" s="154">
        <v>241</v>
      </c>
      <c r="M232" s="28"/>
      <c r="N232" s="28"/>
      <c r="O232" s="33"/>
      <c r="P232" s="33"/>
      <c r="Q232" s="55"/>
      <c r="R232" s="37"/>
      <c r="S232" s="37"/>
      <c r="T232" s="37"/>
      <c r="U232" s="44"/>
      <c r="V232" s="37"/>
      <c r="W232" s="37"/>
      <c r="X232" s="39"/>
      <c r="Y232" s="39"/>
      <c r="Z232" s="39"/>
      <c r="AA232" s="39"/>
    </row>
    <row r="233" spans="1:27" ht="14.45" hidden="1" x14ac:dyDescent="0.35">
      <c r="A233" s="154"/>
      <c r="B233" s="154">
        <v>242</v>
      </c>
      <c r="C233" s="155"/>
      <c r="D233" s="155"/>
      <c r="E233" s="156"/>
      <c r="F233" s="153">
        <v>2022</v>
      </c>
      <c r="G233" s="155"/>
      <c r="H233" s="141" t="e">
        <v>#N/A</v>
      </c>
      <c r="I233" s="141" t="e">
        <v>#N/A</v>
      </c>
      <c r="J233" s="152" t="e">
        <v>#N/A</v>
      </c>
      <c r="K233" s="153"/>
      <c r="L233" s="154">
        <v>242</v>
      </c>
      <c r="M233" s="28"/>
      <c r="N233" s="28"/>
      <c r="O233" s="33"/>
      <c r="P233" s="33"/>
      <c r="Q233" s="42"/>
      <c r="R233" s="37"/>
      <c r="S233" s="37"/>
      <c r="T233" s="37"/>
      <c r="U233" s="44"/>
      <c r="V233" s="37"/>
      <c r="W233" s="37"/>
      <c r="X233" s="39"/>
      <c r="Y233" s="39"/>
      <c r="Z233" s="39"/>
      <c r="AA233" s="39"/>
    </row>
    <row r="234" spans="1:27" ht="14.45" hidden="1" x14ac:dyDescent="0.35">
      <c r="A234" s="154"/>
      <c r="B234" s="154">
        <v>243</v>
      </c>
      <c r="C234" s="155"/>
      <c r="D234" s="155"/>
      <c r="E234" s="156"/>
      <c r="F234" s="153">
        <v>2022</v>
      </c>
      <c r="G234" s="155"/>
      <c r="H234" s="141" t="e">
        <v>#N/A</v>
      </c>
      <c r="I234" s="141" t="e">
        <v>#N/A</v>
      </c>
      <c r="J234" s="152" t="e">
        <v>#N/A</v>
      </c>
      <c r="K234" s="153"/>
      <c r="L234" s="154">
        <v>243</v>
      </c>
      <c r="M234" s="28"/>
      <c r="N234" s="28"/>
      <c r="O234" s="33"/>
      <c r="P234" s="33"/>
      <c r="Q234" s="55"/>
      <c r="R234" s="37"/>
      <c r="S234" s="37"/>
      <c r="T234" s="37"/>
      <c r="U234" s="44"/>
      <c r="V234" s="37"/>
      <c r="W234" s="37"/>
      <c r="X234" s="39"/>
      <c r="Y234" s="39"/>
      <c r="Z234" s="39"/>
      <c r="AA234" s="39"/>
    </row>
    <row r="235" spans="1:27" ht="14.45" hidden="1" x14ac:dyDescent="0.35">
      <c r="A235" s="154"/>
      <c r="B235" s="154">
        <v>244</v>
      </c>
      <c r="C235" s="155"/>
      <c r="D235" s="155"/>
      <c r="E235" s="156"/>
      <c r="F235" s="153">
        <v>2022</v>
      </c>
      <c r="G235" s="155"/>
      <c r="H235" s="141" t="e">
        <v>#N/A</v>
      </c>
      <c r="I235" s="141" t="e">
        <v>#N/A</v>
      </c>
      <c r="J235" s="152" t="e">
        <v>#N/A</v>
      </c>
      <c r="K235" s="153"/>
      <c r="L235" s="154">
        <v>244</v>
      </c>
      <c r="M235" s="28"/>
      <c r="N235" s="28"/>
      <c r="O235" s="33"/>
      <c r="P235" s="33"/>
      <c r="Q235" s="55"/>
      <c r="R235" s="37"/>
      <c r="S235" s="37"/>
      <c r="T235" s="37"/>
      <c r="U235" s="44"/>
      <c r="V235" s="37"/>
      <c r="W235" s="37"/>
      <c r="X235" s="39"/>
      <c r="Y235" s="39"/>
      <c r="Z235" s="39"/>
      <c r="AA235" s="39"/>
    </row>
    <row r="236" spans="1:27" ht="14.45" hidden="1" x14ac:dyDescent="0.35">
      <c r="A236" s="154"/>
      <c r="B236" s="154">
        <v>245</v>
      </c>
      <c r="C236" s="155"/>
      <c r="D236" s="155"/>
      <c r="E236" s="156"/>
      <c r="F236" s="153">
        <v>2022</v>
      </c>
      <c r="G236" s="155"/>
      <c r="H236" s="141" t="e">
        <v>#N/A</v>
      </c>
      <c r="I236" s="141" t="e">
        <v>#N/A</v>
      </c>
      <c r="J236" s="152" t="e">
        <v>#N/A</v>
      </c>
      <c r="K236" s="153"/>
      <c r="L236" s="154">
        <v>245</v>
      </c>
      <c r="M236" s="28"/>
      <c r="N236" s="28"/>
      <c r="O236" s="33"/>
      <c r="P236" s="33"/>
      <c r="Q236" s="55"/>
      <c r="R236" s="37"/>
      <c r="S236" s="37"/>
      <c r="T236" s="37"/>
      <c r="U236" s="44"/>
      <c r="V236" s="37"/>
      <c r="W236" s="37"/>
      <c r="X236" s="39"/>
      <c r="Y236" s="39"/>
      <c r="Z236" s="39"/>
      <c r="AA236" s="39"/>
    </row>
    <row r="237" spans="1:27" ht="14.45" hidden="1" x14ac:dyDescent="0.35">
      <c r="A237" s="154"/>
      <c r="B237" s="154">
        <v>246</v>
      </c>
      <c r="C237" s="155"/>
      <c r="D237" s="155"/>
      <c r="E237" s="156"/>
      <c r="F237" s="153">
        <v>2022</v>
      </c>
      <c r="G237" s="155"/>
      <c r="H237" s="141" t="e">
        <v>#N/A</v>
      </c>
      <c r="I237" s="141" t="e">
        <v>#N/A</v>
      </c>
      <c r="J237" s="152" t="e">
        <v>#N/A</v>
      </c>
      <c r="K237" s="153"/>
      <c r="L237" s="154">
        <v>246</v>
      </c>
      <c r="M237" s="28"/>
      <c r="N237" s="28"/>
      <c r="O237" s="33"/>
      <c r="P237" s="33"/>
      <c r="Q237" s="55"/>
      <c r="R237" s="37"/>
      <c r="S237" s="37"/>
      <c r="T237" s="37"/>
      <c r="U237" s="44"/>
      <c r="V237" s="37"/>
      <c r="W237" s="37"/>
      <c r="X237" s="39"/>
      <c r="Y237" s="39"/>
      <c r="Z237" s="39"/>
      <c r="AA237" s="39"/>
    </row>
    <row r="238" spans="1:27" ht="14.45" hidden="1" x14ac:dyDescent="0.35">
      <c r="A238" s="154"/>
      <c r="B238" s="154">
        <v>247</v>
      </c>
      <c r="C238" s="155"/>
      <c r="D238" s="155"/>
      <c r="E238" s="156"/>
      <c r="F238" s="153">
        <v>2022</v>
      </c>
      <c r="G238" s="155"/>
      <c r="H238" s="141" t="e">
        <v>#N/A</v>
      </c>
      <c r="I238" s="141" t="e">
        <v>#N/A</v>
      </c>
      <c r="J238" s="152" t="e">
        <v>#N/A</v>
      </c>
      <c r="K238" s="153"/>
      <c r="L238" s="154">
        <v>247</v>
      </c>
      <c r="M238" s="28"/>
      <c r="N238" s="28"/>
      <c r="O238" s="33"/>
      <c r="P238" s="33"/>
      <c r="Q238" s="48"/>
      <c r="R238" s="37"/>
      <c r="S238" s="37"/>
      <c r="T238" s="37"/>
      <c r="U238" s="44"/>
      <c r="V238" s="37"/>
      <c r="W238" s="37"/>
      <c r="X238" s="39"/>
      <c r="Y238" s="39"/>
      <c r="Z238" s="39"/>
      <c r="AA238" s="39"/>
    </row>
    <row r="239" spans="1:27" ht="14.45" hidden="1" x14ac:dyDescent="0.35">
      <c r="A239" s="154"/>
      <c r="B239" s="154">
        <v>248</v>
      </c>
      <c r="C239" s="155"/>
      <c r="D239" s="155"/>
      <c r="E239" s="156"/>
      <c r="F239" s="153">
        <v>2022</v>
      </c>
      <c r="G239" s="155"/>
      <c r="H239" s="141" t="e">
        <v>#N/A</v>
      </c>
      <c r="I239" s="141" t="e">
        <v>#N/A</v>
      </c>
      <c r="J239" s="152" t="e">
        <v>#N/A</v>
      </c>
      <c r="K239" s="153"/>
      <c r="L239" s="154">
        <v>248</v>
      </c>
      <c r="M239" s="28"/>
      <c r="N239" s="28"/>
      <c r="O239" s="33"/>
      <c r="P239" s="33"/>
      <c r="Q239" s="48"/>
      <c r="R239" s="37"/>
      <c r="S239" s="37"/>
      <c r="T239" s="37"/>
      <c r="U239" s="44"/>
      <c r="V239" s="37"/>
      <c r="W239" s="37"/>
      <c r="X239" s="39"/>
      <c r="Y239" s="39"/>
      <c r="Z239" s="39"/>
      <c r="AA239" s="39"/>
    </row>
    <row r="240" spans="1:27" ht="14.45" hidden="1" x14ac:dyDescent="0.35">
      <c r="A240" s="154"/>
      <c r="B240" s="154">
        <v>249</v>
      </c>
      <c r="C240" s="155"/>
      <c r="D240" s="155"/>
      <c r="E240" s="156"/>
      <c r="F240" s="153">
        <v>2022</v>
      </c>
      <c r="G240" s="155"/>
      <c r="H240" s="141" t="e">
        <v>#N/A</v>
      </c>
      <c r="I240" s="141" t="e">
        <v>#N/A</v>
      </c>
      <c r="J240" s="152" t="e">
        <v>#N/A</v>
      </c>
      <c r="K240" s="153"/>
      <c r="L240" s="154">
        <v>249</v>
      </c>
      <c r="M240" s="28"/>
      <c r="N240" s="28"/>
      <c r="O240" s="33"/>
      <c r="P240" s="33"/>
      <c r="Q240" s="48"/>
      <c r="R240" s="37"/>
      <c r="S240" s="37"/>
      <c r="T240" s="37"/>
      <c r="U240" s="44"/>
      <c r="V240" s="37"/>
      <c r="W240" s="37"/>
      <c r="X240" s="39"/>
      <c r="Y240" s="39"/>
      <c r="Z240" s="39"/>
      <c r="AA240" s="39"/>
    </row>
    <row r="241" spans="1:27" ht="14.45" hidden="1" x14ac:dyDescent="0.35">
      <c r="A241" s="154"/>
      <c r="B241" s="154">
        <v>250</v>
      </c>
      <c r="C241" s="155"/>
      <c r="D241" s="155"/>
      <c r="E241" s="156"/>
      <c r="F241" s="153">
        <v>2022</v>
      </c>
      <c r="G241" s="155"/>
      <c r="H241" s="141" t="e">
        <v>#N/A</v>
      </c>
      <c r="I241" s="141" t="e">
        <v>#N/A</v>
      </c>
      <c r="J241" s="152" t="e">
        <v>#N/A</v>
      </c>
      <c r="K241" s="153"/>
      <c r="L241" s="154">
        <v>250</v>
      </c>
      <c r="M241" s="28"/>
      <c r="N241" s="28"/>
      <c r="O241" s="33"/>
      <c r="P241" s="33"/>
      <c r="Q241" s="55"/>
      <c r="R241" s="37"/>
      <c r="S241" s="37"/>
      <c r="T241" s="37"/>
      <c r="U241" s="44"/>
      <c r="V241" s="37"/>
      <c r="W241" s="37"/>
      <c r="X241" s="39"/>
      <c r="Y241" s="39"/>
      <c r="Z241" s="39"/>
      <c r="AA241" s="39"/>
    </row>
    <row r="242" spans="1:27" ht="14.45" hidden="1" x14ac:dyDescent="0.35">
      <c r="A242" s="154"/>
      <c r="B242" s="154">
        <v>251</v>
      </c>
      <c r="C242" s="155"/>
      <c r="D242" s="155"/>
      <c r="E242" s="156"/>
      <c r="F242" s="153">
        <v>2022</v>
      </c>
      <c r="G242" s="155"/>
      <c r="H242" s="141" t="e">
        <v>#N/A</v>
      </c>
      <c r="I242" s="141" t="e">
        <v>#N/A</v>
      </c>
      <c r="J242" s="152" t="e">
        <v>#N/A</v>
      </c>
      <c r="K242" s="153"/>
      <c r="L242" s="154">
        <v>251</v>
      </c>
      <c r="M242" s="28"/>
      <c r="N242" s="28"/>
      <c r="O242" s="33"/>
      <c r="P242" s="33"/>
      <c r="Q242" s="42"/>
      <c r="R242" s="45"/>
      <c r="S242" s="37"/>
      <c r="T242" s="37"/>
      <c r="U242" s="44"/>
      <c r="V242" s="37"/>
      <c r="W242" s="37"/>
      <c r="X242" s="39"/>
      <c r="Y242" s="39"/>
      <c r="Z242" s="39"/>
      <c r="AA242" s="39"/>
    </row>
    <row r="243" spans="1:27" ht="14.45" hidden="1" x14ac:dyDescent="0.35">
      <c r="A243" s="154"/>
      <c r="B243" s="154">
        <v>252</v>
      </c>
      <c r="C243" s="155"/>
      <c r="D243" s="155"/>
      <c r="E243" s="156"/>
      <c r="F243" s="153">
        <v>2022</v>
      </c>
      <c r="G243" s="155"/>
      <c r="H243" s="141" t="e">
        <v>#N/A</v>
      </c>
      <c r="I243" s="141" t="e">
        <v>#N/A</v>
      </c>
      <c r="J243" s="152" t="e">
        <v>#N/A</v>
      </c>
      <c r="K243" s="153"/>
      <c r="L243" s="154">
        <v>252</v>
      </c>
      <c r="M243" s="28"/>
      <c r="N243" s="28"/>
      <c r="O243" s="33"/>
      <c r="P243" s="33"/>
      <c r="Q243" s="48"/>
      <c r="R243" s="37"/>
      <c r="S243" s="37"/>
      <c r="T243" s="37"/>
      <c r="U243" s="44"/>
      <c r="V243" s="37"/>
      <c r="W243" s="37"/>
      <c r="X243" s="39"/>
      <c r="Y243" s="39"/>
      <c r="Z243" s="39"/>
      <c r="AA243" s="39"/>
    </row>
    <row r="244" spans="1:27" ht="14.45" hidden="1" x14ac:dyDescent="0.35">
      <c r="A244" s="154"/>
      <c r="B244" s="154">
        <v>253</v>
      </c>
      <c r="C244" s="155"/>
      <c r="D244" s="155"/>
      <c r="E244" s="156"/>
      <c r="F244" s="153">
        <v>2022</v>
      </c>
      <c r="G244" s="155"/>
      <c r="H244" s="141" t="e">
        <v>#N/A</v>
      </c>
      <c r="I244" s="141" t="e">
        <v>#N/A</v>
      </c>
      <c r="J244" s="152" t="e">
        <v>#N/A</v>
      </c>
      <c r="K244" s="153"/>
      <c r="L244" s="154">
        <v>253</v>
      </c>
      <c r="M244" s="28"/>
      <c r="N244" s="28"/>
      <c r="O244" s="33"/>
      <c r="P244" s="33"/>
      <c r="Q244" s="55"/>
      <c r="R244" s="37"/>
      <c r="S244" s="37"/>
      <c r="T244" s="37"/>
      <c r="U244" s="44"/>
      <c r="V244" s="37"/>
      <c r="W244" s="37"/>
      <c r="X244" s="39"/>
      <c r="Y244" s="39"/>
      <c r="Z244" s="39"/>
      <c r="AA244" s="39"/>
    </row>
    <row r="245" spans="1:27" ht="14.45" hidden="1" x14ac:dyDescent="0.35">
      <c r="A245" s="154"/>
      <c r="B245" s="154">
        <v>254</v>
      </c>
      <c r="C245" s="155"/>
      <c r="D245" s="155"/>
      <c r="E245" s="156"/>
      <c r="F245" s="153">
        <v>2022</v>
      </c>
      <c r="G245" s="155"/>
      <c r="H245" s="141" t="e">
        <v>#N/A</v>
      </c>
      <c r="I245" s="141" t="e">
        <v>#N/A</v>
      </c>
      <c r="J245" s="152" t="e">
        <v>#N/A</v>
      </c>
      <c r="K245" s="153"/>
      <c r="L245" s="154">
        <v>254</v>
      </c>
      <c r="M245" s="28"/>
      <c r="N245" s="28"/>
      <c r="O245" s="33"/>
      <c r="P245" s="33"/>
      <c r="Q245" s="48"/>
      <c r="R245" s="37"/>
      <c r="S245" s="37"/>
      <c r="T245" s="37"/>
      <c r="U245" s="44"/>
      <c r="V245" s="37"/>
      <c r="W245" s="37"/>
      <c r="X245" s="39"/>
      <c r="Y245" s="39"/>
      <c r="Z245" s="39"/>
      <c r="AA245" s="39"/>
    </row>
    <row r="246" spans="1:27" ht="14.45" hidden="1" x14ac:dyDescent="0.35">
      <c r="A246" s="154"/>
      <c r="B246" s="154">
        <v>255</v>
      </c>
      <c r="C246" s="155"/>
      <c r="D246" s="155"/>
      <c r="E246" s="156"/>
      <c r="F246" s="153">
        <v>2022</v>
      </c>
      <c r="G246" s="155"/>
      <c r="H246" s="141" t="e">
        <v>#N/A</v>
      </c>
      <c r="I246" s="141" t="e">
        <v>#N/A</v>
      </c>
      <c r="J246" s="152" t="e">
        <v>#N/A</v>
      </c>
      <c r="K246" s="153"/>
      <c r="L246" s="154">
        <v>255</v>
      </c>
      <c r="M246" s="28"/>
      <c r="N246" s="28"/>
      <c r="O246" s="33"/>
      <c r="P246" s="33"/>
      <c r="Q246" s="55"/>
      <c r="R246" s="37"/>
      <c r="S246" s="37"/>
      <c r="T246" s="37"/>
      <c r="U246" s="44"/>
      <c r="V246" s="37"/>
      <c r="W246" s="37"/>
      <c r="X246" s="39"/>
      <c r="Y246" s="39"/>
      <c r="Z246" s="39"/>
      <c r="AA246" s="39"/>
    </row>
    <row r="247" spans="1:27" ht="14.45" hidden="1" x14ac:dyDescent="0.35">
      <c r="A247" s="154"/>
      <c r="B247" s="154">
        <v>256</v>
      </c>
      <c r="C247" s="155"/>
      <c r="D247" s="155"/>
      <c r="E247" s="156"/>
      <c r="F247" s="153">
        <v>2022</v>
      </c>
      <c r="G247" s="155"/>
      <c r="H247" s="141" t="e">
        <v>#N/A</v>
      </c>
      <c r="I247" s="141" t="e">
        <v>#N/A</v>
      </c>
      <c r="J247" s="152" t="e">
        <v>#N/A</v>
      </c>
      <c r="K247" s="153"/>
      <c r="L247" s="154">
        <v>256</v>
      </c>
      <c r="M247" s="28"/>
      <c r="N247" s="28"/>
      <c r="O247" s="33"/>
      <c r="P247" s="33"/>
      <c r="Q247" s="48"/>
      <c r="R247" s="37"/>
      <c r="S247" s="37"/>
      <c r="T247" s="37"/>
      <c r="U247" s="44"/>
      <c r="V247" s="37"/>
      <c r="W247" s="37"/>
      <c r="X247" s="39"/>
      <c r="Y247" s="39"/>
      <c r="Z247" s="39"/>
      <c r="AA247" s="39"/>
    </row>
    <row r="248" spans="1:27" ht="14.45" hidden="1" x14ac:dyDescent="0.35">
      <c r="A248" s="154"/>
      <c r="B248" s="154">
        <v>257</v>
      </c>
      <c r="C248" s="155"/>
      <c r="D248" s="155"/>
      <c r="E248" s="156"/>
      <c r="F248" s="153">
        <v>2022</v>
      </c>
      <c r="G248" s="155"/>
      <c r="H248" s="141" t="e">
        <v>#N/A</v>
      </c>
      <c r="I248" s="141" t="e">
        <v>#N/A</v>
      </c>
      <c r="J248" s="152" t="e">
        <v>#N/A</v>
      </c>
      <c r="K248" s="153"/>
      <c r="L248" s="154">
        <v>257</v>
      </c>
      <c r="M248" s="28"/>
      <c r="N248" s="28"/>
      <c r="O248" s="33"/>
      <c r="P248" s="33"/>
      <c r="Q248" s="55"/>
      <c r="R248" s="37"/>
      <c r="S248" s="37"/>
      <c r="T248" s="37"/>
      <c r="U248" s="44"/>
      <c r="V248" s="37"/>
      <c r="W248" s="37"/>
      <c r="X248" s="39"/>
      <c r="Y248" s="39"/>
      <c r="Z248" s="39"/>
      <c r="AA248" s="39"/>
    </row>
    <row r="249" spans="1:27" ht="14.45" hidden="1" x14ac:dyDescent="0.35">
      <c r="A249" s="154"/>
      <c r="B249" s="154">
        <v>258</v>
      </c>
      <c r="C249" s="155"/>
      <c r="D249" s="155"/>
      <c r="E249" s="156"/>
      <c r="F249" s="153">
        <v>2022</v>
      </c>
      <c r="G249" s="155"/>
      <c r="H249" s="141" t="e">
        <v>#N/A</v>
      </c>
      <c r="I249" s="141" t="e">
        <v>#N/A</v>
      </c>
      <c r="J249" s="152" t="e">
        <v>#N/A</v>
      </c>
      <c r="K249" s="153"/>
      <c r="L249" s="154">
        <v>258</v>
      </c>
      <c r="M249" s="28"/>
      <c r="N249" s="28"/>
      <c r="O249" s="33"/>
      <c r="P249" s="33"/>
      <c r="Q249" s="55"/>
      <c r="R249" s="37"/>
      <c r="S249" s="37"/>
      <c r="T249" s="37"/>
      <c r="U249" s="44"/>
      <c r="V249" s="37"/>
      <c r="W249" s="37"/>
      <c r="X249" s="39"/>
      <c r="Y249" s="39"/>
      <c r="Z249" s="39"/>
      <c r="AA249" s="39"/>
    </row>
    <row r="250" spans="1:27" ht="14.45" hidden="1" x14ac:dyDescent="0.35">
      <c r="A250" s="154"/>
      <c r="B250" s="154">
        <v>259</v>
      </c>
      <c r="C250" s="155"/>
      <c r="D250" s="155"/>
      <c r="E250" s="156"/>
      <c r="F250" s="153">
        <v>2022</v>
      </c>
      <c r="G250" s="155"/>
      <c r="H250" s="141" t="e">
        <v>#N/A</v>
      </c>
      <c r="I250" s="141" t="e">
        <v>#N/A</v>
      </c>
      <c r="J250" s="152" t="e">
        <v>#N/A</v>
      </c>
      <c r="K250" s="153"/>
      <c r="L250" s="154">
        <v>259</v>
      </c>
      <c r="M250" s="28"/>
      <c r="N250" s="28"/>
      <c r="O250" s="33"/>
      <c r="P250" s="33"/>
      <c r="Q250" s="48"/>
      <c r="R250" s="45"/>
      <c r="S250" s="37"/>
      <c r="T250" s="37"/>
      <c r="U250" s="44"/>
      <c r="V250" s="37"/>
      <c r="W250" s="37"/>
      <c r="X250" s="39"/>
      <c r="Y250" s="39"/>
      <c r="Z250" s="39"/>
      <c r="AA250" s="39"/>
    </row>
    <row r="251" spans="1:27" ht="14.45" hidden="1" x14ac:dyDescent="0.35">
      <c r="A251" s="154"/>
      <c r="B251" s="154">
        <v>260</v>
      </c>
      <c r="C251" s="155"/>
      <c r="D251" s="155"/>
      <c r="E251" s="156"/>
      <c r="F251" s="153">
        <v>2022</v>
      </c>
      <c r="G251" s="155"/>
      <c r="H251" s="141" t="e">
        <v>#N/A</v>
      </c>
      <c r="I251" s="141" t="e">
        <v>#N/A</v>
      </c>
      <c r="J251" s="152" t="e">
        <v>#N/A</v>
      </c>
      <c r="K251" s="153"/>
      <c r="L251" s="154">
        <v>260</v>
      </c>
      <c r="M251" s="28"/>
      <c r="N251" s="28"/>
      <c r="O251" s="33"/>
      <c r="P251" s="33"/>
      <c r="Q251" s="55"/>
      <c r="R251" s="37"/>
      <c r="S251" s="37"/>
      <c r="T251" s="37"/>
      <c r="U251" s="44"/>
      <c r="V251" s="37"/>
      <c r="W251" s="37"/>
      <c r="X251" s="39"/>
      <c r="Y251" s="39"/>
      <c r="Z251" s="39"/>
      <c r="AA251" s="39"/>
    </row>
    <row r="252" spans="1:27" ht="14.45" hidden="1" x14ac:dyDescent="0.35">
      <c r="A252" s="154"/>
      <c r="B252" s="154">
        <v>261</v>
      </c>
      <c r="C252" s="155"/>
      <c r="D252" s="155"/>
      <c r="E252" s="156"/>
      <c r="F252" s="153">
        <v>2022</v>
      </c>
      <c r="G252" s="155"/>
      <c r="H252" s="141" t="e">
        <v>#N/A</v>
      </c>
      <c r="I252" s="141" t="e">
        <v>#N/A</v>
      </c>
      <c r="J252" s="152" t="e">
        <v>#N/A</v>
      </c>
      <c r="K252" s="153"/>
      <c r="L252" s="154">
        <v>261</v>
      </c>
      <c r="M252" s="28"/>
      <c r="N252" s="28"/>
      <c r="O252" s="33"/>
      <c r="P252" s="33"/>
      <c r="Q252" s="55"/>
      <c r="R252" s="37"/>
      <c r="S252" s="37"/>
      <c r="T252" s="37"/>
      <c r="U252" s="44"/>
      <c r="V252" s="37"/>
      <c r="W252" s="37"/>
      <c r="X252" s="39"/>
      <c r="Y252" s="39"/>
      <c r="Z252" s="39"/>
      <c r="AA252" s="39"/>
    </row>
    <row r="253" spans="1:27" ht="14.45" hidden="1" x14ac:dyDescent="0.35">
      <c r="A253" s="154"/>
      <c r="B253" s="154">
        <v>262</v>
      </c>
      <c r="C253" s="155"/>
      <c r="D253" s="155"/>
      <c r="E253" s="156"/>
      <c r="F253" s="153">
        <v>2022</v>
      </c>
      <c r="G253" s="155"/>
      <c r="H253" s="141" t="e">
        <v>#N/A</v>
      </c>
      <c r="I253" s="141" t="e">
        <v>#N/A</v>
      </c>
      <c r="J253" s="152" t="e">
        <v>#N/A</v>
      </c>
      <c r="K253" s="153"/>
      <c r="L253" s="154">
        <v>262</v>
      </c>
      <c r="M253" s="28"/>
      <c r="N253" s="28"/>
      <c r="O253" s="33"/>
      <c r="P253" s="33"/>
      <c r="Q253" s="55"/>
      <c r="R253" s="37"/>
      <c r="S253" s="37"/>
      <c r="T253" s="37"/>
      <c r="U253" s="44"/>
      <c r="V253" s="37"/>
      <c r="W253" s="37"/>
      <c r="X253" s="39"/>
      <c r="Y253" s="39"/>
      <c r="Z253" s="39"/>
      <c r="AA253" s="39"/>
    </row>
    <row r="254" spans="1:27" ht="14.45" hidden="1" x14ac:dyDescent="0.35">
      <c r="A254" s="154"/>
      <c r="B254" s="154">
        <v>263</v>
      </c>
      <c r="C254" s="155"/>
      <c r="D254" s="155"/>
      <c r="E254" s="156"/>
      <c r="F254" s="153">
        <v>2022</v>
      </c>
      <c r="G254" s="155"/>
      <c r="H254" s="141" t="e">
        <v>#N/A</v>
      </c>
      <c r="I254" s="141" t="e">
        <v>#N/A</v>
      </c>
      <c r="J254" s="152" t="e">
        <v>#N/A</v>
      </c>
      <c r="K254" s="153"/>
      <c r="L254" s="154">
        <v>263</v>
      </c>
      <c r="M254" s="28"/>
      <c r="N254" s="28"/>
      <c r="O254" s="33"/>
      <c r="P254" s="33"/>
      <c r="Q254" s="42"/>
      <c r="R254" s="37"/>
      <c r="S254" s="37"/>
      <c r="T254" s="37"/>
      <c r="U254" s="44"/>
      <c r="V254" s="37"/>
      <c r="W254" s="37"/>
      <c r="X254" s="39"/>
      <c r="Y254" s="39"/>
      <c r="Z254" s="39"/>
      <c r="AA254" s="39"/>
    </row>
    <row r="255" spans="1:27" ht="14.45" hidden="1" x14ac:dyDescent="0.35">
      <c r="A255" s="154"/>
      <c r="B255" s="154">
        <v>264</v>
      </c>
      <c r="C255" s="155"/>
      <c r="D255" s="155"/>
      <c r="E255" s="156"/>
      <c r="F255" s="153">
        <v>2022</v>
      </c>
      <c r="G255" s="155"/>
      <c r="H255" s="141" t="e">
        <v>#N/A</v>
      </c>
      <c r="I255" s="141" t="e">
        <v>#N/A</v>
      </c>
      <c r="J255" s="152" t="e">
        <v>#N/A</v>
      </c>
      <c r="K255" s="153"/>
      <c r="L255" s="154">
        <v>264</v>
      </c>
      <c r="M255" s="28"/>
      <c r="N255" s="28"/>
      <c r="O255" s="33"/>
      <c r="P255" s="33"/>
      <c r="Q255" s="55"/>
      <c r="R255" s="37"/>
      <c r="S255" s="37"/>
      <c r="T255" s="37"/>
      <c r="U255" s="44"/>
      <c r="V255" s="37"/>
      <c r="W255" s="37"/>
      <c r="X255" s="39"/>
      <c r="Y255" s="39"/>
      <c r="Z255" s="39"/>
      <c r="AA255" s="39"/>
    </row>
    <row r="256" spans="1:27" ht="14.45" hidden="1" x14ac:dyDescent="0.35">
      <c r="A256" s="154"/>
      <c r="B256" s="154">
        <v>265</v>
      </c>
      <c r="C256" s="155"/>
      <c r="D256" s="155"/>
      <c r="E256" s="156"/>
      <c r="F256" s="153">
        <v>2022</v>
      </c>
      <c r="G256" s="155"/>
      <c r="H256" s="141" t="e">
        <v>#N/A</v>
      </c>
      <c r="I256" s="141" t="e">
        <v>#N/A</v>
      </c>
      <c r="J256" s="152" t="e">
        <v>#N/A</v>
      </c>
      <c r="K256" s="153"/>
      <c r="L256" s="154">
        <v>265</v>
      </c>
      <c r="M256" s="28"/>
      <c r="N256" s="28"/>
      <c r="O256" s="33"/>
      <c r="P256" s="33"/>
      <c r="Q256" s="55"/>
      <c r="R256" s="37"/>
      <c r="S256" s="37"/>
      <c r="T256" s="37"/>
      <c r="U256" s="44"/>
      <c r="V256" s="37"/>
      <c r="W256" s="37"/>
      <c r="X256" s="39"/>
      <c r="Y256" s="39"/>
      <c r="Z256" s="39"/>
      <c r="AA256" s="39"/>
    </row>
    <row r="257" spans="1:27" ht="14.45" hidden="1" x14ac:dyDescent="0.35">
      <c r="A257" s="154"/>
      <c r="B257" s="154">
        <v>266</v>
      </c>
      <c r="C257" s="155"/>
      <c r="D257" s="155"/>
      <c r="E257" s="156"/>
      <c r="F257" s="153">
        <v>2022</v>
      </c>
      <c r="G257" s="155"/>
      <c r="H257" s="141" t="e">
        <v>#N/A</v>
      </c>
      <c r="I257" s="141" t="e">
        <v>#N/A</v>
      </c>
      <c r="J257" s="152" t="e">
        <v>#N/A</v>
      </c>
      <c r="K257" s="153"/>
      <c r="L257" s="154">
        <v>266</v>
      </c>
      <c r="M257" s="28"/>
      <c r="N257" s="28"/>
      <c r="O257" s="33"/>
      <c r="P257" s="33"/>
      <c r="Q257" s="55"/>
      <c r="R257" s="37"/>
      <c r="S257" s="37"/>
      <c r="T257" s="37"/>
      <c r="U257" s="44"/>
      <c r="V257" s="37"/>
      <c r="W257" s="37"/>
      <c r="X257" s="39"/>
      <c r="Y257" s="39"/>
      <c r="Z257" s="39"/>
      <c r="AA257" s="39"/>
    </row>
    <row r="258" spans="1:27" ht="14.45" hidden="1" x14ac:dyDescent="0.35">
      <c r="A258" s="154"/>
      <c r="B258" s="154">
        <v>267</v>
      </c>
      <c r="C258" s="155"/>
      <c r="D258" s="155"/>
      <c r="E258" s="156"/>
      <c r="F258" s="153">
        <v>2022</v>
      </c>
      <c r="G258" s="155"/>
      <c r="H258" s="141" t="e">
        <v>#N/A</v>
      </c>
      <c r="I258" s="141" t="e">
        <v>#N/A</v>
      </c>
      <c r="J258" s="152" t="e">
        <v>#N/A</v>
      </c>
      <c r="K258" s="153"/>
      <c r="L258" s="154">
        <v>267</v>
      </c>
      <c r="M258" s="28"/>
      <c r="N258" s="28"/>
      <c r="O258" s="33"/>
      <c r="P258" s="33"/>
      <c r="Q258" s="42"/>
      <c r="R258" s="37"/>
      <c r="S258" s="37"/>
      <c r="T258" s="37"/>
      <c r="U258" s="44"/>
      <c r="V258" s="37"/>
      <c r="W258" s="37"/>
      <c r="X258" s="39"/>
      <c r="Y258" s="39"/>
      <c r="Z258" s="39"/>
      <c r="AA258" s="39"/>
    </row>
    <row r="259" spans="1:27" ht="14.45" hidden="1" x14ac:dyDescent="0.35">
      <c r="A259" s="154"/>
      <c r="B259" s="154">
        <v>268</v>
      </c>
      <c r="C259" s="155"/>
      <c r="D259" s="155"/>
      <c r="E259" s="156"/>
      <c r="F259" s="153">
        <v>2022</v>
      </c>
      <c r="G259" s="155"/>
      <c r="H259" s="141" t="e">
        <v>#N/A</v>
      </c>
      <c r="I259" s="141" t="e">
        <v>#N/A</v>
      </c>
      <c r="J259" s="152" t="e">
        <v>#N/A</v>
      </c>
      <c r="K259" s="153"/>
      <c r="L259" s="154">
        <v>268</v>
      </c>
      <c r="M259" s="28"/>
      <c r="N259" s="28"/>
      <c r="O259" s="33"/>
      <c r="P259" s="33"/>
      <c r="Q259" s="55"/>
      <c r="R259" s="37"/>
      <c r="S259" s="37"/>
      <c r="T259" s="37"/>
      <c r="U259" s="44"/>
      <c r="V259" s="37"/>
      <c r="W259" s="37"/>
      <c r="X259" s="39"/>
      <c r="Y259" s="39"/>
      <c r="Z259" s="39"/>
      <c r="AA259" s="39"/>
    </row>
    <row r="260" spans="1:27" ht="14.45" hidden="1" x14ac:dyDescent="0.35">
      <c r="A260" s="154"/>
      <c r="B260" s="154">
        <v>269</v>
      </c>
      <c r="C260" s="155"/>
      <c r="D260" s="155"/>
      <c r="E260" s="156"/>
      <c r="F260" s="153">
        <v>2022</v>
      </c>
      <c r="G260" s="155"/>
      <c r="H260" s="141" t="e">
        <v>#N/A</v>
      </c>
      <c r="I260" s="141" t="e">
        <v>#N/A</v>
      </c>
      <c r="J260" s="152" t="e">
        <v>#N/A</v>
      </c>
      <c r="K260" s="153"/>
      <c r="L260" s="154">
        <v>269</v>
      </c>
      <c r="M260" s="28"/>
      <c r="N260" s="28"/>
      <c r="O260" s="33"/>
      <c r="P260" s="33"/>
      <c r="Q260" s="55"/>
      <c r="R260" s="37"/>
      <c r="S260" s="37"/>
      <c r="T260" s="37"/>
      <c r="U260" s="44"/>
      <c r="V260" s="37"/>
      <c r="W260" s="37"/>
      <c r="X260" s="39"/>
      <c r="Y260" s="39"/>
      <c r="Z260" s="39"/>
      <c r="AA260" s="39"/>
    </row>
    <row r="261" spans="1:27" ht="14.45" hidden="1" x14ac:dyDescent="0.35">
      <c r="A261" s="154"/>
      <c r="B261" s="154">
        <v>270</v>
      </c>
      <c r="C261" s="155"/>
      <c r="D261" s="155"/>
      <c r="E261" s="156"/>
      <c r="F261" s="153">
        <v>2022</v>
      </c>
      <c r="G261" s="155"/>
      <c r="H261" s="141" t="e">
        <v>#N/A</v>
      </c>
      <c r="I261" s="141" t="e">
        <v>#N/A</v>
      </c>
      <c r="J261" s="152" t="e">
        <v>#N/A</v>
      </c>
      <c r="K261" s="153"/>
      <c r="L261" s="154">
        <v>270</v>
      </c>
      <c r="M261" s="28"/>
      <c r="N261" s="28"/>
      <c r="O261" s="33"/>
      <c r="P261" s="33"/>
      <c r="Q261" s="48"/>
      <c r="R261" s="37"/>
      <c r="S261" s="37"/>
      <c r="T261" s="37"/>
      <c r="U261" s="44"/>
      <c r="V261" s="37"/>
      <c r="W261" s="37"/>
      <c r="X261" s="39"/>
      <c r="Y261" s="39"/>
      <c r="Z261" s="39"/>
      <c r="AA261" s="39"/>
    </row>
    <row r="262" spans="1:27" ht="14.45" hidden="1" x14ac:dyDescent="0.35">
      <c r="A262" s="154"/>
      <c r="B262" s="154">
        <v>271</v>
      </c>
      <c r="C262" s="155"/>
      <c r="D262" s="155"/>
      <c r="E262" s="156"/>
      <c r="F262" s="153">
        <v>2022</v>
      </c>
      <c r="G262" s="155"/>
      <c r="H262" s="141" t="e">
        <v>#N/A</v>
      </c>
      <c r="I262" s="141" t="e">
        <v>#N/A</v>
      </c>
      <c r="J262" s="152" t="e">
        <v>#N/A</v>
      </c>
      <c r="K262" s="153"/>
      <c r="L262" s="154">
        <v>271</v>
      </c>
      <c r="M262" s="28"/>
      <c r="N262" s="28"/>
      <c r="O262" s="33"/>
      <c r="P262" s="33"/>
      <c r="Q262" s="48"/>
      <c r="R262" s="45"/>
      <c r="S262" s="37"/>
      <c r="T262" s="37"/>
      <c r="U262" s="44"/>
      <c r="V262" s="37"/>
      <c r="W262" s="37"/>
      <c r="X262" s="39"/>
      <c r="Y262" s="39"/>
      <c r="Z262" s="39"/>
      <c r="AA262" s="39"/>
    </row>
    <row r="263" spans="1:27" ht="14.45" hidden="1" x14ac:dyDescent="0.35">
      <c r="A263" s="154"/>
      <c r="B263" s="154">
        <v>272</v>
      </c>
      <c r="C263" s="155"/>
      <c r="D263" s="155"/>
      <c r="E263" s="156"/>
      <c r="F263" s="153">
        <v>2022</v>
      </c>
      <c r="G263" s="155"/>
      <c r="H263" s="141" t="e">
        <v>#N/A</v>
      </c>
      <c r="I263" s="141" t="e">
        <v>#N/A</v>
      </c>
      <c r="J263" s="152" t="e">
        <v>#N/A</v>
      </c>
      <c r="K263" s="153"/>
      <c r="L263" s="154">
        <v>272</v>
      </c>
      <c r="M263" s="28"/>
      <c r="N263" s="28"/>
      <c r="O263" s="33"/>
      <c r="P263" s="33"/>
      <c r="Q263" s="55"/>
      <c r="R263" s="37"/>
      <c r="S263" s="37"/>
      <c r="T263" s="37"/>
      <c r="U263" s="44"/>
      <c r="V263" s="37"/>
      <c r="W263" s="37"/>
      <c r="X263" s="39"/>
      <c r="Y263" s="39"/>
      <c r="Z263" s="39"/>
      <c r="AA263" s="39"/>
    </row>
    <row r="264" spans="1:27" ht="14.45" hidden="1" x14ac:dyDescent="0.35">
      <c r="A264" s="154"/>
      <c r="B264" s="154">
        <v>273</v>
      </c>
      <c r="C264" s="155"/>
      <c r="D264" s="155"/>
      <c r="E264" s="156"/>
      <c r="F264" s="153">
        <v>2022</v>
      </c>
      <c r="G264" s="155"/>
      <c r="H264" s="141" t="e">
        <v>#N/A</v>
      </c>
      <c r="I264" s="141" t="e">
        <v>#N/A</v>
      </c>
      <c r="J264" s="152" t="e">
        <v>#N/A</v>
      </c>
      <c r="K264" s="153"/>
      <c r="L264" s="154">
        <v>273</v>
      </c>
      <c r="M264" s="28"/>
      <c r="N264" s="28"/>
      <c r="O264" s="33"/>
      <c r="P264" s="33"/>
      <c r="Q264" s="55"/>
      <c r="R264" s="37"/>
      <c r="S264" s="37"/>
      <c r="T264" s="37"/>
      <c r="U264" s="44"/>
      <c r="V264" s="37"/>
      <c r="W264" s="37"/>
      <c r="X264" s="39"/>
      <c r="Y264" s="39"/>
      <c r="Z264" s="39"/>
      <c r="AA264" s="39"/>
    </row>
    <row r="265" spans="1:27" ht="14.45" hidden="1" x14ac:dyDescent="0.35">
      <c r="A265" s="154"/>
      <c r="B265" s="154">
        <v>274</v>
      </c>
      <c r="C265" s="155"/>
      <c r="D265" s="155"/>
      <c r="E265" s="156"/>
      <c r="F265" s="153">
        <v>2022</v>
      </c>
      <c r="G265" s="155"/>
      <c r="H265" s="141" t="e">
        <v>#N/A</v>
      </c>
      <c r="I265" s="141" t="e">
        <v>#N/A</v>
      </c>
      <c r="J265" s="152" t="e">
        <v>#N/A</v>
      </c>
      <c r="K265" s="153"/>
      <c r="L265" s="154">
        <v>274</v>
      </c>
      <c r="M265" s="28"/>
      <c r="N265" s="28"/>
      <c r="O265" s="33"/>
      <c r="P265" s="33"/>
      <c r="Q265" s="55"/>
      <c r="R265" s="37"/>
      <c r="S265" s="37"/>
      <c r="T265" s="37"/>
      <c r="U265" s="44"/>
      <c r="V265" s="37"/>
      <c r="W265" s="37"/>
      <c r="X265" s="39"/>
      <c r="Y265" s="39"/>
      <c r="Z265" s="39"/>
      <c r="AA265" s="39"/>
    </row>
    <row r="266" spans="1:27" ht="14.45" hidden="1" x14ac:dyDescent="0.35">
      <c r="A266" s="154"/>
      <c r="B266" s="154">
        <v>275</v>
      </c>
      <c r="C266" s="155"/>
      <c r="D266" s="155"/>
      <c r="E266" s="156"/>
      <c r="F266" s="153">
        <v>2022</v>
      </c>
      <c r="G266" s="155"/>
      <c r="H266" s="141" t="e">
        <v>#N/A</v>
      </c>
      <c r="I266" s="141" t="e">
        <v>#N/A</v>
      </c>
      <c r="J266" s="152" t="e">
        <v>#N/A</v>
      </c>
      <c r="K266" s="153"/>
      <c r="L266" s="154">
        <v>275</v>
      </c>
      <c r="M266" s="28"/>
      <c r="N266" s="28"/>
      <c r="O266" s="33"/>
      <c r="P266" s="33"/>
      <c r="Q266" s="55"/>
      <c r="R266" s="37"/>
      <c r="S266" s="37"/>
      <c r="T266" s="37"/>
      <c r="U266" s="44"/>
      <c r="V266" s="37"/>
      <c r="W266" s="37"/>
      <c r="X266" s="39"/>
      <c r="Y266" s="39"/>
      <c r="Z266" s="39"/>
      <c r="AA266" s="39"/>
    </row>
    <row r="267" spans="1:27" ht="14.45" hidden="1" x14ac:dyDescent="0.35">
      <c r="A267" s="154"/>
      <c r="B267" s="154">
        <v>276</v>
      </c>
      <c r="C267" s="155"/>
      <c r="D267" s="155"/>
      <c r="E267" s="156"/>
      <c r="F267" s="153">
        <v>2022</v>
      </c>
      <c r="G267" s="155"/>
      <c r="H267" s="141" t="e">
        <v>#N/A</v>
      </c>
      <c r="I267" s="141" t="e">
        <v>#N/A</v>
      </c>
      <c r="J267" s="152" t="e">
        <v>#N/A</v>
      </c>
      <c r="K267" s="153"/>
      <c r="L267" s="154">
        <v>276</v>
      </c>
      <c r="M267" s="28"/>
      <c r="N267" s="28"/>
      <c r="O267" s="33"/>
      <c r="P267" s="33"/>
      <c r="Q267" s="42"/>
      <c r="R267" s="37"/>
      <c r="S267" s="37"/>
      <c r="T267" s="37"/>
      <c r="U267" s="44"/>
      <c r="V267" s="37"/>
      <c r="W267" s="37"/>
      <c r="X267" s="39"/>
      <c r="Y267" s="39"/>
      <c r="Z267" s="39"/>
      <c r="AA267" s="39"/>
    </row>
    <row r="268" spans="1:27" ht="14.45" hidden="1" x14ac:dyDescent="0.35">
      <c r="A268" s="154"/>
      <c r="B268" s="154">
        <v>277</v>
      </c>
      <c r="C268" s="155" t="s">
        <v>120</v>
      </c>
      <c r="D268" s="155" t="s">
        <v>479</v>
      </c>
      <c r="E268" s="156">
        <v>2005</v>
      </c>
      <c r="F268" s="153">
        <v>17</v>
      </c>
      <c r="G268" s="155" t="s">
        <v>367</v>
      </c>
      <c r="H268" s="141" t="s">
        <v>4575</v>
      </c>
      <c r="I268" s="141" t="s">
        <v>4836</v>
      </c>
      <c r="J268" s="152" t="s">
        <v>24</v>
      </c>
      <c r="K268" s="153" t="s">
        <v>356</v>
      </c>
      <c r="L268" s="154">
        <v>277</v>
      </c>
      <c r="M268" s="28" t="s">
        <v>480</v>
      </c>
      <c r="N268" s="28"/>
      <c r="O268" s="33">
        <v>6057741</v>
      </c>
      <c r="P268" s="33">
        <v>3164087078</v>
      </c>
      <c r="Q268" s="48" t="s">
        <v>481</v>
      </c>
      <c r="R268" s="45">
        <v>38452</v>
      </c>
      <c r="S268" s="37" t="s">
        <v>482</v>
      </c>
      <c r="T268" s="37" t="s">
        <v>354</v>
      </c>
      <c r="U268" s="38">
        <v>1025644112</v>
      </c>
      <c r="V268" s="37" t="s">
        <v>346</v>
      </c>
      <c r="W268" s="37" t="s">
        <v>363</v>
      </c>
      <c r="X268" s="39"/>
      <c r="Y268" s="39"/>
      <c r="Z268" s="39"/>
      <c r="AA268" s="39"/>
    </row>
    <row r="269" spans="1:27" ht="14.45" hidden="1" x14ac:dyDescent="0.35">
      <c r="A269" s="154"/>
      <c r="B269" s="154">
        <v>278</v>
      </c>
      <c r="C269" s="155"/>
      <c r="D269" s="155"/>
      <c r="E269" s="156"/>
      <c r="F269" s="153">
        <v>2022</v>
      </c>
      <c r="G269" s="155"/>
      <c r="H269" s="141" t="e">
        <v>#N/A</v>
      </c>
      <c r="I269" s="141" t="e">
        <v>#N/A</v>
      </c>
      <c r="J269" s="152" t="e">
        <v>#N/A</v>
      </c>
      <c r="K269" s="153"/>
      <c r="L269" s="154">
        <v>278</v>
      </c>
      <c r="M269" s="28"/>
      <c r="N269" s="28"/>
      <c r="O269" s="33"/>
      <c r="P269" s="33"/>
      <c r="Q269" s="42"/>
      <c r="R269" s="45"/>
      <c r="S269" s="37"/>
      <c r="T269" s="37"/>
      <c r="U269" s="44"/>
      <c r="V269" s="37"/>
      <c r="W269" s="37"/>
      <c r="X269" s="39"/>
      <c r="Y269" s="39"/>
      <c r="Z269" s="39"/>
      <c r="AA269" s="39"/>
    </row>
    <row r="270" spans="1:27" ht="14.45" hidden="1" x14ac:dyDescent="0.35">
      <c r="A270" s="154"/>
      <c r="B270" s="154">
        <v>279</v>
      </c>
      <c r="C270" s="155"/>
      <c r="D270" s="155"/>
      <c r="E270" s="156"/>
      <c r="F270" s="153">
        <v>2022</v>
      </c>
      <c r="G270" s="155"/>
      <c r="H270" s="141" t="e">
        <v>#N/A</v>
      </c>
      <c r="I270" s="141" t="e">
        <v>#N/A</v>
      </c>
      <c r="J270" s="152" t="e">
        <v>#N/A</v>
      </c>
      <c r="K270" s="153"/>
      <c r="L270" s="154">
        <v>279</v>
      </c>
      <c r="M270" s="28"/>
      <c r="N270" s="28"/>
      <c r="O270" s="33"/>
      <c r="P270" s="33"/>
      <c r="Q270" s="55"/>
      <c r="R270" s="37"/>
      <c r="S270" s="37"/>
      <c r="T270" s="37"/>
      <c r="U270" s="44"/>
      <c r="V270" s="37"/>
      <c r="W270" s="37"/>
      <c r="X270" s="39"/>
      <c r="Y270" s="39"/>
      <c r="Z270" s="39"/>
      <c r="AA270" s="39"/>
    </row>
    <row r="271" spans="1:27" ht="14.45" hidden="1" x14ac:dyDescent="0.35">
      <c r="A271" s="154"/>
      <c r="B271" s="154">
        <v>280</v>
      </c>
      <c r="C271" s="155"/>
      <c r="D271" s="155"/>
      <c r="E271" s="156"/>
      <c r="F271" s="153">
        <v>2022</v>
      </c>
      <c r="G271" s="155"/>
      <c r="H271" s="141" t="e">
        <v>#N/A</v>
      </c>
      <c r="I271" s="141" t="e">
        <v>#N/A</v>
      </c>
      <c r="J271" s="152" t="e">
        <v>#N/A</v>
      </c>
      <c r="K271" s="153"/>
      <c r="L271" s="154">
        <v>280</v>
      </c>
      <c r="M271" s="28"/>
      <c r="N271" s="28"/>
      <c r="O271" s="33"/>
      <c r="P271" s="33"/>
      <c r="Q271" s="55"/>
      <c r="R271" s="37"/>
      <c r="S271" s="37"/>
      <c r="T271" s="37"/>
      <c r="U271" s="44"/>
      <c r="V271" s="37"/>
      <c r="W271" s="37"/>
      <c r="X271" s="39"/>
      <c r="Y271" s="39"/>
      <c r="Z271" s="39"/>
      <c r="AA271" s="39"/>
    </row>
    <row r="272" spans="1:27" ht="14.45" hidden="1" x14ac:dyDescent="0.35">
      <c r="A272" s="154"/>
      <c r="B272" s="154">
        <v>281</v>
      </c>
      <c r="C272" s="155"/>
      <c r="D272" s="155"/>
      <c r="E272" s="156"/>
      <c r="F272" s="153">
        <v>2022</v>
      </c>
      <c r="G272" s="155"/>
      <c r="H272" s="141" t="e">
        <v>#N/A</v>
      </c>
      <c r="I272" s="141" t="e">
        <v>#N/A</v>
      </c>
      <c r="J272" s="152" t="e">
        <v>#N/A</v>
      </c>
      <c r="K272" s="153"/>
      <c r="L272" s="154">
        <v>281</v>
      </c>
      <c r="M272" s="28"/>
      <c r="N272" s="28"/>
      <c r="O272" s="33"/>
      <c r="P272" s="33"/>
      <c r="Q272" s="55"/>
      <c r="R272" s="37"/>
      <c r="S272" s="37"/>
      <c r="T272" s="37"/>
      <c r="U272" s="44"/>
      <c r="V272" s="37"/>
      <c r="W272" s="37"/>
      <c r="X272" s="39"/>
      <c r="Y272" s="39"/>
      <c r="Z272" s="39"/>
      <c r="AA272" s="39"/>
    </row>
    <row r="273" spans="1:27" ht="14.45" hidden="1" x14ac:dyDescent="0.35">
      <c r="A273" s="154"/>
      <c r="B273" s="154">
        <v>282</v>
      </c>
      <c r="C273" s="155"/>
      <c r="D273" s="155"/>
      <c r="E273" s="156"/>
      <c r="F273" s="153">
        <v>2022</v>
      </c>
      <c r="G273" s="155"/>
      <c r="H273" s="141" t="e">
        <v>#N/A</v>
      </c>
      <c r="I273" s="141" t="e">
        <v>#N/A</v>
      </c>
      <c r="J273" s="152" t="e">
        <v>#N/A</v>
      </c>
      <c r="K273" s="153"/>
      <c r="L273" s="154">
        <v>282</v>
      </c>
      <c r="M273" s="28"/>
      <c r="N273" s="28"/>
      <c r="O273" s="33"/>
      <c r="P273" s="33"/>
      <c r="Q273" s="55"/>
      <c r="R273" s="37"/>
      <c r="S273" s="37"/>
      <c r="T273" s="37"/>
      <c r="U273" s="44"/>
      <c r="V273" s="37"/>
      <c r="W273" s="37"/>
      <c r="X273" s="39"/>
      <c r="Y273" s="39"/>
      <c r="Z273" s="39"/>
      <c r="AA273" s="39"/>
    </row>
    <row r="274" spans="1:27" ht="14.45" hidden="1" x14ac:dyDescent="0.35">
      <c r="A274" s="154"/>
      <c r="B274" s="154">
        <v>283</v>
      </c>
      <c r="C274" s="155"/>
      <c r="D274" s="155"/>
      <c r="E274" s="156"/>
      <c r="F274" s="153">
        <v>2022</v>
      </c>
      <c r="G274" s="155"/>
      <c r="H274" s="141" t="e">
        <v>#N/A</v>
      </c>
      <c r="I274" s="141" t="e">
        <v>#N/A</v>
      </c>
      <c r="J274" s="152" t="e">
        <v>#N/A</v>
      </c>
      <c r="K274" s="153"/>
      <c r="L274" s="154">
        <v>283</v>
      </c>
      <c r="M274" s="28"/>
      <c r="N274" s="28"/>
      <c r="O274" s="33"/>
      <c r="P274" s="33"/>
      <c r="Q274" s="55"/>
      <c r="R274" s="37"/>
      <c r="S274" s="37"/>
      <c r="T274" s="37"/>
      <c r="U274" s="44"/>
      <c r="V274" s="37"/>
      <c r="W274" s="37"/>
      <c r="X274" s="39"/>
      <c r="Y274" s="39"/>
      <c r="Z274" s="39"/>
      <c r="AA274" s="39"/>
    </row>
    <row r="275" spans="1:27" ht="14.45" hidden="1" x14ac:dyDescent="0.35">
      <c r="A275" s="154"/>
      <c r="B275" s="154">
        <v>284</v>
      </c>
      <c r="C275" s="155"/>
      <c r="D275" s="155"/>
      <c r="E275" s="156"/>
      <c r="F275" s="153">
        <v>2022</v>
      </c>
      <c r="G275" s="155"/>
      <c r="H275" s="141" t="e">
        <v>#N/A</v>
      </c>
      <c r="I275" s="141" t="e">
        <v>#N/A</v>
      </c>
      <c r="J275" s="152" t="e">
        <v>#N/A</v>
      </c>
      <c r="K275" s="153"/>
      <c r="L275" s="154">
        <v>284</v>
      </c>
      <c r="M275" s="28"/>
      <c r="N275" s="28"/>
      <c r="O275" s="33"/>
      <c r="P275" s="33"/>
      <c r="Q275" s="55"/>
      <c r="R275" s="37"/>
      <c r="S275" s="37"/>
      <c r="T275" s="37"/>
      <c r="U275" s="44"/>
      <c r="V275" s="37"/>
      <c r="W275" s="37"/>
      <c r="X275" s="39"/>
      <c r="Y275" s="39"/>
      <c r="Z275" s="39"/>
      <c r="AA275" s="39"/>
    </row>
    <row r="276" spans="1:27" ht="14.45" hidden="1" x14ac:dyDescent="0.35">
      <c r="A276" s="154"/>
      <c r="B276" s="154">
        <v>285</v>
      </c>
      <c r="C276" s="155"/>
      <c r="D276" s="155"/>
      <c r="E276" s="156"/>
      <c r="F276" s="153">
        <v>2022</v>
      </c>
      <c r="G276" s="155"/>
      <c r="H276" s="141" t="e">
        <v>#N/A</v>
      </c>
      <c r="I276" s="141" t="e">
        <v>#N/A</v>
      </c>
      <c r="J276" s="152" t="e">
        <v>#N/A</v>
      </c>
      <c r="K276" s="153"/>
      <c r="L276" s="154">
        <v>285</v>
      </c>
      <c r="M276" s="28"/>
      <c r="N276" s="28"/>
      <c r="O276" s="33"/>
      <c r="P276" s="33"/>
      <c r="Q276" s="55"/>
      <c r="R276" s="37"/>
      <c r="S276" s="37"/>
      <c r="T276" s="37"/>
      <c r="U276" s="44"/>
      <c r="V276" s="37"/>
      <c r="W276" s="37"/>
      <c r="X276" s="39"/>
      <c r="Y276" s="39"/>
      <c r="Z276" s="39"/>
      <c r="AA276" s="39"/>
    </row>
    <row r="277" spans="1:27" ht="14.45" hidden="1" x14ac:dyDescent="0.35">
      <c r="A277" s="154"/>
      <c r="B277" s="154">
        <v>286</v>
      </c>
      <c r="C277" s="155"/>
      <c r="D277" s="155"/>
      <c r="E277" s="156"/>
      <c r="F277" s="153">
        <v>2022</v>
      </c>
      <c r="G277" s="155"/>
      <c r="H277" s="141" t="e">
        <v>#N/A</v>
      </c>
      <c r="I277" s="141" t="e">
        <v>#N/A</v>
      </c>
      <c r="J277" s="152" t="e">
        <v>#N/A</v>
      </c>
      <c r="K277" s="153"/>
      <c r="L277" s="154">
        <v>286</v>
      </c>
      <c r="M277" s="28"/>
      <c r="N277" s="28"/>
      <c r="O277" s="33"/>
      <c r="P277" s="33"/>
      <c r="Q277" s="55"/>
      <c r="R277" s="37"/>
      <c r="S277" s="37"/>
      <c r="T277" s="37"/>
      <c r="U277" s="44"/>
      <c r="V277" s="37"/>
      <c r="W277" s="37"/>
      <c r="X277" s="39"/>
      <c r="Y277" s="39"/>
      <c r="Z277" s="39"/>
      <c r="AA277" s="39"/>
    </row>
    <row r="278" spans="1:27" ht="14.45" hidden="1" x14ac:dyDescent="0.35">
      <c r="A278" s="154"/>
      <c r="B278" s="154">
        <v>287</v>
      </c>
      <c r="C278" s="155"/>
      <c r="D278" s="155"/>
      <c r="E278" s="156"/>
      <c r="F278" s="153">
        <v>2022</v>
      </c>
      <c r="G278" s="155"/>
      <c r="H278" s="141" t="e">
        <v>#N/A</v>
      </c>
      <c r="I278" s="141" t="e">
        <v>#N/A</v>
      </c>
      <c r="J278" s="152" t="e">
        <v>#N/A</v>
      </c>
      <c r="K278" s="153"/>
      <c r="L278" s="154">
        <v>287</v>
      </c>
      <c r="M278" s="28"/>
      <c r="N278" s="28"/>
      <c r="O278" s="33"/>
      <c r="P278" s="33"/>
      <c r="Q278" s="55"/>
      <c r="R278" s="37"/>
      <c r="S278" s="37"/>
      <c r="T278" s="37"/>
      <c r="U278" s="44"/>
      <c r="V278" s="37"/>
      <c r="W278" s="37"/>
      <c r="X278" s="39"/>
      <c r="Y278" s="39"/>
      <c r="Z278" s="39"/>
      <c r="AA278" s="39"/>
    </row>
    <row r="279" spans="1:27" ht="14.45" hidden="1" x14ac:dyDescent="0.35">
      <c r="A279" s="154"/>
      <c r="B279" s="154">
        <v>288</v>
      </c>
      <c r="C279" s="155"/>
      <c r="D279" s="155"/>
      <c r="E279" s="156"/>
      <c r="F279" s="153">
        <v>2022</v>
      </c>
      <c r="G279" s="155"/>
      <c r="H279" s="141" t="e">
        <v>#N/A</v>
      </c>
      <c r="I279" s="141" t="e">
        <v>#N/A</v>
      </c>
      <c r="J279" s="152" t="e">
        <v>#N/A</v>
      </c>
      <c r="K279" s="153"/>
      <c r="L279" s="154">
        <v>288</v>
      </c>
      <c r="M279" s="28"/>
      <c r="N279" s="28"/>
      <c r="O279" s="33"/>
      <c r="P279" s="33"/>
      <c r="Q279" s="42"/>
      <c r="R279" s="37"/>
      <c r="S279" s="37"/>
      <c r="T279" s="37"/>
      <c r="U279" s="44"/>
      <c r="V279" s="37"/>
      <c r="W279" s="37"/>
      <c r="X279" s="39"/>
      <c r="Y279" s="39"/>
      <c r="Z279" s="39"/>
      <c r="AA279" s="39"/>
    </row>
    <row r="280" spans="1:27" ht="14.45" hidden="1" x14ac:dyDescent="0.35">
      <c r="A280" s="154"/>
      <c r="B280" s="154">
        <v>289</v>
      </c>
      <c r="C280" s="155"/>
      <c r="D280" s="155"/>
      <c r="E280" s="156"/>
      <c r="F280" s="153">
        <v>2022</v>
      </c>
      <c r="G280" s="155"/>
      <c r="H280" s="141" t="e">
        <v>#N/A</v>
      </c>
      <c r="I280" s="141" t="e">
        <v>#N/A</v>
      </c>
      <c r="J280" s="152" t="e">
        <v>#N/A</v>
      </c>
      <c r="K280" s="153"/>
      <c r="L280" s="154">
        <v>289</v>
      </c>
      <c r="M280" s="28"/>
      <c r="N280" s="28"/>
      <c r="O280" s="33"/>
      <c r="P280" s="33"/>
      <c r="Q280" s="48"/>
      <c r="R280" s="37"/>
      <c r="S280" s="37"/>
      <c r="T280" s="37"/>
      <c r="U280" s="44"/>
      <c r="V280" s="37"/>
      <c r="W280" s="37"/>
      <c r="X280" s="39"/>
      <c r="Y280" s="39"/>
      <c r="Z280" s="39"/>
      <c r="AA280" s="39"/>
    </row>
    <row r="281" spans="1:27" ht="14.45" hidden="1" x14ac:dyDescent="0.35">
      <c r="A281" s="154"/>
      <c r="B281" s="154">
        <v>290</v>
      </c>
      <c r="C281" s="155"/>
      <c r="D281" s="155"/>
      <c r="E281" s="156"/>
      <c r="F281" s="153">
        <v>2022</v>
      </c>
      <c r="G281" s="155"/>
      <c r="H281" s="141" t="e">
        <v>#N/A</v>
      </c>
      <c r="I281" s="141" t="e">
        <v>#N/A</v>
      </c>
      <c r="J281" s="152" t="e">
        <v>#N/A</v>
      </c>
      <c r="K281" s="153"/>
      <c r="L281" s="154">
        <v>290</v>
      </c>
      <c r="M281" s="28"/>
      <c r="N281" s="28"/>
      <c r="O281" s="33"/>
      <c r="P281" s="33"/>
      <c r="Q281" s="48"/>
      <c r="R281" s="37"/>
      <c r="S281" s="37"/>
      <c r="T281" s="37"/>
      <c r="U281" s="44"/>
      <c r="V281" s="37"/>
      <c r="W281" s="37"/>
      <c r="X281" s="39"/>
      <c r="Y281" s="39"/>
      <c r="Z281" s="39"/>
      <c r="AA281" s="39"/>
    </row>
    <row r="282" spans="1:27" ht="14.45" hidden="1" x14ac:dyDescent="0.35">
      <c r="A282" s="154"/>
      <c r="B282" s="154">
        <v>291</v>
      </c>
      <c r="C282" s="155"/>
      <c r="D282" s="155"/>
      <c r="E282" s="156"/>
      <c r="F282" s="153">
        <v>2022</v>
      </c>
      <c r="G282" s="155"/>
      <c r="H282" s="141" t="e">
        <v>#N/A</v>
      </c>
      <c r="I282" s="141" t="e">
        <v>#N/A</v>
      </c>
      <c r="J282" s="152" t="e">
        <v>#N/A</v>
      </c>
      <c r="K282" s="153"/>
      <c r="L282" s="154">
        <v>291</v>
      </c>
      <c r="M282" s="28"/>
      <c r="N282" s="28"/>
      <c r="O282" s="33"/>
      <c r="P282" s="33"/>
      <c r="Q282" s="48"/>
      <c r="R282" s="45"/>
      <c r="S282" s="37"/>
      <c r="T282" s="37"/>
      <c r="U282" s="44"/>
      <c r="V282" s="37"/>
      <c r="W282" s="37"/>
      <c r="X282" s="39"/>
      <c r="Y282" s="39"/>
      <c r="Z282" s="39"/>
      <c r="AA282" s="39"/>
    </row>
    <row r="283" spans="1:27" ht="14.45" hidden="1" x14ac:dyDescent="0.35">
      <c r="A283" s="154"/>
      <c r="B283" s="154">
        <v>292</v>
      </c>
      <c r="C283" s="155" t="s">
        <v>483</v>
      </c>
      <c r="D283" s="155" t="s">
        <v>484</v>
      </c>
      <c r="E283" s="156">
        <v>1998</v>
      </c>
      <c r="F283" s="153">
        <v>24</v>
      </c>
      <c r="G283" s="155" t="s">
        <v>367</v>
      </c>
      <c r="H283" s="141" t="s">
        <v>4575</v>
      </c>
      <c r="I283" s="141" t="s">
        <v>4837</v>
      </c>
      <c r="J283" s="152" t="s">
        <v>24</v>
      </c>
      <c r="K283" s="153" t="s">
        <v>355</v>
      </c>
      <c r="L283" s="154">
        <v>292</v>
      </c>
      <c r="M283" s="28"/>
      <c r="N283" s="28"/>
      <c r="O283" s="33">
        <v>3312611</v>
      </c>
      <c r="P283" s="33">
        <v>3003331017</v>
      </c>
      <c r="Q283" s="42" t="s">
        <v>485</v>
      </c>
      <c r="R283" s="45">
        <v>35913</v>
      </c>
      <c r="S283" s="37" t="s">
        <v>486</v>
      </c>
      <c r="T283" s="37" t="s">
        <v>338</v>
      </c>
      <c r="U283" s="44">
        <v>1037662081</v>
      </c>
      <c r="V283" s="37" t="s">
        <v>346</v>
      </c>
      <c r="W283" s="37" t="s">
        <v>340</v>
      </c>
      <c r="X283" s="39"/>
      <c r="Y283" s="39"/>
      <c r="Z283" s="39"/>
      <c r="AA283" s="39"/>
    </row>
    <row r="284" spans="1:27" ht="14.45" hidden="1" x14ac:dyDescent="0.35">
      <c r="A284" s="154"/>
      <c r="B284" s="154">
        <v>293</v>
      </c>
      <c r="C284" s="155"/>
      <c r="D284" s="155"/>
      <c r="E284" s="156"/>
      <c r="F284" s="153">
        <v>2022</v>
      </c>
      <c r="G284" s="155"/>
      <c r="H284" s="141" t="e">
        <v>#N/A</v>
      </c>
      <c r="I284" s="141" t="e">
        <v>#N/A</v>
      </c>
      <c r="J284" s="152" t="e">
        <v>#N/A</v>
      </c>
      <c r="K284" s="153"/>
      <c r="L284" s="154">
        <v>293</v>
      </c>
      <c r="M284" s="28"/>
      <c r="N284" s="28"/>
      <c r="O284" s="33"/>
      <c r="P284" s="33"/>
      <c r="Q284" s="55"/>
      <c r="R284" s="37"/>
      <c r="S284" s="37"/>
      <c r="T284" s="37"/>
      <c r="U284" s="44"/>
      <c r="V284" s="37"/>
      <c r="W284" s="37"/>
      <c r="X284" s="39"/>
      <c r="Y284" s="39"/>
      <c r="Z284" s="39"/>
      <c r="AA284" s="39"/>
    </row>
    <row r="285" spans="1:27" ht="14.45" hidden="1" x14ac:dyDescent="0.35">
      <c r="A285" s="154"/>
      <c r="B285" s="154">
        <v>294</v>
      </c>
      <c r="C285" s="155"/>
      <c r="D285" s="155"/>
      <c r="E285" s="156"/>
      <c r="F285" s="153">
        <v>2022</v>
      </c>
      <c r="G285" s="155"/>
      <c r="H285" s="141" t="e">
        <v>#N/A</v>
      </c>
      <c r="I285" s="141" t="e">
        <v>#N/A</v>
      </c>
      <c r="J285" s="152" t="e">
        <v>#N/A</v>
      </c>
      <c r="K285" s="153"/>
      <c r="L285" s="154">
        <v>294</v>
      </c>
      <c r="M285" s="28"/>
      <c r="N285" s="28"/>
      <c r="O285" s="33"/>
      <c r="P285" s="33"/>
      <c r="Q285" s="48"/>
      <c r="R285" s="45"/>
      <c r="S285" s="37"/>
      <c r="T285" s="37"/>
      <c r="U285" s="44"/>
      <c r="V285" s="37"/>
      <c r="W285" s="37"/>
      <c r="X285" s="39"/>
      <c r="Y285" s="39"/>
      <c r="Z285" s="39"/>
      <c r="AA285" s="39"/>
    </row>
    <row r="286" spans="1:27" ht="14.45" hidden="1" x14ac:dyDescent="0.35">
      <c r="A286" s="154"/>
      <c r="B286" s="154">
        <v>295</v>
      </c>
      <c r="C286" s="155"/>
      <c r="D286" s="155"/>
      <c r="E286" s="156"/>
      <c r="F286" s="153">
        <v>2022</v>
      </c>
      <c r="G286" s="155"/>
      <c r="H286" s="141" t="e">
        <v>#N/A</v>
      </c>
      <c r="I286" s="141" t="e">
        <v>#N/A</v>
      </c>
      <c r="J286" s="152" t="e">
        <v>#N/A</v>
      </c>
      <c r="K286" s="153"/>
      <c r="L286" s="154">
        <v>295</v>
      </c>
      <c r="M286" s="28"/>
      <c r="N286" s="28"/>
      <c r="O286" s="33"/>
      <c r="P286" s="33"/>
      <c r="Q286" s="42"/>
      <c r="R286" s="45"/>
      <c r="S286" s="37"/>
      <c r="T286" s="37"/>
      <c r="U286" s="44"/>
      <c r="V286" s="37"/>
      <c r="W286" s="37"/>
      <c r="X286" s="39"/>
      <c r="Y286" s="39"/>
      <c r="Z286" s="39"/>
      <c r="AA286" s="39"/>
    </row>
    <row r="287" spans="1:27" ht="14.45" hidden="1" x14ac:dyDescent="0.35">
      <c r="A287" s="154"/>
      <c r="B287" s="154">
        <v>296</v>
      </c>
      <c r="C287" s="155"/>
      <c r="D287" s="155"/>
      <c r="E287" s="156"/>
      <c r="F287" s="153">
        <v>2022</v>
      </c>
      <c r="G287" s="155"/>
      <c r="H287" s="141" t="e">
        <v>#N/A</v>
      </c>
      <c r="I287" s="141" t="e">
        <v>#N/A</v>
      </c>
      <c r="J287" s="152" t="e">
        <v>#N/A</v>
      </c>
      <c r="K287" s="153"/>
      <c r="L287" s="154">
        <v>296</v>
      </c>
      <c r="M287" s="28"/>
      <c r="N287" s="28"/>
      <c r="O287" s="33"/>
      <c r="P287" s="33"/>
      <c r="Q287" s="48"/>
      <c r="R287" s="37"/>
      <c r="S287" s="37"/>
      <c r="T287" s="37"/>
      <c r="U287" s="44"/>
      <c r="V287" s="37"/>
      <c r="W287" s="37"/>
      <c r="X287" s="39"/>
      <c r="Y287" s="39"/>
      <c r="Z287" s="39"/>
      <c r="AA287" s="39"/>
    </row>
    <row r="288" spans="1:27" ht="14.45" hidden="1" x14ac:dyDescent="0.35">
      <c r="A288" s="154"/>
      <c r="B288" s="154">
        <v>297</v>
      </c>
      <c r="C288" s="155"/>
      <c r="D288" s="155"/>
      <c r="E288" s="156"/>
      <c r="F288" s="153">
        <v>2022</v>
      </c>
      <c r="G288" s="155"/>
      <c r="H288" s="141" t="e">
        <v>#N/A</v>
      </c>
      <c r="I288" s="141" t="e">
        <v>#N/A</v>
      </c>
      <c r="J288" s="152" t="e">
        <v>#N/A</v>
      </c>
      <c r="K288" s="153"/>
      <c r="L288" s="154">
        <v>297</v>
      </c>
      <c r="M288" s="28"/>
      <c r="N288" s="28"/>
      <c r="O288" s="33"/>
      <c r="P288" s="33"/>
      <c r="Q288" s="42"/>
      <c r="R288" s="37"/>
      <c r="S288" s="37"/>
      <c r="T288" s="37"/>
      <c r="U288" s="44"/>
      <c r="V288" s="37"/>
      <c r="W288" s="37"/>
      <c r="X288" s="39"/>
      <c r="Y288" s="39"/>
      <c r="Z288" s="39"/>
      <c r="AA288" s="39"/>
    </row>
    <row r="289" spans="1:27" ht="14.45" hidden="1" x14ac:dyDescent="0.35">
      <c r="A289" s="154"/>
      <c r="B289" s="154">
        <v>298</v>
      </c>
      <c r="C289" s="155"/>
      <c r="D289" s="155"/>
      <c r="E289" s="156"/>
      <c r="F289" s="153">
        <v>2022</v>
      </c>
      <c r="G289" s="155"/>
      <c r="H289" s="141" t="e">
        <v>#N/A</v>
      </c>
      <c r="I289" s="141" t="e">
        <v>#N/A</v>
      </c>
      <c r="J289" s="152" t="e">
        <v>#N/A</v>
      </c>
      <c r="K289" s="153"/>
      <c r="L289" s="154">
        <v>298</v>
      </c>
      <c r="M289" s="28"/>
      <c r="N289" s="28"/>
      <c r="O289" s="33"/>
      <c r="P289" s="33"/>
      <c r="Q289" s="55"/>
      <c r="R289" s="37"/>
      <c r="S289" s="37"/>
      <c r="T289" s="37"/>
      <c r="U289" s="44"/>
      <c r="V289" s="37"/>
      <c r="W289" s="37"/>
      <c r="X289" s="39"/>
      <c r="Y289" s="39"/>
      <c r="Z289" s="39"/>
      <c r="AA289" s="39"/>
    </row>
    <row r="290" spans="1:27" ht="14.45" hidden="1" x14ac:dyDescent="0.35">
      <c r="A290" s="154"/>
      <c r="B290" s="154">
        <v>299</v>
      </c>
      <c r="C290" s="155"/>
      <c r="D290" s="155"/>
      <c r="E290" s="156"/>
      <c r="F290" s="153">
        <v>2022</v>
      </c>
      <c r="G290" s="155"/>
      <c r="H290" s="141" t="e">
        <v>#N/A</v>
      </c>
      <c r="I290" s="141" t="e">
        <v>#N/A</v>
      </c>
      <c r="J290" s="152" t="e">
        <v>#N/A</v>
      </c>
      <c r="K290" s="153"/>
      <c r="L290" s="154">
        <v>299</v>
      </c>
      <c r="M290" s="28"/>
      <c r="N290" s="28"/>
      <c r="O290" s="33"/>
      <c r="P290" s="33"/>
      <c r="Q290" s="55"/>
      <c r="R290" s="37"/>
      <c r="S290" s="37"/>
      <c r="T290" s="37"/>
      <c r="U290" s="44"/>
      <c r="V290" s="37"/>
      <c r="W290" s="37"/>
      <c r="X290" s="39"/>
      <c r="Y290" s="39"/>
      <c r="Z290" s="39"/>
      <c r="AA290" s="39"/>
    </row>
    <row r="291" spans="1:27" ht="14.45" hidden="1" x14ac:dyDescent="0.35">
      <c r="A291" s="154"/>
      <c r="B291" s="154">
        <v>300</v>
      </c>
      <c r="C291" s="155"/>
      <c r="D291" s="155"/>
      <c r="E291" s="156"/>
      <c r="F291" s="153">
        <v>2022</v>
      </c>
      <c r="G291" s="155"/>
      <c r="H291" s="141" t="e">
        <v>#N/A</v>
      </c>
      <c r="I291" s="141" t="e">
        <v>#N/A</v>
      </c>
      <c r="J291" s="152" t="e">
        <v>#N/A</v>
      </c>
      <c r="K291" s="153"/>
      <c r="L291" s="154">
        <v>300</v>
      </c>
      <c r="M291" s="28"/>
      <c r="N291" s="28"/>
      <c r="O291" s="33"/>
      <c r="P291" s="33"/>
      <c r="Q291" s="55"/>
      <c r="R291" s="37"/>
      <c r="S291" s="37"/>
      <c r="T291" s="37"/>
      <c r="U291" s="44"/>
      <c r="V291" s="37"/>
      <c r="W291" s="37"/>
      <c r="X291" s="39"/>
      <c r="Y291" s="39"/>
      <c r="Z291" s="39"/>
      <c r="AA291" s="39"/>
    </row>
    <row r="292" spans="1:27" ht="14.45" hidden="1" x14ac:dyDescent="0.35">
      <c r="A292" s="154"/>
      <c r="B292" s="154">
        <v>301</v>
      </c>
      <c r="C292" s="155"/>
      <c r="D292" s="155"/>
      <c r="E292" s="156"/>
      <c r="F292" s="153">
        <v>2022</v>
      </c>
      <c r="G292" s="155"/>
      <c r="H292" s="141" t="e">
        <v>#N/A</v>
      </c>
      <c r="I292" s="141" t="e">
        <v>#N/A</v>
      </c>
      <c r="J292" s="152" t="e">
        <v>#N/A</v>
      </c>
      <c r="K292" s="153"/>
      <c r="L292" s="154">
        <v>301</v>
      </c>
      <c r="M292" s="28"/>
      <c r="N292" s="28"/>
      <c r="O292" s="33"/>
      <c r="P292" s="33"/>
      <c r="Q292" s="48"/>
      <c r="R292" s="37"/>
      <c r="S292" s="37"/>
      <c r="T292" s="37"/>
      <c r="U292" s="44"/>
      <c r="V292" s="37"/>
      <c r="W292" s="37"/>
      <c r="X292" s="39"/>
      <c r="Y292" s="39"/>
      <c r="Z292" s="39"/>
      <c r="AA292" s="39"/>
    </row>
    <row r="293" spans="1:27" ht="14.45" hidden="1" x14ac:dyDescent="0.35">
      <c r="A293" s="154"/>
      <c r="B293" s="154">
        <v>302</v>
      </c>
      <c r="C293" s="155" t="s">
        <v>487</v>
      </c>
      <c r="D293" s="155" t="s">
        <v>488</v>
      </c>
      <c r="E293" s="156">
        <v>1967</v>
      </c>
      <c r="F293" s="153">
        <v>55</v>
      </c>
      <c r="G293" s="155" t="s">
        <v>334</v>
      </c>
      <c r="H293" s="141" t="s">
        <v>4813</v>
      </c>
      <c r="I293" s="141" t="s">
        <v>4838</v>
      </c>
      <c r="J293" s="152" t="s">
        <v>161</v>
      </c>
      <c r="K293" s="153" t="s">
        <v>341</v>
      </c>
      <c r="L293" s="154">
        <v>302</v>
      </c>
      <c r="M293" s="28"/>
      <c r="N293" s="28"/>
      <c r="O293" s="33"/>
      <c r="P293" s="33">
        <v>3148381020</v>
      </c>
      <c r="Q293" s="34" t="s">
        <v>489</v>
      </c>
      <c r="R293" s="45">
        <v>24577</v>
      </c>
      <c r="S293" s="37" t="s">
        <v>490</v>
      </c>
      <c r="T293" s="37" t="s">
        <v>338</v>
      </c>
      <c r="U293" s="44">
        <v>15430946</v>
      </c>
      <c r="V293" s="37" t="s">
        <v>491</v>
      </c>
      <c r="W293" s="37" t="s">
        <v>363</v>
      </c>
      <c r="X293" s="39"/>
      <c r="Y293" s="39"/>
      <c r="Z293" s="39"/>
      <c r="AA293" s="39"/>
    </row>
    <row r="294" spans="1:27" ht="14.45" hidden="1" x14ac:dyDescent="0.35">
      <c r="A294" s="154"/>
      <c r="B294" s="154">
        <v>303</v>
      </c>
      <c r="C294" s="155"/>
      <c r="D294" s="155"/>
      <c r="E294" s="156"/>
      <c r="F294" s="153">
        <v>2022</v>
      </c>
      <c r="G294" s="155"/>
      <c r="H294" s="141" t="e">
        <v>#N/A</v>
      </c>
      <c r="I294" s="141" t="e">
        <v>#N/A</v>
      </c>
      <c r="J294" s="152" t="e">
        <v>#N/A</v>
      </c>
      <c r="K294" s="153"/>
      <c r="L294" s="154">
        <v>303</v>
      </c>
      <c r="M294" s="28"/>
      <c r="N294" s="28"/>
      <c r="O294" s="33"/>
      <c r="P294" s="33"/>
      <c r="Q294" s="42"/>
      <c r="R294" s="37"/>
      <c r="S294" s="37"/>
      <c r="T294" s="37"/>
      <c r="U294" s="44"/>
      <c r="V294" s="37"/>
      <c r="W294" s="37"/>
      <c r="X294" s="39"/>
      <c r="Y294" s="39"/>
      <c r="Z294" s="39"/>
      <c r="AA294" s="39"/>
    </row>
    <row r="295" spans="1:27" ht="14.45" hidden="1" x14ac:dyDescent="0.35">
      <c r="A295" s="154"/>
      <c r="B295" s="154">
        <v>304</v>
      </c>
      <c r="C295" s="155"/>
      <c r="D295" s="155"/>
      <c r="E295" s="156"/>
      <c r="F295" s="153">
        <v>2022</v>
      </c>
      <c r="G295" s="155"/>
      <c r="H295" s="141" t="e">
        <v>#N/A</v>
      </c>
      <c r="I295" s="141" t="e">
        <v>#N/A</v>
      </c>
      <c r="J295" s="152" t="e">
        <v>#N/A</v>
      </c>
      <c r="K295" s="153"/>
      <c r="L295" s="154">
        <v>304</v>
      </c>
      <c r="M295" s="28"/>
      <c r="N295" s="28"/>
      <c r="O295" s="33"/>
      <c r="P295" s="33"/>
      <c r="Q295" s="48"/>
      <c r="R295" s="45"/>
      <c r="S295" s="37"/>
      <c r="T295" s="37"/>
      <c r="U295" s="44"/>
      <c r="V295" s="37"/>
      <c r="W295" s="37"/>
      <c r="X295" s="39"/>
      <c r="Y295" s="39"/>
      <c r="Z295" s="39"/>
      <c r="AA295" s="39"/>
    </row>
    <row r="296" spans="1:27" ht="14.45" hidden="1" x14ac:dyDescent="0.35">
      <c r="A296" s="154"/>
      <c r="B296" s="154">
        <v>305</v>
      </c>
      <c r="C296" s="155"/>
      <c r="D296" s="155"/>
      <c r="E296" s="156"/>
      <c r="F296" s="153">
        <v>2022</v>
      </c>
      <c r="G296" s="155"/>
      <c r="H296" s="141" t="e">
        <v>#N/A</v>
      </c>
      <c r="I296" s="141" t="e">
        <v>#N/A</v>
      </c>
      <c r="J296" s="152" t="e">
        <v>#N/A</v>
      </c>
      <c r="K296" s="153"/>
      <c r="L296" s="154">
        <v>305</v>
      </c>
      <c r="M296" s="28"/>
      <c r="N296" s="28"/>
      <c r="O296" s="33"/>
      <c r="P296" s="33"/>
      <c r="Q296" s="48"/>
      <c r="R296" s="37"/>
      <c r="S296" s="37"/>
      <c r="T296" s="37"/>
      <c r="U296" s="44"/>
      <c r="V296" s="37"/>
      <c r="W296" s="37"/>
      <c r="X296" s="39"/>
      <c r="Y296" s="39"/>
      <c r="Z296" s="39"/>
      <c r="AA296" s="39"/>
    </row>
    <row r="297" spans="1:27" ht="14.45" hidden="1" x14ac:dyDescent="0.35">
      <c r="A297" s="154"/>
      <c r="B297" s="154">
        <v>306</v>
      </c>
      <c r="C297" s="155" t="s">
        <v>483</v>
      </c>
      <c r="D297" s="155" t="s">
        <v>492</v>
      </c>
      <c r="E297" s="156">
        <v>2003</v>
      </c>
      <c r="F297" s="153">
        <v>19</v>
      </c>
      <c r="G297" s="155" t="s">
        <v>367</v>
      </c>
      <c r="H297" s="141" t="s">
        <v>4575</v>
      </c>
      <c r="I297" s="141" t="s">
        <v>4834</v>
      </c>
      <c r="J297" s="152" t="s">
        <v>24</v>
      </c>
      <c r="K297" s="153" t="s">
        <v>351</v>
      </c>
      <c r="L297" s="154">
        <v>306</v>
      </c>
      <c r="M297" s="28"/>
      <c r="N297" s="28"/>
      <c r="O297" s="33">
        <v>4974963</v>
      </c>
      <c r="P297" s="33">
        <v>3053283003</v>
      </c>
      <c r="Q297" s="34" t="s">
        <v>493</v>
      </c>
      <c r="R297" s="35">
        <v>37979</v>
      </c>
      <c r="S297" s="37" t="s">
        <v>494</v>
      </c>
      <c r="T297" s="37" t="s">
        <v>354</v>
      </c>
      <c r="U297" s="38">
        <v>1027800100</v>
      </c>
      <c r="V297" s="37" t="s">
        <v>339</v>
      </c>
      <c r="W297" s="37" t="s">
        <v>363</v>
      </c>
      <c r="X297" s="39"/>
      <c r="Y297" s="39"/>
      <c r="Z297" s="39"/>
      <c r="AA297" s="39"/>
    </row>
    <row r="298" spans="1:27" ht="14.45" hidden="1" x14ac:dyDescent="0.35">
      <c r="A298" s="154"/>
      <c r="B298" s="154">
        <v>307</v>
      </c>
      <c r="C298" s="155"/>
      <c r="D298" s="155"/>
      <c r="E298" s="156"/>
      <c r="F298" s="153">
        <v>2022</v>
      </c>
      <c r="G298" s="155"/>
      <c r="H298" s="141" t="e">
        <v>#N/A</v>
      </c>
      <c r="I298" s="141" t="e">
        <v>#N/A</v>
      </c>
      <c r="J298" s="152" t="e">
        <v>#N/A</v>
      </c>
      <c r="K298" s="153"/>
      <c r="L298" s="154">
        <v>307</v>
      </c>
      <c r="M298" s="28"/>
      <c r="N298" s="28"/>
      <c r="O298" s="33"/>
      <c r="P298" s="33"/>
      <c r="Q298" s="55"/>
      <c r="R298" s="37"/>
      <c r="S298" s="37"/>
      <c r="T298" s="37"/>
      <c r="U298" s="44"/>
      <c r="V298" s="37"/>
      <c r="W298" s="37"/>
      <c r="X298" s="39"/>
      <c r="Y298" s="39"/>
      <c r="Z298" s="39"/>
      <c r="AA298" s="39"/>
    </row>
    <row r="299" spans="1:27" ht="14.45" hidden="1" x14ac:dyDescent="0.35">
      <c r="A299" s="154"/>
      <c r="B299" s="154">
        <v>308</v>
      </c>
      <c r="C299" s="155"/>
      <c r="D299" s="155"/>
      <c r="E299" s="156"/>
      <c r="F299" s="153">
        <v>2022</v>
      </c>
      <c r="G299" s="155"/>
      <c r="H299" s="141" t="e">
        <v>#N/A</v>
      </c>
      <c r="I299" s="141" t="e">
        <v>#N/A</v>
      </c>
      <c r="J299" s="152" t="e">
        <v>#N/A</v>
      </c>
      <c r="K299" s="153"/>
      <c r="L299" s="154">
        <v>308</v>
      </c>
      <c r="M299" s="28"/>
      <c r="N299" s="28"/>
      <c r="O299" s="33"/>
      <c r="P299" s="33"/>
      <c r="Q299" s="55"/>
      <c r="R299" s="37"/>
      <c r="S299" s="37"/>
      <c r="T299" s="37"/>
      <c r="U299" s="44"/>
      <c r="V299" s="37"/>
      <c r="W299" s="37"/>
      <c r="X299" s="39"/>
      <c r="Y299" s="39"/>
      <c r="Z299" s="39"/>
      <c r="AA299" s="39"/>
    </row>
    <row r="300" spans="1:27" ht="14.45" hidden="1" x14ac:dyDescent="0.35">
      <c r="A300" s="154"/>
      <c r="B300" s="154">
        <v>309</v>
      </c>
      <c r="C300" s="155" t="s">
        <v>109</v>
      </c>
      <c r="D300" s="155" t="s">
        <v>495</v>
      </c>
      <c r="E300" s="156">
        <v>2004</v>
      </c>
      <c r="F300" s="153">
        <v>18</v>
      </c>
      <c r="G300" s="155" t="s">
        <v>367</v>
      </c>
      <c r="H300" s="141" t="s">
        <v>4575</v>
      </c>
      <c r="I300" s="141" t="s">
        <v>4839</v>
      </c>
      <c r="J300" s="152" t="s">
        <v>24</v>
      </c>
      <c r="K300" s="153" t="s">
        <v>351</v>
      </c>
      <c r="L300" s="154">
        <v>309</v>
      </c>
      <c r="M300" s="28"/>
      <c r="N300" s="28"/>
      <c r="O300" s="33">
        <v>4223686</v>
      </c>
      <c r="P300" s="33"/>
      <c r="Q300" s="42" t="s">
        <v>496</v>
      </c>
      <c r="R300" s="35">
        <v>38223</v>
      </c>
      <c r="S300" s="37" t="s">
        <v>497</v>
      </c>
      <c r="T300" s="37" t="s">
        <v>354</v>
      </c>
      <c r="U300" s="38">
        <v>1011510616</v>
      </c>
      <c r="V300" s="37" t="s">
        <v>346</v>
      </c>
      <c r="W300" s="37" t="s">
        <v>363</v>
      </c>
      <c r="X300" s="39"/>
      <c r="Y300" s="39"/>
      <c r="Z300" s="39"/>
      <c r="AA300" s="39"/>
    </row>
    <row r="301" spans="1:27" ht="14.45" hidden="1" x14ac:dyDescent="0.35">
      <c r="A301" s="154"/>
      <c r="B301" s="154">
        <v>310</v>
      </c>
      <c r="C301" s="155"/>
      <c r="D301" s="155"/>
      <c r="E301" s="156"/>
      <c r="F301" s="153">
        <v>2022</v>
      </c>
      <c r="G301" s="155"/>
      <c r="H301" s="141" t="e">
        <v>#N/A</v>
      </c>
      <c r="I301" s="141" t="e">
        <v>#N/A</v>
      </c>
      <c r="J301" s="152" t="e">
        <v>#N/A</v>
      </c>
      <c r="K301" s="153"/>
      <c r="L301" s="154">
        <v>310</v>
      </c>
      <c r="M301" s="28"/>
      <c r="N301" s="28"/>
      <c r="O301" s="33"/>
      <c r="P301" s="33"/>
      <c r="Q301" s="55"/>
      <c r="R301" s="37"/>
      <c r="S301" s="37"/>
      <c r="T301" s="37"/>
      <c r="U301" s="44"/>
      <c r="V301" s="37"/>
      <c r="W301" s="37"/>
      <c r="X301" s="39"/>
      <c r="Y301" s="39"/>
      <c r="Z301" s="39"/>
      <c r="AA301" s="39"/>
    </row>
    <row r="302" spans="1:27" ht="14.45" hidden="1" x14ac:dyDescent="0.35">
      <c r="A302" s="154"/>
      <c r="B302" s="154">
        <v>311</v>
      </c>
      <c r="C302" s="155"/>
      <c r="D302" s="155"/>
      <c r="E302" s="156"/>
      <c r="F302" s="153">
        <v>2022</v>
      </c>
      <c r="G302" s="155"/>
      <c r="H302" s="141" t="e">
        <v>#N/A</v>
      </c>
      <c r="I302" s="141" t="e">
        <v>#N/A</v>
      </c>
      <c r="J302" s="152" t="e">
        <v>#N/A</v>
      </c>
      <c r="K302" s="153"/>
      <c r="L302" s="154">
        <v>311</v>
      </c>
      <c r="M302" s="28"/>
      <c r="N302" s="28"/>
      <c r="O302" s="33"/>
      <c r="P302" s="33"/>
      <c r="Q302" s="55"/>
      <c r="R302" s="37"/>
      <c r="S302" s="37"/>
      <c r="T302" s="37"/>
      <c r="U302" s="44"/>
      <c r="V302" s="37"/>
      <c r="W302" s="37"/>
      <c r="X302" s="39"/>
      <c r="Y302" s="39"/>
      <c r="Z302" s="39"/>
      <c r="AA302" s="39"/>
    </row>
    <row r="303" spans="1:27" ht="14.45" hidden="1" x14ac:dyDescent="0.35">
      <c r="A303" s="154"/>
      <c r="B303" s="154">
        <v>312</v>
      </c>
      <c r="C303" s="155"/>
      <c r="D303" s="155"/>
      <c r="E303" s="156"/>
      <c r="F303" s="153">
        <v>2022</v>
      </c>
      <c r="G303" s="155"/>
      <c r="H303" s="141" t="e">
        <v>#N/A</v>
      </c>
      <c r="I303" s="141" t="e">
        <v>#N/A</v>
      </c>
      <c r="J303" s="152" t="e">
        <v>#N/A</v>
      </c>
      <c r="K303" s="153"/>
      <c r="L303" s="154">
        <v>312</v>
      </c>
      <c r="M303" s="28"/>
      <c r="N303" s="28"/>
      <c r="O303" s="33"/>
      <c r="P303" s="33"/>
      <c r="Q303" s="55"/>
      <c r="R303" s="37"/>
      <c r="S303" s="37"/>
      <c r="T303" s="37"/>
      <c r="U303" s="44"/>
      <c r="V303" s="37"/>
      <c r="W303" s="37"/>
      <c r="X303" s="39"/>
      <c r="Y303" s="39"/>
      <c r="Z303" s="39"/>
      <c r="AA303" s="39"/>
    </row>
    <row r="304" spans="1:27" ht="14.45" hidden="1" x14ac:dyDescent="0.35">
      <c r="A304" s="154"/>
      <c r="B304" s="154">
        <v>313</v>
      </c>
      <c r="C304" s="155"/>
      <c r="D304" s="155"/>
      <c r="E304" s="156"/>
      <c r="F304" s="153">
        <v>2022</v>
      </c>
      <c r="G304" s="155"/>
      <c r="H304" s="141" t="e">
        <v>#N/A</v>
      </c>
      <c r="I304" s="141" t="e">
        <v>#N/A</v>
      </c>
      <c r="J304" s="152" t="e">
        <v>#N/A</v>
      </c>
      <c r="K304" s="153"/>
      <c r="L304" s="154">
        <v>313</v>
      </c>
      <c r="M304" s="28"/>
      <c r="N304" s="28"/>
      <c r="O304" s="33"/>
      <c r="P304" s="33"/>
      <c r="Q304" s="55"/>
      <c r="R304" s="37"/>
      <c r="S304" s="37"/>
      <c r="T304" s="37"/>
      <c r="U304" s="44"/>
      <c r="V304" s="37"/>
      <c r="W304" s="37"/>
      <c r="X304" s="39"/>
      <c r="Y304" s="39"/>
      <c r="Z304" s="39"/>
      <c r="AA304" s="39"/>
    </row>
    <row r="305" spans="1:27" ht="14.45" hidden="1" x14ac:dyDescent="0.35">
      <c r="A305" s="154"/>
      <c r="B305" s="154">
        <v>314</v>
      </c>
      <c r="C305" s="155"/>
      <c r="D305" s="155"/>
      <c r="E305" s="156"/>
      <c r="F305" s="153">
        <v>2022</v>
      </c>
      <c r="G305" s="155"/>
      <c r="H305" s="141" t="e">
        <v>#N/A</v>
      </c>
      <c r="I305" s="141" t="e">
        <v>#N/A</v>
      </c>
      <c r="J305" s="152" t="e">
        <v>#N/A</v>
      </c>
      <c r="K305" s="153"/>
      <c r="L305" s="154">
        <v>314</v>
      </c>
      <c r="M305" s="28"/>
      <c r="N305" s="28"/>
      <c r="O305" s="33"/>
      <c r="P305" s="33"/>
      <c r="Q305" s="55"/>
      <c r="R305" s="37"/>
      <c r="S305" s="37"/>
      <c r="T305" s="37"/>
      <c r="U305" s="44"/>
      <c r="V305" s="37"/>
      <c r="W305" s="37"/>
      <c r="X305" s="39"/>
      <c r="Y305" s="39"/>
      <c r="Z305" s="39"/>
      <c r="AA305" s="39"/>
    </row>
    <row r="306" spans="1:27" ht="14.45" hidden="1" x14ac:dyDescent="0.35">
      <c r="A306" s="154"/>
      <c r="B306" s="154">
        <v>315</v>
      </c>
      <c r="C306" s="155" t="s">
        <v>139</v>
      </c>
      <c r="D306" s="155" t="s">
        <v>4708</v>
      </c>
      <c r="E306" s="156">
        <v>1994</v>
      </c>
      <c r="F306" s="153">
        <v>28</v>
      </c>
      <c r="G306" s="155" t="s">
        <v>16</v>
      </c>
      <c r="H306" s="141" t="s">
        <v>1895</v>
      </c>
      <c r="I306" s="141" t="s">
        <v>4840</v>
      </c>
      <c r="J306" s="152" t="s">
        <v>125</v>
      </c>
      <c r="K306" s="153" t="s">
        <v>371</v>
      </c>
      <c r="L306" s="154">
        <v>315</v>
      </c>
      <c r="M306" s="28"/>
      <c r="N306" s="28"/>
      <c r="O306" s="33"/>
      <c r="P306" s="33"/>
      <c r="Q306" s="55"/>
      <c r="R306" s="45"/>
      <c r="S306" s="37"/>
      <c r="T306" s="37"/>
      <c r="U306" s="44"/>
      <c r="V306" s="37"/>
      <c r="W306" s="37"/>
      <c r="X306" s="39"/>
      <c r="Y306" s="39"/>
      <c r="Z306" s="39"/>
      <c r="AA306" s="39"/>
    </row>
    <row r="307" spans="1:27" ht="14.45" hidden="1" x14ac:dyDescent="0.35">
      <c r="A307" s="154"/>
      <c r="B307" s="154">
        <v>316</v>
      </c>
      <c r="C307" s="155" t="s">
        <v>465</v>
      </c>
      <c r="D307" s="155" t="s">
        <v>498</v>
      </c>
      <c r="E307" s="156">
        <v>1998</v>
      </c>
      <c r="F307" s="153">
        <v>24</v>
      </c>
      <c r="G307" s="155" t="s">
        <v>367</v>
      </c>
      <c r="H307" s="141" t="s">
        <v>4575</v>
      </c>
      <c r="I307" s="141" t="s">
        <v>4837</v>
      </c>
      <c r="J307" s="152" t="s">
        <v>24</v>
      </c>
      <c r="K307" s="153" t="s">
        <v>371</v>
      </c>
      <c r="L307" s="154">
        <v>316</v>
      </c>
      <c r="M307" s="28"/>
      <c r="N307" s="28"/>
      <c r="O307" s="33">
        <v>2656989</v>
      </c>
      <c r="P307" s="33">
        <v>3127990578</v>
      </c>
      <c r="Q307" s="48" t="s">
        <v>499</v>
      </c>
      <c r="R307" s="45">
        <v>35928</v>
      </c>
      <c r="S307" s="37" t="s">
        <v>500</v>
      </c>
      <c r="T307" s="37" t="s">
        <v>338</v>
      </c>
      <c r="U307" s="44">
        <v>1152466391</v>
      </c>
      <c r="V307" s="37" t="s">
        <v>393</v>
      </c>
      <c r="W307" s="37" t="s">
        <v>363</v>
      </c>
      <c r="X307" s="39"/>
      <c r="Y307" s="39"/>
      <c r="Z307" s="39"/>
      <c r="AA307" s="39"/>
    </row>
    <row r="308" spans="1:27" ht="14.45" hidden="1" x14ac:dyDescent="0.35">
      <c r="A308" s="154"/>
      <c r="B308" s="154">
        <v>317</v>
      </c>
      <c r="C308" s="155"/>
      <c r="D308" s="155"/>
      <c r="E308" s="156"/>
      <c r="F308" s="153">
        <v>2022</v>
      </c>
      <c r="G308" s="155"/>
      <c r="H308" s="141" t="e">
        <v>#N/A</v>
      </c>
      <c r="I308" s="141" t="e">
        <v>#N/A</v>
      </c>
      <c r="J308" s="152" t="e">
        <v>#N/A</v>
      </c>
      <c r="K308" s="153"/>
      <c r="L308" s="154">
        <v>317</v>
      </c>
      <c r="M308" s="28"/>
      <c r="N308" s="28"/>
      <c r="O308" s="33"/>
      <c r="P308" s="33"/>
      <c r="Q308" s="42"/>
      <c r="R308" s="37"/>
      <c r="S308" s="37"/>
      <c r="T308" s="37"/>
      <c r="U308" s="44"/>
      <c r="V308" s="37"/>
      <c r="W308" s="37"/>
      <c r="X308" s="39"/>
      <c r="Y308" s="39"/>
      <c r="Z308" s="39"/>
      <c r="AA308" s="39"/>
    </row>
    <row r="309" spans="1:27" ht="14.45" hidden="1" x14ac:dyDescent="0.35">
      <c r="A309" s="154"/>
      <c r="B309" s="154">
        <v>318</v>
      </c>
      <c r="C309" s="155" t="s">
        <v>78</v>
      </c>
      <c r="D309" s="155" t="s">
        <v>501</v>
      </c>
      <c r="E309" s="156">
        <v>2003</v>
      </c>
      <c r="F309" s="153">
        <v>19</v>
      </c>
      <c r="G309" s="155" t="s">
        <v>348</v>
      </c>
      <c r="H309" s="141" t="s">
        <v>4830</v>
      </c>
      <c r="I309" s="141" t="s">
        <v>4841</v>
      </c>
      <c r="J309" s="152" t="s">
        <v>190</v>
      </c>
      <c r="K309" s="153" t="s">
        <v>371</v>
      </c>
      <c r="L309" s="154">
        <v>318</v>
      </c>
      <c r="M309" s="28"/>
      <c r="N309" s="28"/>
      <c r="O309" s="33">
        <v>5885791</v>
      </c>
      <c r="P309" s="33">
        <v>3006466894</v>
      </c>
      <c r="Q309" s="48" t="s">
        <v>502</v>
      </c>
      <c r="R309" s="45">
        <v>37899</v>
      </c>
      <c r="S309" s="37" t="s">
        <v>503</v>
      </c>
      <c r="T309" s="37" t="s">
        <v>354</v>
      </c>
      <c r="U309" s="44">
        <v>1001367439</v>
      </c>
      <c r="V309" s="37" t="s">
        <v>393</v>
      </c>
      <c r="W309" s="37" t="s">
        <v>504</v>
      </c>
      <c r="X309" s="39"/>
      <c r="Y309" s="39"/>
      <c r="Z309" s="39"/>
      <c r="AA309" s="39"/>
    </row>
    <row r="310" spans="1:27" ht="14.45" hidden="1" x14ac:dyDescent="0.35">
      <c r="A310" s="154"/>
      <c r="B310" s="154">
        <v>319</v>
      </c>
      <c r="C310" s="155"/>
      <c r="D310" s="155"/>
      <c r="E310" s="156"/>
      <c r="F310" s="153">
        <v>2022</v>
      </c>
      <c r="G310" s="155"/>
      <c r="H310" s="141" t="e">
        <v>#N/A</v>
      </c>
      <c r="I310" s="141" t="e">
        <v>#N/A</v>
      </c>
      <c r="J310" s="152" t="e">
        <v>#N/A</v>
      </c>
      <c r="K310" s="153"/>
      <c r="L310" s="154">
        <v>319</v>
      </c>
      <c r="M310" s="28"/>
      <c r="N310" s="28"/>
      <c r="O310" s="33"/>
      <c r="P310" s="33"/>
      <c r="Q310" s="42"/>
      <c r="R310" s="37"/>
      <c r="S310" s="37"/>
      <c r="T310" s="37"/>
      <c r="U310" s="44"/>
      <c r="V310" s="37"/>
      <c r="W310" s="37"/>
      <c r="X310" s="39"/>
      <c r="Y310" s="39"/>
      <c r="Z310" s="39"/>
      <c r="AA310" s="39"/>
    </row>
    <row r="311" spans="1:27" ht="14.45" hidden="1" x14ac:dyDescent="0.35">
      <c r="A311" s="154"/>
      <c r="B311" s="154">
        <v>320</v>
      </c>
      <c r="C311" s="155"/>
      <c r="D311" s="155"/>
      <c r="E311" s="156"/>
      <c r="F311" s="153">
        <v>2022</v>
      </c>
      <c r="G311" s="155"/>
      <c r="H311" s="141" t="e">
        <v>#N/A</v>
      </c>
      <c r="I311" s="141" t="e">
        <v>#N/A</v>
      </c>
      <c r="J311" s="152" t="e">
        <v>#N/A</v>
      </c>
      <c r="K311" s="153"/>
      <c r="L311" s="154">
        <v>320</v>
      </c>
      <c r="M311" s="28"/>
      <c r="N311" s="28"/>
      <c r="O311" s="33"/>
      <c r="P311" s="33"/>
      <c r="Q311" s="48"/>
      <c r="R311" s="37"/>
      <c r="S311" s="37"/>
      <c r="T311" s="37"/>
      <c r="U311" s="44"/>
      <c r="V311" s="37"/>
      <c r="W311" s="37"/>
      <c r="X311" s="39"/>
      <c r="Y311" s="39"/>
      <c r="Z311" s="39"/>
      <c r="AA311" s="39"/>
    </row>
    <row r="312" spans="1:27" ht="14.45" hidden="1" x14ac:dyDescent="0.35">
      <c r="A312" s="154"/>
      <c r="B312" s="154">
        <v>321</v>
      </c>
      <c r="C312" s="155"/>
      <c r="D312" s="155"/>
      <c r="E312" s="156"/>
      <c r="F312" s="153">
        <v>2022</v>
      </c>
      <c r="G312" s="155"/>
      <c r="H312" s="141" t="e">
        <v>#N/A</v>
      </c>
      <c r="I312" s="141" t="e">
        <v>#N/A</v>
      </c>
      <c r="J312" s="152" t="e">
        <v>#N/A</v>
      </c>
      <c r="K312" s="153"/>
      <c r="L312" s="154">
        <v>321</v>
      </c>
      <c r="M312" s="28"/>
      <c r="N312" s="28"/>
      <c r="O312" s="33"/>
      <c r="P312" s="33"/>
      <c r="Q312" s="42"/>
      <c r="R312" s="37"/>
      <c r="S312" s="37"/>
      <c r="T312" s="37"/>
      <c r="U312" s="44"/>
      <c r="V312" s="37"/>
      <c r="W312" s="37"/>
      <c r="X312" s="39"/>
      <c r="Y312" s="39"/>
      <c r="Z312" s="39"/>
      <c r="AA312" s="39"/>
    </row>
    <row r="313" spans="1:27" ht="14.45" hidden="1" x14ac:dyDescent="0.35">
      <c r="A313" s="154"/>
      <c r="B313" s="154">
        <v>322</v>
      </c>
      <c r="C313" s="155"/>
      <c r="D313" s="155"/>
      <c r="E313" s="156"/>
      <c r="F313" s="153">
        <v>2022</v>
      </c>
      <c r="G313" s="155"/>
      <c r="H313" s="141" t="e">
        <v>#N/A</v>
      </c>
      <c r="I313" s="141" t="e">
        <v>#N/A</v>
      </c>
      <c r="J313" s="152" t="e">
        <v>#N/A</v>
      </c>
      <c r="K313" s="153"/>
      <c r="L313" s="154">
        <v>322</v>
      </c>
      <c r="M313" s="28"/>
      <c r="N313" s="28"/>
      <c r="O313" s="33"/>
      <c r="P313" s="33"/>
      <c r="Q313" s="48"/>
      <c r="R313" s="37"/>
      <c r="S313" s="37"/>
      <c r="T313" s="37"/>
      <c r="U313" s="44"/>
      <c r="V313" s="37"/>
      <c r="W313" s="37"/>
      <c r="X313" s="39"/>
      <c r="Y313" s="39"/>
      <c r="Z313" s="39"/>
      <c r="AA313" s="39"/>
    </row>
    <row r="314" spans="1:27" ht="14.45" hidden="1" x14ac:dyDescent="0.35">
      <c r="A314" s="154"/>
      <c r="B314" s="154">
        <v>323</v>
      </c>
      <c r="C314" s="155"/>
      <c r="D314" s="155"/>
      <c r="E314" s="156"/>
      <c r="F314" s="153">
        <v>2022</v>
      </c>
      <c r="G314" s="155"/>
      <c r="H314" s="141" t="e">
        <v>#N/A</v>
      </c>
      <c r="I314" s="141" t="e">
        <v>#N/A</v>
      </c>
      <c r="J314" s="152" t="e">
        <v>#N/A</v>
      </c>
      <c r="K314" s="153"/>
      <c r="L314" s="154">
        <v>323</v>
      </c>
      <c r="M314" s="28"/>
      <c r="N314" s="28"/>
      <c r="O314" s="33"/>
      <c r="P314" s="33"/>
      <c r="Q314" s="48"/>
      <c r="R314" s="37"/>
      <c r="S314" s="37"/>
      <c r="T314" s="37"/>
      <c r="U314" s="44"/>
      <c r="V314" s="37"/>
      <c r="W314" s="37"/>
      <c r="X314" s="39"/>
      <c r="Y314" s="39"/>
      <c r="Z314" s="39"/>
      <c r="AA314" s="39"/>
    </row>
    <row r="315" spans="1:27" ht="14.45" hidden="1" x14ac:dyDescent="0.35">
      <c r="A315" s="154"/>
      <c r="B315" s="154">
        <v>324</v>
      </c>
      <c r="C315" s="155"/>
      <c r="D315" s="155"/>
      <c r="E315" s="156"/>
      <c r="F315" s="153">
        <v>2022</v>
      </c>
      <c r="G315" s="155"/>
      <c r="H315" s="141" t="e">
        <v>#N/A</v>
      </c>
      <c r="I315" s="141" t="e">
        <v>#N/A</v>
      </c>
      <c r="J315" s="152" t="e">
        <v>#N/A</v>
      </c>
      <c r="K315" s="153"/>
      <c r="L315" s="154">
        <v>324</v>
      </c>
      <c r="M315" s="28"/>
      <c r="N315" s="28"/>
      <c r="O315" s="33"/>
      <c r="P315" s="33"/>
      <c r="Q315" s="70"/>
      <c r="R315" s="45"/>
      <c r="S315" s="37"/>
      <c r="T315" s="37"/>
      <c r="U315" s="44"/>
      <c r="V315" s="37"/>
      <c r="W315" s="37"/>
      <c r="X315" s="39"/>
      <c r="Y315" s="39"/>
      <c r="Z315" s="39"/>
      <c r="AA315" s="39"/>
    </row>
    <row r="316" spans="1:27" ht="14.45" hidden="1" x14ac:dyDescent="0.35">
      <c r="A316" s="154"/>
      <c r="B316" s="154">
        <v>325</v>
      </c>
      <c r="C316" s="155"/>
      <c r="D316" s="155"/>
      <c r="E316" s="156"/>
      <c r="F316" s="153">
        <v>2022</v>
      </c>
      <c r="G316" s="155"/>
      <c r="H316" s="141" t="e">
        <v>#N/A</v>
      </c>
      <c r="I316" s="141" t="e">
        <v>#N/A</v>
      </c>
      <c r="J316" s="152" t="e">
        <v>#N/A</v>
      </c>
      <c r="K316" s="153"/>
      <c r="L316" s="154">
        <v>325</v>
      </c>
      <c r="M316" s="28"/>
      <c r="N316" s="28"/>
      <c r="O316" s="33"/>
      <c r="P316" s="33"/>
      <c r="Q316" s="48"/>
      <c r="R316" s="37"/>
      <c r="S316" s="37"/>
      <c r="T316" s="37"/>
      <c r="U316" s="44"/>
      <c r="V316" s="37"/>
      <c r="W316" s="37"/>
      <c r="X316" s="39"/>
      <c r="Y316" s="39"/>
      <c r="Z316" s="39"/>
      <c r="AA316" s="39"/>
    </row>
    <row r="317" spans="1:27" ht="14.45" hidden="1" x14ac:dyDescent="0.35">
      <c r="A317" s="154"/>
      <c r="B317" s="154">
        <v>326</v>
      </c>
      <c r="C317" s="155"/>
      <c r="D317" s="155"/>
      <c r="E317" s="156"/>
      <c r="F317" s="153">
        <v>2022</v>
      </c>
      <c r="G317" s="155"/>
      <c r="H317" s="141" t="e">
        <v>#N/A</v>
      </c>
      <c r="I317" s="141" t="e">
        <v>#N/A</v>
      </c>
      <c r="J317" s="152" t="e">
        <v>#N/A</v>
      </c>
      <c r="K317" s="153"/>
      <c r="L317" s="154">
        <v>326</v>
      </c>
      <c r="M317" s="28"/>
      <c r="N317" s="28"/>
      <c r="O317" s="33"/>
      <c r="P317" s="33"/>
      <c r="Q317" s="48"/>
      <c r="R317" s="45"/>
      <c r="S317" s="37"/>
      <c r="T317" s="37"/>
      <c r="U317" s="44"/>
      <c r="V317" s="37"/>
      <c r="W317" s="37"/>
      <c r="X317" s="39"/>
      <c r="Y317" s="39"/>
      <c r="Z317" s="39"/>
      <c r="AA317" s="39"/>
    </row>
    <row r="318" spans="1:27" ht="14.45" hidden="1" x14ac:dyDescent="0.35">
      <c r="A318" s="154"/>
      <c r="B318" s="154">
        <v>327</v>
      </c>
      <c r="C318" s="155"/>
      <c r="D318" s="155"/>
      <c r="E318" s="156"/>
      <c r="F318" s="153">
        <v>2022</v>
      </c>
      <c r="G318" s="155"/>
      <c r="H318" s="141" t="e">
        <v>#N/A</v>
      </c>
      <c r="I318" s="141" t="e">
        <v>#N/A</v>
      </c>
      <c r="J318" s="152" t="e">
        <v>#N/A</v>
      </c>
      <c r="K318" s="153"/>
      <c r="L318" s="154">
        <v>327</v>
      </c>
      <c r="M318" s="28"/>
      <c r="N318" s="28"/>
      <c r="O318" s="33"/>
      <c r="P318" s="33"/>
      <c r="Q318" s="48"/>
      <c r="R318" s="37"/>
      <c r="S318" s="37"/>
      <c r="T318" s="37"/>
      <c r="U318" s="44"/>
      <c r="V318" s="37"/>
      <c r="W318" s="37"/>
      <c r="X318" s="39"/>
      <c r="Y318" s="39"/>
      <c r="Z318" s="39"/>
      <c r="AA318" s="39"/>
    </row>
    <row r="319" spans="1:27" ht="14.45" hidden="1" x14ac:dyDescent="0.35">
      <c r="A319" s="154"/>
      <c r="B319" s="154">
        <v>328</v>
      </c>
      <c r="C319" s="155"/>
      <c r="D319" s="155"/>
      <c r="E319" s="156"/>
      <c r="F319" s="153">
        <v>2022</v>
      </c>
      <c r="G319" s="155"/>
      <c r="H319" s="141" t="e">
        <v>#N/A</v>
      </c>
      <c r="I319" s="141" t="e">
        <v>#N/A</v>
      </c>
      <c r="J319" s="152" t="e">
        <v>#N/A</v>
      </c>
      <c r="K319" s="153"/>
      <c r="L319" s="154">
        <v>328</v>
      </c>
      <c r="M319" s="28"/>
      <c r="N319" s="28"/>
      <c r="O319" s="33"/>
      <c r="P319" s="33"/>
      <c r="Q319" s="42"/>
      <c r="R319" s="45"/>
      <c r="S319" s="37"/>
      <c r="T319" s="37"/>
      <c r="U319" s="44"/>
      <c r="V319" s="37"/>
      <c r="W319" s="37"/>
      <c r="X319" s="39"/>
      <c r="Y319" s="39"/>
      <c r="Z319" s="39"/>
      <c r="AA319" s="39"/>
    </row>
    <row r="320" spans="1:27" ht="14.45" hidden="1" x14ac:dyDescent="0.35">
      <c r="A320" s="154"/>
      <c r="B320" s="154">
        <v>329</v>
      </c>
      <c r="C320" s="155"/>
      <c r="D320" s="155"/>
      <c r="E320" s="156"/>
      <c r="F320" s="153">
        <v>2022</v>
      </c>
      <c r="G320" s="155"/>
      <c r="H320" s="141" t="e">
        <v>#N/A</v>
      </c>
      <c r="I320" s="141" t="e">
        <v>#N/A</v>
      </c>
      <c r="J320" s="152" t="e">
        <v>#N/A</v>
      </c>
      <c r="K320" s="153"/>
      <c r="L320" s="154">
        <v>329</v>
      </c>
      <c r="M320" s="28"/>
      <c r="N320" s="28"/>
      <c r="O320" s="33"/>
      <c r="P320" s="33"/>
      <c r="Q320" s="48"/>
      <c r="R320" s="37"/>
      <c r="S320" s="37"/>
      <c r="T320" s="37"/>
      <c r="U320" s="44"/>
      <c r="V320" s="37"/>
      <c r="W320" s="37"/>
      <c r="X320" s="39"/>
      <c r="Y320" s="39"/>
      <c r="Z320" s="39"/>
      <c r="AA320" s="39"/>
    </row>
    <row r="321" spans="1:27" ht="14.45" hidden="1" x14ac:dyDescent="0.35">
      <c r="A321" s="154"/>
      <c r="B321" s="154">
        <v>330</v>
      </c>
      <c r="C321" s="155"/>
      <c r="D321" s="155"/>
      <c r="E321" s="156"/>
      <c r="F321" s="153">
        <v>2022</v>
      </c>
      <c r="G321" s="155"/>
      <c r="H321" s="141" t="e">
        <v>#N/A</v>
      </c>
      <c r="I321" s="141" t="e">
        <v>#N/A</v>
      </c>
      <c r="J321" s="152" t="e">
        <v>#N/A</v>
      </c>
      <c r="K321" s="153"/>
      <c r="L321" s="154">
        <v>330</v>
      </c>
      <c r="M321" s="28"/>
      <c r="N321" s="28"/>
      <c r="O321" s="33"/>
      <c r="P321" s="33"/>
      <c r="Q321" s="34"/>
      <c r="R321" s="45"/>
      <c r="S321" s="37"/>
      <c r="T321" s="37"/>
      <c r="U321" s="44"/>
      <c r="V321" s="37"/>
      <c r="W321" s="37"/>
      <c r="X321" s="39"/>
      <c r="Y321" s="39"/>
      <c r="Z321" s="39"/>
      <c r="AA321" s="39"/>
    </row>
    <row r="322" spans="1:27" ht="14.45" hidden="1" x14ac:dyDescent="0.35">
      <c r="A322" s="154"/>
      <c r="B322" s="154">
        <v>331</v>
      </c>
      <c r="C322" s="155"/>
      <c r="D322" s="155"/>
      <c r="E322" s="156"/>
      <c r="F322" s="153">
        <v>2022</v>
      </c>
      <c r="G322" s="155"/>
      <c r="H322" s="141" t="e">
        <v>#N/A</v>
      </c>
      <c r="I322" s="141" t="e">
        <v>#N/A</v>
      </c>
      <c r="J322" s="152" t="e">
        <v>#N/A</v>
      </c>
      <c r="K322" s="153"/>
      <c r="L322" s="154">
        <v>331</v>
      </c>
      <c r="M322" s="28"/>
      <c r="N322" s="28"/>
      <c r="O322" s="33"/>
      <c r="P322" s="33"/>
      <c r="Q322" s="48"/>
      <c r="R322" s="37"/>
      <c r="S322" s="37"/>
      <c r="T322" s="37"/>
      <c r="U322" s="44"/>
      <c r="V322" s="37"/>
      <c r="W322" s="37"/>
      <c r="X322" s="39"/>
      <c r="Y322" s="39"/>
      <c r="Z322" s="39"/>
      <c r="AA322" s="39"/>
    </row>
    <row r="323" spans="1:27" ht="14.45" hidden="1" x14ac:dyDescent="0.35">
      <c r="A323" s="154"/>
      <c r="B323" s="154">
        <v>332</v>
      </c>
      <c r="C323" s="155"/>
      <c r="D323" s="155"/>
      <c r="E323" s="156"/>
      <c r="F323" s="153">
        <v>2022</v>
      </c>
      <c r="G323" s="155"/>
      <c r="H323" s="141" t="e">
        <v>#N/A</v>
      </c>
      <c r="I323" s="141" t="e">
        <v>#N/A</v>
      </c>
      <c r="J323" s="152" t="e">
        <v>#N/A</v>
      </c>
      <c r="K323" s="153"/>
      <c r="L323" s="154">
        <v>332</v>
      </c>
      <c r="M323" s="28"/>
      <c r="N323" s="28"/>
      <c r="O323" s="33"/>
      <c r="P323" s="33"/>
      <c r="Q323" s="48"/>
      <c r="R323" s="37"/>
      <c r="S323" s="37"/>
      <c r="T323" s="37"/>
      <c r="U323" s="44"/>
      <c r="V323" s="37"/>
      <c r="W323" s="37"/>
      <c r="X323" s="39"/>
      <c r="Y323" s="39"/>
      <c r="Z323" s="39"/>
      <c r="AA323" s="39"/>
    </row>
    <row r="324" spans="1:27" ht="14.45" hidden="1" x14ac:dyDescent="0.35">
      <c r="A324" s="154"/>
      <c r="B324" s="154">
        <v>333</v>
      </c>
      <c r="C324" s="155"/>
      <c r="D324" s="155"/>
      <c r="E324" s="156"/>
      <c r="F324" s="153">
        <v>2022</v>
      </c>
      <c r="G324" s="155"/>
      <c r="H324" s="141" t="e">
        <v>#N/A</v>
      </c>
      <c r="I324" s="141" t="e">
        <v>#N/A</v>
      </c>
      <c r="J324" s="152" t="e">
        <v>#N/A</v>
      </c>
      <c r="K324" s="153"/>
      <c r="L324" s="154">
        <v>333</v>
      </c>
      <c r="M324" s="28"/>
      <c r="N324" s="28"/>
      <c r="O324" s="33"/>
      <c r="P324" s="33"/>
      <c r="Q324" s="42"/>
      <c r="R324" s="37"/>
      <c r="S324" s="37"/>
      <c r="T324" s="37"/>
      <c r="U324" s="44"/>
      <c r="V324" s="37"/>
      <c r="W324" s="37"/>
      <c r="X324" s="39"/>
      <c r="Y324" s="39"/>
      <c r="Z324" s="39"/>
      <c r="AA324" s="39"/>
    </row>
    <row r="325" spans="1:27" ht="14.45" hidden="1" x14ac:dyDescent="0.35">
      <c r="A325" s="154"/>
      <c r="B325" s="154">
        <v>334</v>
      </c>
      <c r="C325" s="155"/>
      <c r="D325" s="155"/>
      <c r="E325" s="156"/>
      <c r="F325" s="153">
        <v>2022</v>
      </c>
      <c r="G325" s="155"/>
      <c r="H325" s="141" t="e">
        <v>#N/A</v>
      </c>
      <c r="I325" s="141" t="e">
        <v>#N/A</v>
      </c>
      <c r="J325" s="152" t="e">
        <v>#N/A</v>
      </c>
      <c r="K325" s="153"/>
      <c r="L325" s="154">
        <v>334</v>
      </c>
      <c r="M325" s="28"/>
      <c r="N325" s="28"/>
      <c r="O325" s="33"/>
      <c r="P325" s="33"/>
      <c r="Q325" s="48"/>
      <c r="R325" s="37"/>
      <c r="S325" s="37"/>
      <c r="T325" s="37"/>
      <c r="U325" s="44"/>
      <c r="V325" s="37"/>
      <c r="W325" s="37"/>
      <c r="X325" s="39"/>
      <c r="Y325" s="39"/>
      <c r="Z325" s="39"/>
      <c r="AA325" s="39"/>
    </row>
    <row r="326" spans="1:27" ht="14.45" hidden="1" x14ac:dyDescent="0.35">
      <c r="A326" s="154"/>
      <c r="B326" s="154">
        <v>335</v>
      </c>
      <c r="C326" s="155"/>
      <c r="D326" s="155"/>
      <c r="E326" s="156"/>
      <c r="F326" s="153">
        <v>2022</v>
      </c>
      <c r="G326" s="155"/>
      <c r="H326" s="141" t="e">
        <v>#N/A</v>
      </c>
      <c r="I326" s="141" t="e">
        <v>#N/A</v>
      </c>
      <c r="J326" s="152" t="e">
        <v>#N/A</v>
      </c>
      <c r="K326" s="153"/>
      <c r="L326" s="154">
        <v>335</v>
      </c>
      <c r="M326" s="28"/>
      <c r="N326" s="28"/>
      <c r="O326" s="33"/>
      <c r="P326" s="33"/>
      <c r="Q326" s="42"/>
      <c r="R326" s="37"/>
      <c r="S326" s="37"/>
      <c r="T326" s="37"/>
      <c r="U326" s="44"/>
      <c r="V326" s="37"/>
      <c r="W326" s="37"/>
      <c r="X326" s="39"/>
      <c r="Y326" s="39"/>
      <c r="Z326" s="39"/>
      <c r="AA326" s="39"/>
    </row>
    <row r="327" spans="1:27" ht="14.45" hidden="1" x14ac:dyDescent="0.35">
      <c r="A327" s="154"/>
      <c r="B327" s="154">
        <v>336</v>
      </c>
      <c r="C327" s="155"/>
      <c r="D327" s="155"/>
      <c r="E327" s="156"/>
      <c r="F327" s="153">
        <v>2022</v>
      </c>
      <c r="G327" s="155"/>
      <c r="H327" s="141" t="e">
        <v>#N/A</v>
      </c>
      <c r="I327" s="141" t="e">
        <v>#N/A</v>
      </c>
      <c r="J327" s="152" t="e">
        <v>#N/A</v>
      </c>
      <c r="K327" s="153"/>
      <c r="L327" s="154">
        <v>336</v>
      </c>
      <c r="M327" s="28"/>
      <c r="N327" s="28"/>
      <c r="O327" s="33"/>
      <c r="P327" s="33"/>
      <c r="Q327" s="71"/>
      <c r="R327" s="45"/>
      <c r="S327" s="37"/>
      <c r="T327" s="37"/>
      <c r="U327" s="44"/>
      <c r="V327" s="37"/>
      <c r="W327" s="37"/>
      <c r="X327" s="39"/>
      <c r="Y327" s="39"/>
      <c r="Z327" s="39"/>
      <c r="AA327" s="39"/>
    </row>
    <row r="328" spans="1:27" ht="14.45" hidden="1" x14ac:dyDescent="0.35">
      <c r="A328" s="154"/>
      <c r="B328" s="154">
        <v>337</v>
      </c>
      <c r="C328" s="155"/>
      <c r="D328" s="155"/>
      <c r="E328" s="156"/>
      <c r="F328" s="153">
        <v>2022</v>
      </c>
      <c r="G328" s="155"/>
      <c r="H328" s="141" t="e">
        <v>#N/A</v>
      </c>
      <c r="I328" s="141" t="e">
        <v>#N/A</v>
      </c>
      <c r="J328" s="152" t="e">
        <v>#N/A</v>
      </c>
      <c r="K328" s="153"/>
      <c r="L328" s="154">
        <v>337</v>
      </c>
      <c r="M328" s="28"/>
      <c r="N328" s="28"/>
      <c r="O328" s="33"/>
      <c r="P328" s="33"/>
      <c r="Q328" s="42"/>
      <c r="R328" s="37"/>
      <c r="S328" s="37"/>
      <c r="T328" s="37"/>
      <c r="U328" s="44"/>
      <c r="V328" s="37"/>
      <c r="W328" s="37"/>
      <c r="X328" s="39"/>
      <c r="Y328" s="39"/>
      <c r="Z328" s="39"/>
      <c r="AA328" s="39"/>
    </row>
    <row r="329" spans="1:27" ht="14.45" hidden="1" x14ac:dyDescent="0.35">
      <c r="A329" s="154"/>
      <c r="B329" s="154">
        <v>338</v>
      </c>
      <c r="C329" s="155"/>
      <c r="D329" s="155"/>
      <c r="E329" s="156"/>
      <c r="F329" s="153">
        <v>2022</v>
      </c>
      <c r="G329" s="155"/>
      <c r="H329" s="141" t="e">
        <v>#N/A</v>
      </c>
      <c r="I329" s="141" t="e">
        <v>#N/A</v>
      </c>
      <c r="J329" s="152" t="e">
        <v>#N/A</v>
      </c>
      <c r="K329" s="153"/>
      <c r="L329" s="154">
        <v>338</v>
      </c>
      <c r="M329" s="28"/>
      <c r="N329" s="28"/>
      <c r="O329" s="33"/>
      <c r="P329" s="57"/>
      <c r="Q329" s="42"/>
      <c r="R329" s="37"/>
      <c r="S329" s="37"/>
      <c r="T329" s="37"/>
      <c r="U329" s="44"/>
      <c r="V329" s="37"/>
      <c r="W329" s="37"/>
      <c r="X329" s="39"/>
      <c r="Y329" s="39"/>
      <c r="Z329" s="39"/>
      <c r="AA329" s="39"/>
    </row>
    <row r="330" spans="1:27" ht="14.45" hidden="1" x14ac:dyDescent="0.35">
      <c r="A330" s="154"/>
      <c r="B330" s="154">
        <v>339</v>
      </c>
      <c r="C330" s="155"/>
      <c r="D330" s="155"/>
      <c r="E330" s="156"/>
      <c r="F330" s="153">
        <v>2022</v>
      </c>
      <c r="G330" s="155"/>
      <c r="H330" s="141" t="e">
        <v>#N/A</v>
      </c>
      <c r="I330" s="141" t="e">
        <v>#N/A</v>
      </c>
      <c r="J330" s="152" t="e">
        <v>#N/A</v>
      </c>
      <c r="K330" s="153"/>
      <c r="L330" s="154">
        <v>339</v>
      </c>
      <c r="M330" s="28"/>
      <c r="N330" s="28"/>
      <c r="O330" s="33"/>
      <c r="P330" s="33"/>
      <c r="Q330" s="48"/>
      <c r="R330" s="37"/>
      <c r="S330" s="37"/>
      <c r="T330" s="37"/>
      <c r="U330" s="44"/>
      <c r="V330" s="37"/>
      <c r="W330" s="37"/>
      <c r="X330" s="39"/>
      <c r="Y330" s="39"/>
      <c r="Z330" s="39"/>
      <c r="AA330" s="39"/>
    </row>
    <row r="331" spans="1:27" ht="14.45" hidden="1" x14ac:dyDescent="0.35">
      <c r="A331" s="154"/>
      <c r="B331" s="154">
        <v>340</v>
      </c>
      <c r="C331" s="155"/>
      <c r="D331" s="155"/>
      <c r="E331" s="156"/>
      <c r="F331" s="153">
        <v>2022</v>
      </c>
      <c r="G331" s="155"/>
      <c r="H331" s="141" t="e">
        <v>#N/A</v>
      </c>
      <c r="I331" s="141" t="e">
        <v>#N/A</v>
      </c>
      <c r="J331" s="152" t="e">
        <v>#N/A</v>
      </c>
      <c r="K331" s="153"/>
      <c r="L331" s="154">
        <v>340</v>
      </c>
      <c r="M331" s="28"/>
      <c r="N331" s="28"/>
      <c r="O331" s="33"/>
      <c r="P331" s="33"/>
      <c r="Q331" s="42"/>
      <c r="R331" s="37"/>
      <c r="S331" s="37"/>
      <c r="T331" s="37"/>
      <c r="U331" s="44"/>
      <c r="V331" s="37"/>
      <c r="W331" s="37"/>
      <c r="X331" s="39"/>
      <c r="Y331" s="39"/>
      <c r="Z331" s="39"/>
      <c r="AA331" s="39"/>
    </row>
    <row r="332" spans="1:27" ht="14.45" hidden="1" x14ac:dyDescent="0.35">
      <c r="A332" s="154"/>
      <c r="B332" s="154">
        <v>341</v>
      </c>
      <c r="C332" s="155"/>
      <c r="D332" s="155"/>
      <c r="E332" s="156"/>
      <c r="F332" s="153">
        <v>2022</v>
      </c>
      <c r="G332" s="155"/>
      <c r="H332" s="141" t="e">
        <v>#N/A</v>
      </c>
      <c r="I332" s="141" t="e">
        <v>#N/A</v>
      </c>
      <c r="J332" s="152" t="e">
        <v>#N/A</v>
      </c>
      <c r="K332" s="153"/>
      <c r="L332" s="154">
        <v>341</v>
      </c>
      <c r="M332" s="28"/>
      <c r="N332" s="28"/>
      <c r="O332" s="33"/>
      <c r="P332" s="33"/>
      <c r="Q332" s="42"/>
      <c r="R332" s="45"/>
      <c r="S332" s="37"/>
      <c r="T332" s="37"/>
      <c r="U332" s="44"/>
      <c r="V332" s="37"/>
      <c r="W332" s="37"/>
      <c r="X332" s="39"/>
      <c r="Y332" s="39"/>
      <c r="Z332" s="39"/>
      <c r="AA332" s="39"/>
    </row>
    <row r="333" spans="1:27" ht="14.45" hidden="1" x14ac:dyDescent="0.35">
      <c r="A333" s="154"/>
      <c r="B333" s="154">
        <v>342</v>
      </c>
      <c r="C333" s="155"/>
      <c r="D333" s="155"/>
      <c r="E333" s="156"/>
      <c r="F333" s="153">
        <v>2022</v>
      </c>
      <c r="G333" s="155"/>
      <c r="H333" s="141" t="e">
        <v>#N/A</v>
      </c>
      <c r="I333" s="141" t="e">
        <v>#N/A</v>
      </c>
      <c r="J333" s="152" t="e">
        <v>#N/A</v>
      </c>
      <c r="K333" s="153"/>
      <c r="L333" s="154">
        <v>342</v>
      </c>
      <c r="M333" s="28"/>
      <c r="N333" s="28"/>
      <c r="O333" s="33"/>
      <c r="P333" s="33"/>
      <c r="Q333" s="48"/>
      <c r="R333" s="37"/>
      <c r="S333" s="37"/>
      <c r="T333" s="37"/>
      <c r="U333" s="44"/>
      <c r="V333" s="37"/>
      <c r="W333" s="37"/>
      <c r="X333" s="39"/>
      <c r="Y333" s="39"/>
      <c r="Z333" s="39"/>
      <c r="AA333" s="39"/>
    </row>
    <row r="334" spans="1:27" ht="14.45" hidden="1" x14ac:dyDescent="0.35">
      <c r="A334" s="154"/>
      <c r="B334" s="154">
        <v>343</v>
      </c>
      <c r="C334" s="155"/>
      <c r="D334" s="155"/>
      <c r="E334" s="156"/>
      <c r="F334" s="153">
        <v>2022</v>
      </c>
      <c r="G334" s="155"/>
      <c r="H334" s="141" t="e">
        <v>#N/A</v>
      </c>
      <c r="I334" s="141" t="e">
        <v>#N/A</v>
      </c>
      <c r="J334" s="152" t="e">
        <v>#N/A</v>
      </c>
      <c r="K334" s="153"/>
      <c r="L334" s="154">
        <v>343</v>
      </c>
      <c r="M334" s="28"/>
      <c r="N334" s="28"/>
      <c r="O334" s="33"/>
      <c r="P334" s="33"/>
      <c r="Q334" s="42"/>
      <c r="R334" s="45"/>
      <c r="S334" s="37"/>
      <c r="T334" s="37"/>
      <c r="U334" s="44"/>
      <c r="V334" s="37"/>
      <c r="W334" s="37"/>
      <c r="X334" s="39"/>
      <c r="Y334" s="39"/>
      <c r="Z334" s="39"/>
      <c r="AA334" s="39"/>
    </row>
    <row r="335" spans="1:27" ht="14.45" hidden="1" x14ac:dyDescent="0.35">
      <c r="A335" s="154"/>
      <c r="B335" s="154">
        <v>344</v>
      </c>
      <c r="C335" s="155"/>
      <c r="D335" s="155"/>
      <c r="E335" s="156"/>
      <c r="F335" s="153">
        <v>2022</v>
      </c>
      <c r="G335" s="155"/>
      <c r="H335" s="141" t="e">
        <v>#N/A</v>
      </c>
      <c r="I335" s="141" t="e">
        <v>#N/A</v>
      </c>
      <c r="J335" s="152" t="e">
        <v>#N/A</v>
      </c>
      <c r="K335" s="153"/>
      <c r="L335" s="154">
        <v>344</v>
      </c>
      <c r="M335" s="32"/>
      <c r="N335" s="28"/>
      <c r="O335" s="33"/>
      <c r="P335" s="33"/>
      <c r="Q335" s="42"/>
      <c r="R335" s="37"/>
      <c r="S335" s="37"/>
      <c r="T335" s="37"/>
      <c r="U335" s="44"/>
      <c r="V335" s="37"/>
      <c r="W335" s="37"/>
      <c r="X335" s="39"/>
      <c r="Y335" s="39"/>
      <c r="Z335" s="39"/>
      <c r="AA335" s="39"/>
    </row>
    <row r="336" spans="1:27" ht="14.45" hidden="1" x14ac:dyDescent="0.35">
      <c r="A336" s="154"/>
      <c r="B336" s="154">
        <v>345</v>
      </c>
      <c r="C336" s="155"/>
      <c r="D336" s="155"/>
      <c r="E336" s="156"/>
      <c r="F336" s="153">
        <v>2022</v>
      </c>
      <c r="G336" s="155"/>
      <c r="H336" s="141" t="e">
        <v>#N/A</v>
      </c>
      <c r="I336" s="141" t="e">
        <v>#N/A</v>
      </c>
      <c r="J336" s="152" t="e">
        <v>#N/A</v>
      </c>
      <c r="K336" s="153"/>
      <c r="L336" s="154">
        <v>345</v>
      </c>
      <c r="M336" s="32"/>
      <c r="N336" s="28"/>
      <c r="O336" s="33"/>
      <c r="P336" s="33"/>
      <c r="Q336" s="42"/>
      <c r="R336" s="45"/>
      <c r="S336" s="37"/>
      <c r="T336" s="37"/>
      <c r="U336" s="44"/>
      <c r="V336" s="37"/>
      <c r="W336" s="37"/>
      <c r="X336" s="39"/>
      <c r="Y336" s="39"/>
      <c r="Z336" s="39"/>
      <c r="AA336" s="39"/>
    </row>
    <row r="337" spans="1:27" ht="14.45" hidden="1" x14ac:dyDescent="0.35">
      <c r="A337" s="154"/>
      <c r="B337" s="154">
        <v>346</v>
      </c>
      <c r="C337" s="155"/>
      <c r="D337" s="155"/>
      <c r="E337" s="156"/>
      <c r="F337" s="153">
        <v>2022</v>
      </c>
      <c r="G337" s="155"/>
      <c r="H337" s="141" t="e">
        <v>#N/A</v>
      </c>
      <c r="I337" s="141" t="e">
        <v>#N/A</v>
      </c>
      <c r="J337" s="152" t="e">
        <v>#N/A</v>
      </c>
      <c r="K337" s="153"/>
      <c r="L337" s="154">
        <v>346</v>
      </c>
      <c r="M337" s="32"/>
      <c r="N337" s="28"/>
      <c r="O337" s="33"/>
      <c r="P337" s="33"/>
      <c r="Q337" s="42"/>
      <c r="R337" s="45"/>
      <c r="S337" s="37"/>
      <c r="T337" s="37"/>
      <c r="U337" s="44"/>
      <c r="V337" s="37"/>
      <c r="W337" s="37"/>
      <c r="X337" s="39"/>
      <c r="Y337" s="39"/>
      <c r="Z337" s="39"/>
      <c r="AA337" s="39"/>
    </row>
    <row r="338" spans="1:27" ht="14.45" hidden="1" x14ac:dyDescent="0.35">
      <c r="A338" s="154"/>
      <c r="B338" s="154">
        <v>347</v>
      </c>
      <c r="C338" s="155"/>
      <c r="D338" s="155"/>
      <c r="E338" s="156"/>
      <c r="F338" s="153">
        <v>2022</v>
      </c>
      <c r="G338" s="155"/>
      <c r="H338" s="141" t="e">
        <v>#N/A</v>
      </c>
      <c r="I338" s="141" t="e">
        <v>#N/A</v>
      </c>
      <c r="J338" s="152" t="e">
        <v>#N/A</v>
      </c>
      <c r="K338" s="153"/>
      <c r="L338" s="154">
        <v>347</v>
      </c>
      <c r="M338" s="32"/>
      <c r="N338" s="28"/>
      <c r="O338" s="57"/>
      <c r="P338" s="33"/>
      <c r="Q338" s="42"/>
      <c r="R338" s="45"/>
      <c r="S338" s="37"/>
      <c r="T338" s="37"/>
      <c r="U338" s="44"/>
      <c r="V338" s="37"/>
      <c r="W338" s="37"/>
      <c r="X338" s="39"/>
      <c r="Y338" s="39"/>
      <c r="Z338" s="39"/>
      <c r="AA338" s="39"/>
    </row>
    <row r="339" spans="1:27" ht="14.45" hidden="1" x14ac:dyDescent="0.35">
      <c r="A339" s="154"/>
      <c r="B339" s="154">
        <v>348</v>
      </c>
      <c r="C339" s="155" t="s">
        <v>128</v>
      </c>
      <c r="D339" s="155" t="s">
        <v>505</v>
      </c>
      <c r="E339" s="156">
        <v>2008</v>
      </c>
      <c r="F339" s="153">
        <v>14</v>
      </c>
      <c r="G339" s="155" t="s">
        <v>16</v>
      </c>
      <c r="H339" s="141" t="s">
        <v>1895</v>
      </c>
      <c r="I339" s="141" t="s">
        <v>4842</v>
      </c>
      <c r="J339" s="152" t="s">
        <v>268</v>
      </c>
      <c r="K339" s="153" t="s">
        <v>355</v>
      </c>
      <c r="L339" s="154">
        <v>348</v>
      </c>
      <c r="M339" s="32"/>
      <c r="N339" s="28"/>
      <c r="O339" s="33">
        <v>6011398</v>
      </c>
      <c r="P339" s="33">
        <v>3148881058</v>
      </c>
      <c r="Q339" s="42" t="s">
        <v>506</v>
      </c>
      <c r="R339" s="45">
        <v>39479</v>
      </c>
      <c r="S339" s="37" t="s">
        <v>507</v>
      </c>
      <c r="T339" s="37" t="s">
        <v>354</v>
      </c>
      <c r="U339" s="44" t="s">
        <v>508</v>
      </c>
      <c r="V339" s="37" t="s">
        <v>346</v>
      </c>
      <c r="W339" s="37" t="s">
        <v>363</v>
      </c>
      <c r="X339" s="39"/>
      <c r="Y339" s="39"/>
      <c r="Z339" s="39"/>
      <c r="AA339" s="39"/>
    </row>
    <row r="340" spans="1:27" ht="14.45" hidden="1" x14ac:dyDescent="0.35">
      <c r="A340" s="154"/>
      <c r="B340" s="154">
        <v>349</v>
      </c>
      <c r="C340" s="155"/>
      <c r="D340" s="155"/>
      <c r="E340" s="156"/>
      <c r="F340" s="153">
        <v>2022</v>
      </c>
      <c r="G340" s="155"/>
      <c r="H340" s="141" t="e">
        <v>#N/A</v>
      </c>
      <c r="I340" s="141" t="e">
        <v>#N/A</v>
      </c>
      <c r="J340" s="152" t="e">
        <v>#N/A</v>
      </c>
      <c r="K340" s="153"/>
      <c r="L340" s="154">
        <v>349</v>
      </c>
      <c r="M340" s="32"/>
      <c r="N340" s="72"/>
      <c r="O340" s="33"/>
      <c r="P340" s="73"/>
      <c r="Q340" s="48"/>
      <c r="R340" s="37"/>
      <c r="S340" s="37"/>
      <c r="T340" s="37"/>
      <c r="U340" s="44"/>
      <c r="V340" s="37"/>
      <c r="W340" s="37"/>
      <c r="X340" s="39"/>
      <c r="Y340" s="39"/>
      <c r="Z340" s="39"/>
      <c r="AA340" s="39"/>
    </row>
    <row r="341" spans="1:27" ht="14.45" hidden="1" x14ac:dyDescent="0.35">
      <c r="A341" s="154"/>
      <c r="B341" s="154">
        <v>350</v>
      </c>
      <c r="C341" s="155"/>
      <c r="D341" s="155"/>
      <c r="E341" s="156"/>
      <c r="F341" s="153">
        <v>2022</v>
      </c>
      <c r="G341" s="155"/>
      <c r="H341" s="141" t="e">
        <v>#N/A</v>
      </c>
      <c r="I341" s="141" t="e">
        <v>#N/A</v>
      </c>
      <c r="J341" s="152" t="e">
        <v>#N/A</v>
      </c>
      <c r="K341" s="153"/>
      <c r="L341" s="154">
        <v>350</v>
      </c>
      <c r="M341" s="32"/>
      <c r="N341" s="28"/>
      <c r="O341" s="33"/>
      <c r="P341" s="33"/>
      <c r="Q341" s="42"/>
      <c r="R341" s="45"/>
      <c r="S341" s="37"/>
      <c r="T341" s="37"/>
      <c r="U341" s="44"/>
      <c r="V341" s="37"/>
      <c r="W341" s="37"/>
      <c r="X341" s="39"/>
      <c r="Y341" s="39"/>
      <c r="Z341" s="39"/>
      <c r="AA341" s="39"/>
    </row>
    <row r="342" spans="1:27" ht="14.45" hidden="1" x14ac:dyDescent="0.35">
      <c r="A342" s="154"/>
      <c r="B342" s="154">
        <v>351</v>
      </c>
      <c r="C342" s="155"/>
      <c r="D342" s="155"/>
      <c r="E342" s="156"/>
      <c r="F342" s="153">
        <v>2022</v>
      </c>
      <c r="G342" s="155"/>
      <c r="H342" s="141" t="e">
        <v>#N/A</v>
      </c>
      <c r="I342" s="141" t="e">
        <v>#N/A</v>
      </c>
      <c r="J342" s="152" t="e">
        <v>#N/A</v>
      </c>
      <c r="K342" s="153"/>
      <c r="L342" s="154">
        <v>351</v>
      </c>
      <c r="M342" s="32"/>
      <c r="N342" s="28"/>
      <c r="O342" s="33"/>
      <c r="P342" s="57"/>
      <c r="Q342" s="48"/>
      <c r="R342" s="37"/>
      <c r="S342" s="37"/>
      <c r="T342" s="37"/>
      <c r="U342" s="44"/>
      <c r="V342" s="37"/>
      <c r="W342" s="37"/>
      <c r="X342" s="39"/>
      <c r="Y342" s="39"/>
      <c r="Z342" s="39"/>
      <c r="AA342" s="39"/>
    </row>
    <row r="343" spans="1:27" ht="14.45" hidden="1" x14ac:dyDescent="0.35">
      <c r="A343" s="154"/>
      <c r="B343" s="154">
        <v>352</v>
      </c>
      <c r="C343" s="155"/>
      <c r="D343" s="155"/>
      <c r="E343" s="156"/>
      <c r="F343" s="153">
        <v>2022</v>
      </c>
      <c r="G343" s="155"/>
      <c r="H343" s="141" t="e">
        <v>#N/A</v>
      </c>
      <c r="I343" s="141" t="e">
        <v>#N/A</v>
      </c>
      <c r="J343" s="152" t="e">
        <v>#N/A</v>
      </c>
      <c r="K343" s="153"/>
      <c r="L343" s="154">
        <v>352</v>
      </c>
      <c r="M343" s="32"/>
      <c r="N343" s="28"/>
      <c r="O343" s="33"/>
      <c r="P343" s="33"/>
      <c r="Q343" s="42"/>
      <c r="R343" s="37"/>
      <c r="S343" s="37"/>
      <c r="T343" s="37"/>
      <c r="U343" s="44"/>
      <c r="V343" s="37"/>
      <c r="W343" s="37"/>
      <c r="X343" s="39"/>
      <c r="Y343" s="39"/>
      <c r="Z343" s="39"/>
      <c r="AA343" s="39"/>
    </row>
    <row r="344" spans="1:27" ht="14.45" hidden="1" x14ac:dyDescent="0.35">
      <c r="A344" s="154"/>
      <c r="B344" s="154">
        <v>353</v>
      </c>
      <c r="C344" s="155"/>
      <c r="D344" s="155"/>
      <c r="E344" s="156"/>
      <c r="F344" s="153">
        <v>2022</v>
      </c>
      <c r="G344" s="155"/>
      <c r="H344" s="141" t="e">
        <v>#N/A</v>
      </c>
      <c r="I344" s="141" t="e">
        <v>#N/A</v>
      </c>
      <c r="J344" s="152" t="e">
        <v>#N/A</v>
      </c>
      <c r="K344" s="153"/>
      <c r="L344" s="154">
        <v>353</v>
      </c>
      <c r="M344" s="32"/>
      <c r="N344" s="28"/>
      <c r="O344" s="33"/>
      <c r="P344" s="33"/>
      <c r="Q344" s="48"/>
      <c r="R344" s="45"/>
      <c r="S344" s="37"/>
      <c r="T344" s="37"/>
      <c r="U344" s="44"/>
      <c r="V344" s="37"/>
      <c r="W344" s="37"/>
      <c r="X344" s="39"/>
      <c r="Y344" s="39"/>
      <c r="Z344" s="39"/>
      <c r="AA344" s="39"/>
    </row>
    <row r="345" spans="1:27" ht="14.45" hidden="1" x14ac:dyDescent="0.35">
      <c r="A345" s="154"/>
      <c r="B345" s="154">
        <v>354</v>
      </c>
      <c r="C345" s="155"/>
      <c r="D345" s="155"/>
      <c r="E345" s="156"/>
      <c r="F345" s="153">
        <v>2022</v>
      </c>
      <c r="G345" s="155"/>
      <c r="H345" s="141" t="e">
        <v>#N/A</v>
      </c>
      <c r="I345" s="141" t="e">
        <v>#N/A</v>
      </c>
      <c r="J345" s="152" t="e">
        <v>#N/A</v>
      </c>
      <c r="K345" s="153"/>
      <c r="L345" s="154">
        <v>354</v>
      </c>
      <c r="M345" s="28"/>
      <c r="N345" s="28"/>
      <c r="O345" s="33"/>
      <c r="P345" s="33"/>
      <c r="Q345" s="42"/>
      <c r="R345" s="45"/>
      <c r="S345" s="37"/>
      <c r="T345" s="37"/>
      <c r="U345" s="44"/>
      <c r="V345" s="37"/>
      <c r="W345" s="37"/>
      <c r="X345" s="39"/>
      <c r="Y345" s="39"/>
      <c r="Z345" s="39"/>
      <c r="AA345" s="39"/>
    </row>
    <row r="346" spans="1:27" ht="14.45" hidden="1" x14ac:dyDescent="0.35">
      <c r="A346" s="154"/>
      <c r="B346" s="154">
        <v>355</v>
      </c>
      <c r="C346" s="155"/>
      <c r="D346" s="155"/>
      <c r="E346" s="156"/>
      <c r="F346" s="153">
        <v>2022</v>
      </c>
      <c r="G346" s="155"/>
      <c r="H346" s="141" t="e">
        <v>#N/A</v>
      </c>
      <c r="I346" s="141" t="e">
        <v>#N/A</v>
      </c>
      <c r="J346" s="152" t="e">
        <v>#N/A</v>
      </c>
      <c r="K346" s="153"/>
      <c r="L346" s="154">
        <v>355</v>
      </c>
      <c r="M346" s="28"/>
      <c r="N346" s="28"/>
      <c r="O346" s="33"/>
      <c r="P346" s="33"/>
      <c r="Q346" s="48"/>
      <c r="R346" s="37"/>
      <c r="S346" s="37"/>
      <c r="T346" s="37"/>
      <c r="U346" s="44"/>
      <c r="V346" s="37"/>
      <c r="W346" s="37"/>
      <c r="X346" s="39"/>
      <c r="Y346" s="39"/>
      <c r="Z346" s="39"/>
      <c r="AA346" s="39"/>
    </row>
    <row r="347" spans="1:27" ht="14.45" hidden="1" x14ac:dyDescent="0.35">
      <c r="A347" s="154"/>
      <c r="B347" s="154">
        <v>356</v>
      </c>
      <c r="C347" s="155"/>
      <c r="D347" s="155"/>
      <c r="E347" s="156"/>
      <c r="F347" s="153">
        <v>2022</v>
      </c>
      <c r="G347" s="155"/>
      <c r="H347" s="141" t="e">
        <v>#N/A</v>
      </c>
      <c r="I347" s="141" t="e">
        <v>#N/A</v>
      </c>
      <c r="J347" s="152" t="e">
        <v>#N/A</v>
      </c>
      <c r="K347" s="153"/>
      <c r="L347" s="154">
        <v>356</v>
      </c>
      <c r="M347" s="28"/>
      <c r="N347" s="28"/>
      <c r="O347" s="33"/>
      <c r="P347" s="33"/>
      <c r="Q347" s="48"/>
      <c r="R347" s="37"/>
      <c r="S347" s="37"/>
      <c r="T347" s="37"/>
      <c r="U347" s="44"/>
      <c r="V347" s="37"/>
      <c r="W347" s="37"/>
      <c r="X347" s="39"/>
      <c r="Y347" s="39"/>
      <c r="Z347" s="39"/>
      <c r="AA347" s="39"/>
    </row>
    <row r="348" spans="1:27" ht="14.45" hidden="1" x14ac:dyDescent="0.35">
      <c r="A348" s="154"/>
      <c r="B348" s="154">
        <v>357</v>
      </c>
      <c r="C348" s="155"/>
      <c r="D348" s="155"/>
      <c r="E348" s="156"/>
      <c r="F348" s="153">
        <v>2022</v>
      </c>
      <c r="G348" s="155"/>
      <c r="H348" s="141" t="e">
        <v>#N/A</v>
      </c>
      <c r="I348" s="141" t="e">
        <v>#N/A</v>
      </c>
      <c r="J348" s="152" t="e">
        <v>#N/A</v>
      </c>
      <c r="K348" s="153"/>
      <c r="L348" s="154">
        <v>357</v>
      </c>
      <c r="M348" s="28"/>
      <c r="N348" s="28"/>
      <c r="O348" s="33"/>
      <c r="P348" s="33"/>
      <c r="Q348" s="48"/>
      <c r="R348" s="37"/>
      <c r="S348" s="37"/>
      <c r="T348" s="37"/>
      <c r="U348" s="44"/>
      <c r="V348" s="37"/>
      <c r="W348" s="37"/>
      <c r="X348" s="39"/>
      <c r="Y348" s="39"/>
      <c r="Z348" s="39"/>
      <c r="AA348" s="39"/>
    </row>
    <row r="349" spans="1:27" ht="14.45" hidden="1" x14ac:dyDescent="0.35">
      <c r="A349" s="154"/>
      <c r="B349" s="154">
        <v>358</v>
      </c>
      <c r="C349" s="155"/>
      <c r="D349" s="155"/>
      <c r="E349" s="156"/>
      <c r="F349" s="153">
        <v>2022</v>
      </c>
      <c r="G349" s="155"/>
      <c r="H349" s="141" t="e">
        <v>#N/A</v>
      </c>
      <c r="I349" s="141" t="e">
        <v>#N/A</v>
      </c>
      <c r="J349" s="152" t="e">
        <v>#N/A</v>
      </c>
      <c r="K349" s="153"/>
      <c r="L349" s="154">
        <v>358</v>
      </c>
      <c r="M349" s="28"/>
      <c r="N349" s="28"/>
      <c r="O349" s="33"/>
      <c r="P349" s="33"/>
      <c r="Q349" s="42"/>
      <c r="R349" s="37"/>
      <c r="S349" s="37"/>
      <c r="T349" s="37"/>
      <c r="U349" s="44"/>
      <c r="V349" s="37"/>
      <c r="W349" s="37"/>
      <c r="X349" s="39"/>
      <c r="Y349" s="39"/>
      <c r="Z349" s="39"/>
      <c r="AA349" s="39"/>
    </row>
    <row r="350" spans="1:27" ht="14.45" hidden="1" x14ac:dyDescent="0.35">
      <c r="A350" s="154"/>
      <c r="B350" s="154">
        <v>359</v>
      </c>
      <c r="C350" s="155"/>
      <c r="D350" s="155"/>
      <c r="E350" s="156"/>
      <c r="F350" s="153">
        <v>2022</v>
      </c>
      <c r="G350" s="155"/>
      <c r="H350" s="141" t="e">
        <v>#N/A</v>
      </c>
      <c r="I350" s="141" t="e">
        <v>#N/A</v>
      </c>
      <c r="J350" s="152" t="e">
        <v>#N/A</v>
      </c>
      <c r="K350" s="153"/>
      <c r="L350" s="154">
        <v>359</v>
      </c>
      <c r="M350" s="28"/>
      <c r="N350" s="28"/>
      <c r="O350" s="33"/>
      <c r="P350" s="33"/>
      <c r="Q350" s="42"/>
      <c r="R350" s="45"/>
      <c r="S350" s="37"/>
      <c r="T350" s="37"/>
      <c r="U350" s="44"/>
      <c r="V350" s="37"/>
      <c r="W350" s="37"/>
      <c r="X350" s="39"/>
      <c r="Y350" s="39"/>
      <c r="Z350" s="39"/>
      <c r="AA350" s="39"/>
    </row>
    <row r="351" spans="1:27" ht="14.45" hidden="1" x14ac:dyDescent="0.35">
      <c r="A351" s="154"/>
      <c r="B351" s="154">
        <v>360</v>
      </c>
      <c r="C351" s="155"/>
      <c r="D351" s="155"/>
      <c r="E351" s="156"/>
      <c r="F351" s="153">
        <v>2022</v>
      </c>
      <c r="G351" s="155"/>
      <c r="H351" s="141" t="e">
        <v>#N/A</v>
      </c>
      <c r="I351" s="141" t="e">
        <v>#N/A</v>
      </c>
      <c r="J351" s="152" t="e">
        <v>#N/A</v>
      </c>
      <c r="K351" s="153"/>
      <c r="L351" s="154">
        <v>360</v>
      </c>
      <c r="M351" s="28"/>
      <c r="N351" s="28"/>
      <c r="O351" s="33"/>
      <c r="P351" s="33"/>
      <c r="Q351" s="48"/>
      <c r="R351" s="37"/>
      <c r="S351" s="37"/>
      <c r="T351" s="37"/>
      <c r="U351" s="44"/>
      <c r="V351" s="37"/>
      <c r="W351" s="37"/>
      <c r="X351" s="39"/>
      <c r="Y351" s="39"/>
      <c r="Z351" s="39"/>
      <c r="AA351" s="39"/>
    </row>
    <row r="352" spans="1:27" ht="14.45" hidden="1" x14ac:dyDescent="0.35">
      <c r="A352" s="154"/>
      <c r="B352" s="154">
        <v>361</v>
      </c>
      <c r="C352" s="155" t="s">
        <v>509</v>
      </c>
      <c r="D352" s="155" t="s">
        <v>510</v>
      </c>
      <c r="E352" s="156">
        <v>1999</v>
      </c>
      <c r="F352" s="153">
        <v>23</v>
      </c>
      <c r="G352" s="155" t="s">
        <v>20</v>
      </c>
      <c r="H352" s="141" t="s">
        <v>3699</v>
      </c>
      <c r="I352" s="141" t="s">
        <v>4843</v>
      </c>
      <c r="J352" s="152" t="s">
        <v>111</v>
      </c>
      <c r="K352" s="153" t="s">
        <v>355</v>
      </c>
      <c r="L352" s="154">
        <v>361</v>
      </c>
      <c r="M352" s="28"/>
      <c r="N352" s="28"/>
      <c r="O352" s="33"/>
      <c r="P352" s="33">
        <v>3107050397</v>
      </c>
      <c r="Q352" s="42" t="s">
        <v>511</v>
      </c>
      <c r="R352" s="45">
        <v>36372</v>
      </c>
      <c r="S352" s="37" t="s">
        <v>512</v>
      </c>
      <c r="T352" s="37" t="s">
        <v>338</v>
      </c>
      <c r="U352" s="44">
        <v>1040759025</v>
      </c>
      <c r="V352" s="37" t="s">
        <v>393</v>
      </c>
      <c r="W352" s="37" t="s">
        <v>363</v>
      </c>
      <c r="X352" s="39"/>
      <c r="Y352" s="39"/>
      <c r="Z352" s="39"/>
      <c r="AA352" s="39"/>
    </row>
    <row r="353" spans="1:27" ht="14.45" hidden="1" x14ac:dyDescent="0.35">
      <c r="A353" s="154"/>
      <c r="B353" s="154">
        <v>362</v>
      </c>
      <c r="C353" s="155"/>
      <c r="D353" s="155"/>
      <c r="E353" s="156"/>
      <c r="F353" s="153">
        <v>2022</v>
      </c>
      <c r="G353" s="155"/>
      <c r="H353" s="141" t="e">
        <v>#N/A</v>
      </c>
      <c r="I353" s="141" t="e">
        <v>#N/A</v>
      </c>
      <c r="J353" s="152" t="e">
        <v>#N/A</v>
      </c>
      <c r="K353" s="153"/>
      <c r="L353" s="154">
        <v>362</v>
      </c>
      <c r="M353" s="28"/>
      <c r="N353" s="28"/>
      <c r="O353" s="33"/>
      <c r="P353" s="33"/>
      <c r="Q353" s="42"/>
      <c r="R353" s="37"/>
      <c r="S353" s="37"/>
      <c r="T353" s="37"/>
      <c r="U353" s="44"/>
      <c r="V353" s="37"/>
      <c r="W353" s="37"/>
      <c r="X353" s="39"/>
      <c r="Y353" s="39"/>
      <c r="Z353" s="39"/>
      <c r="AA353" s="39"/>
    </row>
    <row r="354" spans="1:27" ht="14.45" hidden="1" x14ac:dyDescent="0.35">
      <c r="A354" s="154"/>
      <c r="B354" s="154">
        <v>363</v>
      </c>
      <c r="C354" s="155"/>
      <c r="D354" s="155"/>
      <c r="E354" s="156"/>
      <c r="F354" s="153">
        <v>2022</v>
      </c>
      <c r="G354" s="155"/>
      <c r="H354" s="141" t="e">
        <v>#N/A</v>
      </c>
      <c r="I354" s="141" t="e">
        <v>#N/A</v>
      </c>
      <c r="J354" s="152" t="e">
        <v>#N/A</v>
      </c>
      <c r="K354" s="153"/>
      <c r="L354" s="154">
        <v>363</v>
      </c>
      <c r="M354" s="28"/>
      <c r="N354" s="28"/>
      <c r="O354" s="33"/>
      <c r="P354" s="33"/>
      <c r="Q354" s="42"/>
      <c r="R354" s="45"/>
      <c r="S354" s="37"/>
      <c r="T354" s="37"/>
      <c r="U354" s="44"/>
      <c r="V354" s="37"/>
      <c r="W354" s="37"/>
      <c r="X354" s="39"/>
      <c r="Y354" s="39"/>
      <c r="Z354" s="39"/>
      <c r="AA354" s="39"/>
    </row>
    <row r="355" spans="1:27" ht="14.45" hidden="1" x14ac:dyDescent="0.35">
      <c r="A355" s="154"/>
      <c r="B355" s="154">
        <v>364</v>
      </c>
      <c r="C355" s="155"/>
      <c r="D355" s="155"/>
      <c r="E355" s="156"/>
      <c r="F355" s="153">
        <v>2022</v>
      </c>
      <c r="G355" s="155"/>
      <c r="H355" s="141" t="e">
        <v>#N/A</v>
      </c>
      <c r="I355" s="141" t="e">
        <v>#N/A</v>
      </c>
      <c r="J355" s="152" t="e">
        <v>#N/A</v>
      </c>
      <c r="K355" s="153"/>
      <c r="L355" s="154">
        <v>364</v>
      </c>
      <c r="M355" s="28"/>
      <c r="N355" s="28"/>
      <c r="O355" s="33"/>
      <c r="P355" s="33"/>
      <c r="Q355" s="48"/>
      <c r="R355" s="37"/>
      <c r="S355" s="37"/>
      <c r="T355" s="37"/>
      <c r="U355" s="44"/>
      <c r="V355" s="37"/>
      <c r="W355" s="37"/>
      <c r="X355" s="39"/>
      <c r="Y355" s="39"/>
      <c r="Z355" s="39"/>
      <c r="AA355" s="39"/>
    </row>
    <row r="356" spans="1:27" ht="14.45" hidden="1" x14ac:dyDescent="0.35">
      <c r="A356" s="154"/>
      <c r="B356" s="154">
        <v>365</v>
      </c>
      <c r="C356" s="155" t="s">
        <v>120</v>
      </c>
      <c r="D356" s="155" t="s">
        <v>513</v>
      </c>
      <c r="E356" s="156">
        <v>1998</v>
      </c>
      <c r="F356" s="153">
        <v>24</v>
      </c>
      <c r="G356" s="155" t="s">
        <v>367</v>
      </c>
      <c r="H356" s="141" t="s">
        <v>4575</v>
      </c>
      <c r="I356" s="141" t="s">
        <v>4837</v>
      </c>
      <c r="J356" s="152" t="s">
        <v>24</v>
      </c>
      <c r="K356" s="153"/>
      <c r="L356" s="154">
        <v>365</v>
      </c>
      <c r="M356" s="28"/>
      <c r="N356" s="28"/>
      <c r="O356" s="33">
        <v>2795349</v>
      </c>
      <c r="P356" s="33">
        <v>3128428613</v>
      </c>
      <c r="Q356" s="34" t="s">
        <v>514</v>
      </c>
      <c r="R356" s="45">
        <v>35859</v>
      </c>
      <c r="S356" s="37" t="s">
        <v>515</v>
      </c>
      <c r="T356" s="37" t="s">
        <v>338</v>
      </c>
      <c r="U356" s="44">
        <v>1040756384</v>
      </c>
      <c r="V356" s="37" t="s">
        <v>339</v>
      </c>
      <c r="W356" s="37" t="s">
        <v>363</v>
      </c>
      <c r="X356" s="39"/>
      <c r="Y356" s="39"/>
      <c r="Z356" s="39"/>
      <c r="AA356" s="39"/>
    </row>
    <row r="357" spans="1:27" ht="14.45" hidden="1" x14ac:dyDescent="0.35">
      <c r="A357" s="154"/>
      <c r="B357" s="154">
        <v>366</v>
      </c>
      <c r="C357" s="155"/>
      <c r="D357" s="155"/>
      <c r="E357" s="156"/>
      <c r="F357" s="153">
        <v>2022</v>
      </c>
      <c r="G357" s="155"/>
      <c r="H357" s="141" t="e">
        <v>#N/A</v>
      </c>
      <c r="I357" s="141" t="e">
        <v>#N/A</v>
      </c>
      <c r="J357" s="152" t="e">
        <v>#N/A</v>
      </c>
      <c r="K357" s="153"/>
      <c r="L357" s="154">
        <v>366</v>
      </c>
      <c r="M357" s="28"/>
      <c r="N357" s="28"/>
      <c r="O357" s="33"/>
      <c r="P357" s="33"/>
      <c r="Q357" s="48"/>
      <c r="R357" s="74"/>
      <c r="S357" s="47"/>
      <c r="T357" s="37"/>
      <c r="U357" s="44"/>
      <c r="V357" s="37"/>
      <c r="W357" s="37"/>
      <c r="X357" s="39"/>
      <c r="Y357" s="39"/>
      <c r="Z357" s="39"/>
      <c r="AA357" s="39"/>
    </row>
    <row r="358" spans="1:27" ht="14.45" hidden="1" x14ac:dyDescent="0.35">
      <c r="A358" s="154"/>
      <c r="B358" s="154">
        <v>367</v>
      </c>
      <c r="C358" s="155"/>
      <c r="D358" s="155"/>
      <c r="E358" s="156"/>
      <c r="F358" s="153">
        <v>2022</v>
      </c>
      <c r="G358" s="155"/>
      <c r="H358" s="141" t="e">
        <v>#N/A</v>
      </c>
      <c r="I358" s="141" t="e">
        <v>#N/A</v>
      </c>
      <c r="J358" s="152" t="e">
        <v>#N/A</v>
      </c>
      <c r="K358" s="153"/>
      <c r="L358" s="154">
        <v>367</v>
      </c>
      <c r="M358" s="28"/>
      <c r="N358" s="28"/>
      <c r="O358" s="33"/>
      <c r="P358" s="33"/>
      <c r="Q358" s="48"/>
      <c r="R358" s="37"/>
      <c r="S358" s="37"/>
      <c r="T358" s="37"/>
      <c r="U358" s="44"/>
      <c r="V358" s="37"/>
      <c r="W358" s="37"/>
      <c r="X358" s="39"/>
      <c r="Y358" s="39"/>
      <c r="Z358" s="39"/>
      <c r="AA358" s="39"/>
    </row>
    <row r="359" spans="1:27" ht="14.45" hidden="1" x14ac:dyDescent="0.35">
      <c r="A359" s="154"/>
      <c r="B359" s="154">
        <v>368</v>
      </c>
      <c r="C359" s="155"/>
      <c r="D359" s="155"/>
      <c r="E359" s="156"/>
      <c r="F359" s="153">
        <v>2022</v>
      </c>
      <c r="G359" s="155"/>
      <c r="H359" s="141" t="e">
        <v>#N/A</v>
      </c>
      <c r="I359" s="141" t="e">
        <v>#N/A</v>
      </c>
      <c r="J359" s="152" t="e">
        <v>#N/A</v>
      </c>
      <c r="K359" s="153"/>
      <c r="L359" s="154">
        <v>368</v>
      </c>
      <c r="M359" s="28"/>
      <c r="N359" s="28"/>
      <c r="O359" s="33"/>
      <c r="P359" s="33"/>
      <c r="Q359" s="48"/>
      <c r="R359" s="37"/>
      <c r="S359" s="37"/>
      <c r="T359" s="37"/>
      <c r="U359" s="44"/>
      <c r="V359" s="37"/>
      <c r="W359" s="37"/>
      <c r="X359" s="39"/>
      <c r="Y359" s="39"/>
      <c r="Z359" s="39"/>
      <c r="AA359" s="39"/>
    </row>
    <row r="360" spans="1:27" ht="14.45" hidden="1" x14ac:dyDescent="0.35">
      <c r="A360" s="154"/>
      <c r="B360" s="154">
        <v>369</v>
      </c>
      <c r="C360" s="155"/>
      <c r="D360" s="155"/>
      <c r="E360" s="156"/>
      <c r="F360" s="153">
        <v>2022</v>
      </c>
      <c r="G360" s="155"/>
      <c r="H360" s="141" t="e">
        <v>#N/A</v>
      </c>
      <c r="I360" s="141" t="e">
        <v>#N/A</v>
      </c>
      <c r="J360" s="152" t="e">
        <v>#N/A</v>
      </c>
      <c r="K360" s="153"/>
      <c r="L360" s="154">
        <v>369</v>
      </c>
      <c r="M360" s="28"/>
      <c r="N360" s="28"/>
      <c r="O360" s="33"/>
      <c r="P360" s="33"/>
      <c r="Q360" s="42"/>
      <c r="R360" s="37"/>
      <c r="S360" s="37"/>
      <c r="T360" s="37"/>
      <c r="U360" s="44"/>
      <c r="V360" s="37"/>
      <c r="W360" s="37"/>
      <c r="X360" s="39"/>
      <c r="Y360" s="39"/>
      <c r="Z360" s="39"/>
      <c r="AA360" s="39"/>
    </row>
    <row r="361" spans="1:27" ht="14.45" hidden="1" x14ac:dyDescent="0.35">
      <c r="A361" s="154"/>
      <c r="B361" s="154">
        <v>370</v>
      </c>
      <c r="C361" s="155"/>
      <c r="D361" s="155"/>
      <c r="E361" s="156"/>
      <c r="F361" s="153">
        <v>2022</v>
      </c>
      <c r="G361" s="155"/>
      <c r="H361" s="141" t="e">
        <v>#N/A</v>
      </c>
      <c r="I361" s="141" t="e">
        <v>#N/A</v>
      </c>
      <c r="J361" s="152" t="e">
        <v>#N/A</v>
      </c>
      <c r="K361" s="153"/>
      <c r="L361" s="154">
        <v>370</v>
      </c>
      <c r="M361" s="28"/>
      <c r="N361" s="28"/>
      <c r="O361" s="33"/>
      <c r="P361" s="33"/>
      <c r="Q361" s="42"/>
      <c r="R361" s="37"/>
      <c r="S361" s="37"/>
      <c r="T361" s="37"/>
      <c r="U361" s="44"/>
      <c r="V361" s="37"/>
      <c r="W361" s="37"/>
      <c r="X361" s="39"/>
      <c r="Y361" s="39"/>
      <c r="Z361" s="39"/>
      <c r="AA361" s="39"/>
    </row>
    <row r="362" spans="1:27" ht="14.45" hidden="1" x14ac:dyDescent="0.35">
      <c r="A362" s="154"/>
      <c r="B362" s="154">
        <v>371</v>
      </c>
      <c r="C362" s="155"/>
      <c r="D362" s="155"/>
      <c r="E362" s="156"/>
      <c r="F362" s="153">
        <v>2022</v>
      </c>
      <c r="G362" s="155"/>
      <c r="H362" s="141" t="e">
        <v>#N/A</v>
      </c>
      <c r="I362" s="141" t="e">
        <v>#N/A</v>
      </c>
      <c r="J362" s="152" t="e">
        <v>#N/A</v>
      </c>
      <c r="K362" s="153"/>
      <c r="L362" s="154">
        <v>371</v>
      </c>
      <c r="M362" s="28"/>
      <c r="N362" s="28"/>
      <c r="O362" s="33"/>
      <c r="P362" s="33"/>
      <c r="Q362" s="42"/>
      <c r="R362" s="37"/>
      <c r="S362" s="37"/>
      <c r="T362" s="37"/>
      <c r="U362" s="44"/>
      <c r="V362" s="37"/>
      <c r="W362" s="37"/>
      <c r="X362" s="39"/>
      <c r="Y362" s="39"/>
      <c r="Z362" s="39"/>
      <c r="AA362" s="39"/>
    </row>
    <row r="363" spans="1:27" ht="14.45" hidden="1" x14ac:dyDescent="0.35">
      <c r="A363" s="154"/>
      <c r="B363" s="154">
        <v>372</v>
      </c>
      <c r="C363" s="155"/>
      <c r="D363" s="155"/>
      <c r="E363" s="156"/>
      <c r="F363" s="153">
        <v>2022</v>
      </c>
      <c r="G363" s="155"/>
      <c r="H363" s="141" t="e">
        <v>#N/A</v>
      </c>
      <c r="I363" s="141" t="e">
        <v>#N/A</v>
      </c>
      <c r="J363" s="152" t="e">
        <v>#N/A</v>
      </c>
      <c r="K363" s="153"/>
      <c r="L363" s="154">
        <v>372</v>
      </c>
      <c r="M363" s="28"/>
      <c r="N363" s="28"/>
      <c r="O363" s="33"/>
      <c r="P363" s="33"/>
      <c r="Q363" s="48"/>
      <c r="R363" s="45"/>
      <c r="S363" s="37"/>
      <c r="T363" s="37"/>
      <c r="U363" s="44"/>
      <c r="V363" s="37"/>
      <c r="W363" s="37"/>
      <c r="X363" s="39"/>
      <c r="Y363" s="39"/>
      <c r="Z363" s="39"/>
      <c r="AA363" s="39"/>
    </row>
    <row r="364" spans="1:27" ht="14.45" hidden="1" x14ac:dyDescent="0.35">
      <c r="A364" s="154"/>
      <c r="B364" s="154">
        <v>373</v>
      </c>
      <c r="C364" s="155"/>
      <c r="D364" s="155"/>
      <c r="E364" s="156"/>
      <c r="F364" s="153">
        <v>2022</v>
      </c>
      <c r="G364" s="155"/>
      <c r="H364" s="141" t="e">
        <v>#N/A</v>
      </c>
      <c r="I364" s="141" t="e">
        <v>#N/A</v>
      </c>
      <c r="J364" s="152" t="e">
        <v>#N/A</v>
      </c>
      <c r="K364" s="153"/>
      <c r="L364" s="154">
        <v>373</v>
      </c>
      <c r="M364" s="28"/>
      <c r="N364" s="28"/>
      <c r="O364" s="33"/>
      <c r="P364" s="33"/>
      <c r="Q364" s="48"/>
      <c r="R364" s="45"/>
      <c r="S364" s="37"/>
      <c r="T364" s="37"/>
      <c r="U364" s="44"/>
      <c r="V364" s="37"/>
      <c r="W364" s="37"/>
      <c r="X364" s="39"/>
      <c r="Y364" s="39"/>
      <c r="Z364" s="39"/>
      <c r="AA364" s="39"/>
    </row>
    <row r="365" spans="1:27" ht="14.45" hidden="1" x14ac:dyDescent="0.35">
      <c r="A365" s="154"/>
      <c r="B365" s="154">
        <v>374</v>
      </c>
      <c r="C365" s="155"/>
      <c r="D365" s="155"/>
      <c r="E365" s="156"/>
      <c r="F365" s="153">
        <v>2022</v>
      </c>
      <c r="G365" s="155"/>
      <c r="H365" s="141" t="e">
        <v>#N/A</v>
      </c>
      <c r="I365" s="141" t="e">
        <v>#N/A</v>
      </c>
      <c r="J365" s="152" t="e">
        <v>#N/A</v>
      </c>
      <c r="K365" s="153"/>
      <c r="L365" s="154">
        <v>374</v>
      </c>
      <c r="M365" s="28"/>
      <c r="N365" s="28"/>
      <c r="O365" s="33"/>
      <c r="P365" s="33"/>
      <c r="Q365" s="48"/>
      <c r="R365" s="45"/>
      <c r="S365" s="37"/>
      <c r="T365" s="37"/>
      <c r="U365" s="44"/>
      <c r="V365" s="37"/>
      <c r="W365" s="37"/>
      <c r="X365" s="39"/>
      <c r="Y365" s="39"/>
      <c r="Z365" s="39"/>
      <c r="AA365" s="39"/>
    </row>
    <row r="366" spans="1:27" ht="14.45" hidden="1" x14ac:dyDescent="0.35">
      <c r="A366" s="154"/>
      <c r="B366" s="154">
        <v>375</v>
      </c>
      <c r="C366" s="155"/>
      <c r="D366" s="155"/>
      <c r="E366" s="156"/>
      <c r="F366" s="153">
        <v>2022</v>
      </c>
      <c r="G366" s="155"/>
      <c r="H366" s="141" t="e">
        <v>#N/A</v>
      </c>
      <c r="I366" s="141" t="e">
        <v>#N/A</v>
      </c>
      <c r="J366" s="152" t="e">
        <v>#N/A</v>
      </c>
      <c r="K366" s="153"/>
      <c r="L366" s="154">
        <v>375</v>
      </c>
      <c r="M366" s="28"/>
      <c r="N366" s="28"/>
      <c r="O366" s="33"/>
      <c r="P366" s="33"/>
      <c r="Q366" s="48"/>
      <c r="R366" s="37"/>
      <c r="S366" s="37"/>
      <c r="T366" s="37"/>
      <c r="U366" s="44"/>
      <c r="V366" s="37"/>
      <c r="W366" s="37"/>
      <c r="X366" s="39"/>
      <c r="Y366" s="39"/>
      <c r="Z366" s="39"/>
      <c r="AA366" s="39"/>
    </row>
    <row r="367" spans="1:27" ht="14.45" hidden="1" x14ac:dyDescent="0.35">
      <c r="A367" s="154"/>
      <c r="B367" s="154">
        <v>376</v>
      </c>
      <c r="C367" s="155"/>
      <c r="D367" s="155"/>
      <c r="E367" s="156"/>
      <c r="F367" s="153">
        <v>2022</v>
      </c>
      <c r="G367" s="155"/>
      <c r="H367" s="141" t="e">
        <v>#N/A</v>
      </c>
      <c r="I367" s="141" t="e">
        <v>#N/A</v>
      </c>
      <c r="J367" s="152" t="e">
        <v>#N/A</v>
      </c>
      <c r="K367" s="153"/>
      <c r="L367" s="154">
        <v>376</v>
      </c>
      <c r="M367" s="28"/>
      <c r="N367" s="28"/>
      <c r="O367" s="33"/>
      <c r="P367" s="33"/>
      <c r="Q367" s="48"/>
      <c r="R367" s="37"/>
      <c r="S367" s="37"/>
      <c r="T367" s="37"/>
      <c r="U367" s="44"/>
      <c r="V367" s="37"/>
      <c r="W367" s="37"/>
      <c r="X367" s="39"/>
      <c r="Y367" s="39"/>
      <c r="Z367" s="39"/>
      <c r="AA367" s="39"/>
    </row>
    <row r="368" spans="1:27" ht="14.45" hidden="1" x14ac:dyDescent="0.35">
      <c r="A368" s="154"/>
      <c r="B368" s="154">
        <v>377</v>
      </c>
      <c r="C368" s="155"/>
      <c r="D368" s="155"/>
      <c r="E368" s="156"/>
      <c r="F368" s="153">
        <v>2022</v>
      </c>
      <c r="G368" s="155"/>
      <c r="H368" s="141" t="e">
        <v>#N/A</v>
      </c>
      <c r="I368" s="141" t="e">
        <v>#N/A</v>
      </c>
      <c r="J368" s="152" t="e">
        <v>#N/A</v>
      </c>
      <c r="K368" s="153"/>
      <c r="L368" s="154">
        <v>377</v>
      </c>
      <c r="M368" s="28"/>
      <c r="N368" s="28"/>
      <c r="O368" s="33"/>
      <c r="P368" s="33"/>
      <c r="Q368" s="48"/>
      <c r="R368" s="37"/>
      <c r="S368" s="37"/>
      <c r="T368" s="37"/>
      <c r="U368" s="44"/>
      <c r="V368" s="37"/>
      <c r="W368" s="37"/>
      <c r="X368" s="39"/>
      <c r="Y368" s="39"/>
      <c r="Z368" s="39"/>
      <c r="AA368" s="39"/>
    </row>
    <row r="369" spans="1:27" ht="14.45" hidden="1" x14ac:dyDescent="0.35">
      <c r="A369" s="154"/>
      <c r="B369" s="154">
        <v>378</v>
      </c>
      <c r="C369" s="155"/>
      <c r="D369" s="155"/>
      <c r="E369" s="156"/>
      <c r="F369" s="153">
        <v>2022</v>
      </c>
      <c r="G369" s="155"/>
      <c r="H369" s="141" t="e">
        <v>#N/A</v>
      </c>
      <c r="I369" s="141" t="e">
        <v>#N/A</v>
      </c>
      <c r="J369" s="152" t="e">
        <v>#N/A</v>
      </c>
      <c r="K369" s="153"/>
      <c r="L369" s="154">
        <v>378</v>
      </c>
      <c r="M369" s="28"/>
      <c r="N369" s="28"/>
      <c r="O369" s="33"/>
      <c r="P369" s="33"/>
      <c r="Q369" s="48"/>
      <c r="R369" s="45"/>
      <c r="S369" s="37"/>
      <c r="T369" s="37"/>
      <c r="U369" s="44"/>
      <c r="V369" s="37"/>
      <c r="W369" s="37"/>
      <c r="X369" s="39"/>
      <c r="Y369" s="39"/>
      <c r="Z369" s="39"/>
      <c r="AA369" s="39"/>
    </row>
    <row r="370" spans="1:27" ht="14.45" hidden="1" x14ac:dyDescent="0.35">
      <c r="A370" s="154"/>
      <c r="B370" s="154">
        <v>379</v>
      </c>
      <c r="C370" s="155"/>
      <c r="D370" s="155"/>
      <c r="E370" s="156"/>
      <c r="F370" s="153">
        <v>2022</v>
      </c>
      <c r="G370" s="155"/>
      <c r="H370" s="141" t="e">
        <v>#N/A</v>
      </c>
      <c r="I370" s="141" t="e">
        <v>#N/A</v>
      </c>
      <c r="J370" s="152" t="e">
        <v>#N/A</v>
      </c>
      <c r="K370" s="153"/>
      <c r="L370" s="154">
        <v>379</v>
      </c>
      <c r="M370" s="28"/>
      <c r="N370" s="28"/>
      <c r="O370" s="33"/>
      <c r="P370" s="33"/>
      <c r="Q370" s="48"/>
      <c r="R370" s="37"/>
      <c r="S370" s="37"/>
      <c r="T370" s="37"/>
      <c r="U370" s="44"/>
      <c r="V370" s="37"/>
      <c r="W370" s="37"/>
      <c r="X370" s="39"/>
      <c r="Y370" s="39"/>
      <c r="Z370" s="39"/>
      <c r="AA370" s="39"/>
    </row>
    <row r="371" spans="1:27" ht="14.45" hidden="1" x14ac:dyDescent="0.35">
      <c r="A371" s="154"/>
      <c r="B371" s="154">
        <v>380</v>
      </c>
      <c r="C371" s="155"/>
      <c r="D371" s="155"/>
      <c r="E371" s="156"/>
      <c r="F371" s="153">
        <v>2022</v>
      </c>
      <c r="G371" s="155"/>
      <c r="H371" s="141" t="e">
        <v>#N/A</v>
      </c>
      <c r="I371" s="141" t="e">
        <v>#N/A</v>
      </c>
      <c r="J371" s="152" t="e">
        <v>#N/A</v>
      </c>
      <c r="K371" s="153"/>
      <c r="L371" s="154">
        <v>380</v>
      </c>
      <c r="M371" s="28"/>
      <c r="N371" s="28"/>
      <c r="O371" s="33"/>
      <c r="P371" s="33"/>
      <c r="Q371" s="42"/>
      <c r="R371" s="37"/>
      <c r="S371" s="37"/>
      <c r="T371" s="37"/>
      <c r="U371" s="44"/>
      <c r="V371" s="37"/>
      <c r="W371" s="37"/>
      <c r="X371" s="39"/>
      <c r="Y371" s="39"/>
      <c r="Z371" s="39"/>
      <c r="AA371" s="39"/>
    </row>
    <row r="372" spans="1:27" ht="14.45" hidden="1" x14ac:dyDescent="0.35">
      <c r="A372" s="154"/>
      <c r="B372" s="154">
        <v>381</v>
      </c>
      <c r="C372" s="155"/>
      <c r="D372" s="155"/>
      <c r="E372" s="156"/>
      <c r="F372" s="153">
        <v>2022</v>
      </c>
      <c r="G372" s="155"/>
      <c r="H372" s="141" t="e">
        <v>#N/A</v>
      </c>
      <c r="I372" s="141" t="e">
        <v>#N/A</v>
      </c>
      <c r="J372" s="152" t="e">
        <v>#N/A</v>
      </c>
      <c r="K372" s="153"/>
      <c r="L372" s="154">
        <v>381</v>
      </c>
      <c r="M372" s="28"/>
      <c r="N372" s="28"/>
      <c r="O372" s="33"/>
      <c r="P372" s="33"/>
      <c r="Q372" s="42"/>
      <c r="R372" s="37"/>
      <c r="S372" s="37"/>
      <c r="T372" s="37"/>
      <c r="U372" s="44"/>
      <c r="V372" s="37"/>
      <c r="W372" s="37"/>
      <c r="X372" s="39"/>
      <c r="Y372" s="39"/>
      <c r="Z372" s="39"/>
      <c r="AA372" s="39"/>
    </row>
    <row r="373" spans="1:27" ht="14.45" hidden="1" x14ac:dyDescent="0.35">
      <c r="A373" s="154"/>
      <c r="B373" s="154">
        <v>382</v>
      </c>
      <c r="C373" s="155" t="s">
        <v>70</v>
      </c>
      <c r="D373" s="155" t="s">
        <v>516</v>
      </c>
      <c r="E373" s="156">
        <v>1995</v>
      </c>
      <c r="F373" s="153">
        <v>27</v>
      </c>
      <c r="G373" s="155" t="s">
        <v>367</v>
      </c>
      <c r="H373" s="141" t="s">
        <v>4575</v>
      </c>
      <c r="I373" s="141" t="s">
        <v>4844</v>
      </c>
      <c r="J373" s="152" t="s">
        <v>24</v>
      </c>
      <c r="K373" s="153" t="s">
        <v>355</v>
      </c>
      <c r="L373" s="154">
        <v>382</v>
      </c>
      <c r="M373" s="28"/>
      <c r="N373" s="28"/>
      <c r="O373" s="33">
        <v>2778812</v>
      </c>
      <c r="P373" s="33">
        <v>3205298220</v>
      </c>
      <c r="Q373" s="48" t="s">
        <v>517</v>
      </c>
      <c r="R373" s="45">
        <v>35563</v>
      </c>
      <c r="S373" s="37" t="s">
        <v>518</v>
      </c>
      <c r="T373" s="37" t="s">
        <v>338</v>
      </c>
      <c r="U373" s="44">
        <v>1017249587</v>
      </c>
      <c r="V373" s="37" t="s">
        <v>430</v>
      </c>
      <c r="W373" s="37" t="s">
        <v>363</v>
      </c>
      <c r="X373" s="39"/>
      <c r="Y373" s="39"/>
      <c r="Z373" s="39"/>
      <c r="AA373" s="39"/>
    </row>
    <row r="374" spans="1:27" ht="14.45" hidden="1" x14ac:dyDescent="0.35">
      <c r="A374" s="154"/>
      <c r="B374" s="154">
        <v>383</v>
      </c>
      <c r="C374" s="155"/>
      <c r="D374" s="155"/>
      <c r="E374" s="156"/>
      <c r="F374" s="153">
        <v>2022</v>
      </c>
      <c r="G374" s="155"/>
      <c r="H374" s="141" t="e">
        <v>#N/A</v>
      </c>
      <c r="I374" s="141" t="e">
        <v>#N/A</v>
      </c>
      <c r="J374" s="152" t="e">
        <v>#N/A</v>
      </c>
      <c r="K374" s="153"/>
      <c r="L374" s="154">
        <v>383</v>
      </c>
      <c r="M374" s="28"/>
      <c r="N374" s="28"/>
      <c r="O374" s="33"/>
      <c r="P374" s="33"/>
      <c r="Q374" s="42"/>
      <c r="R374" s="45"/>
      <c r="S374" s="37"/>
      <c r="T374" s="37"/>
      <c r="U374" s="44"/>
      <c r="V374" s="37"/>
      <c r="W374" s="37"/>
      <c r="X374" s="39"/>
      <c r="Y374" s="39"/>
      <c r="Z374" s="39"/>
      <c r="AA374" s="39"/>
    </row>
    <row r="375" spans="1:27" ht="14.45" hidden="1" x14ac:dyDescent="0.35">
      <c r="A375" s="154"/>
      <c r="B375" s="154">
        <v>384</v>
      </c>
      <c r="C375" s="155"/>
      <c r="D375" s="155"/>
      <c r="E375" s="156"/>
      <c r="F375" s="153">
        <v>2022</v>
      </c>
      <c r="G375" s="155"/>
      <c r="H375" s="141" t="e">
        <v>#N/A</v>
      </c>
      <c r="I375" s="141" t="e">
        <v>#N/A</v>
      </c>
      <c r="J375" s="152" t="e">
        <v>#N/A</v>
      </c>
      <c r="K375" s="153"/>
      <c r="L375" s="154">
        <v>384</v>
      </c>
      <c r="M375" s="28"/>
      <c r="N375" s="28"/>
      <c r="O375" s="33"/>
      <c r="P375" s="33"/>
      <c r="Q375" s="42"/>
      <c r="R375" s="37"/>
      <c r="S375" s="37"/>
      <c r="T375" s="37"/>
      <c r="U375" s="44"/>
      <c r="V375" s="37"/>
      <c r="W375" s="37"/>
      <c r="X375" s="39"/>
      <c r="Y375" s="39"/>
      <c r="Z375" s="39"/>
      <c r="AA375" s="39"/>
    </row>
    <row r="376" spans="1:27" ht="14.45" hidden="1" x14ac:dyDescent="0.35">
      <c r="A376" s="154"/>
      <c r="B376" s="154">
        <v>385</v>
      </c>
      <c r="C376" s="155"/>
      <c r="D376" s="155"/>
      <c r="E376" s="156"/>
      <c r="F376" s="153">
        <v>2022</v>
      </c>
      <c r="G376" s="155"/>
      <c r="H376" s="141" t="e">
        <v>#N/A</v>
      </c>
      <c r="I376" s="141" t="e">
        <v>#N/A</v>
      </c>
      <c r="J376" s="152" t="e">
        <v>#N/A</v>
      </c>
      <c r="K376" s="153"/>
      <c r="L376" s="154">
        <v>385</v>
      </c>
      <c r="M376" s="28"/>
      <c r="N376" s="28"/>
      <c r="O376" s="33"/>
      <c r="P376" s="33"/>
      <c r="Q376" s="42"/>
      <c r="R376" s="45"/>
      <c r="S376" s="37"/>
      <c r="T376" s="37"/>
      <c r="U376" s="44"/>
      <c r="V376" s="37"/>
      <c r="W376" s="37"/>
      <c r="X376" s="39"/>
      <c r="Y376" s="39"/>
      <c r="Z376" s="39"/>
      <c r="AA376" s="39"/>
    </row>
    <row r="377" spans="1:27" ht="14.45" hidden="1" x14ac:dyDescent="0.35">
      <c r="A377" s="154"/>
      <c r="B377" s="154">
        <v>386</v>
      </c>
      <c r="C377" s="155"/>
      <c r="D377" s="155"/>
      <c r="E377" s="156"/>
      <c r="F377" s="153">
        <v>2022</v>
      </c>
      <c r="G377" s="155"/>
      <c r="H377" s="141" t="e">
        <v>#N/A</v>
      </c>
      <c r="I377" s="141" t="e">
        <v>#N/A</v>
      </c>
      <c r="J377" s="152" t="e">
        <v>#N/A</v>
      </c>
      <c r="K377" s="153"/>
      <c r="L377" s="154">
        <v>386</v>
      </c>
      <c r="M377" s="28"/>
      <c r="N377" s="28"/>
      <c r="O377" s="33"/>
      <c r="P377" s="33"/>
      <c r="Q377" s="42"/>
      <c r="R377" s="37"/>
      <c r="S377" s="37"/>
      <c r="T377" s="37"/>
      <c r="U377" s="44"/>
      <c r="V377" s="37"/>
      <c r="W377" s="37"/>
      <c r="X377" s="39"/>
      <c r="Y377" s="39"/>
      <c r="Z377" s="39"/>
      <c r="AA377" s="39"/>
    </row>
    <row r="378" spans="1:27" ht="14.45" hidden="1" x14ac:dyDescent="0.35">
      <c r="A378" s="154"/>
      <c r="B378" s="154">
        <v>387</v>
      </c>
      <c r="C378" s="155"/>
      <c r="D378" s="155"/>
      <c r="E378" s="156"/>
      <c r="F378" s="153">
        <v>2022</v>
      </c>
      <c r="G378" s="155"/>
      <c r="H378" s="141" t="e">
        <v>#N/A</v>
      </c>
      <c r="I378" s="141" t="e">
        <v>#N/A</v>
      </c>
      <c r="J378" s="152" t="e">
        <v>#N/A</v>
      </c>
      <c r="K378" s="153"/>
      <c r="L378" s="154">
        <v>387</v>
      </c>
      <c r="M378" s="28"/>
      <c r="N378" s="28"/>
      <c r="O378" s="33"/>
      <c r="P378" s="33"/>
      <c r="Q378" s="42"/>
      <c r="R378" s="37"/>
      <c r="S378" s="37"/>
      <c r="T378" s="37"/>
      <c r="U378" s="44"/>
      <c r="V378" s="37"/>
      <c r="W378" s="37"/>
      <c r="X378" s="39"/>
      <c r="Y378" s="39"/>
      <c r="Z378" s="39"/>
      <c r="AA378" s="39"/>
    </row>
    <row r="379" spans="1:27" ht="14.45" hidden="1" x14ac:dyDescent="0.35">
      <c r="A379" s="154"/>
      <c r="B379" s="154">
        <v>388</v>
      </c>
      <c r="C379" s="155"/>
      <c r="D379" s="155"/>
      <c r="E379" s="156"/>
      <c r="F379" s="153">
        <v>2022</v>
      </c>
      <c r="G379" s="155"/>
      <c r="H379" s="141" t="e">
        <v>#N/A</v>
      </c>
      <c r="I379" s="141" t="e">
        <v>#N/A</v>
      </c>
      <c r="J379" s="152" t="e">
        <v>#N/A</v>
      </c>
      <c r="K379" s="153"/>
      <c r="L379" s="154">
        <v>388</v>
      </c>
      <c r="M379" s="28"/>
      <c r="N379" s="28"/>
      <c r="O379" s="33"/>
      <c r="P379" s="33"/>
      <c r="Q379" s="48"/>
      <c r="R379" s="37"/>
      <c r="S379" s="37"/>
      <c r="T379" s="37"/>
      <c r="U379" s="44"/>
      <c r="V379" s="37"/>
      <c r="W379" s="37"/>
      <c r="X379" s="39"/>
      <c r="Y379" s="39"/>
      <c r="Z379" s="39"/>
      <c r="AA379" s="39"/>
    </row>
    <row r="380" spans="1:27" ht="14.45" hidden="1" x14ac:dyDescent="0.35">
      <c r="A380" s="154"/>
      <c r="B380" s="154">
        <v>389</v>
      </c>
      <c r="C380" s="155" t="s">
        <v>519</v>
      </c>
      <c r="D380" s="155" t="s">
        <v>520</v>
      </c>
      <c r="E380" s="156">
        <v>2005</v>
      </c>
      <c r="F380" s="153">
        <v>17</v>
      </c>
      <c r="G380" s="155" t="s">
        <v>12</v>
      </c>
      <c r="H380" s="141" t="s">
        <v>4824</v>
      </c>
      <c r="I380" s="141" t="s">
        <v>4845</v>
      </c>
      <c r="J380" s="152" t="s">
        <v>58</v>
      </c>
      <c r="K380" s="153" t="s">
        <v>398</v>
      </c>
      <c r="L380" s="154">
        <v>389</v>
      </c>
      <c r="M380" s="28"/>
      <c r="N380" s="28"/>
      <c r="O380" s="33">
        <v>5031416</v>
      </c>
      <c r="P380" s="33">
        <v>3218772763</v>
      </c>
      <c r="Q380" s="42" t="s">
        <v>521</v>
      </c>
      <c r="R380" s="45">
        <v>38564</v>
      </c>
      <c r="S380" s="37" t="s">
        <v>522</v>
      </c>
      <c r="T380" s="37" t="s">
        <v>354</v>
      </c>
      <c r="U380" s="44">
        <v>1027802173</v>
      </c>
      <c r="V380" s="37" t="s">
        <v>346</v>
      </c>
      <c r="W380" s="37" t="s">
        <v>347</v>
      </c>
      <c r="X380" s="39"/>
      <c r="Y380" s="39"/>
      <c r="Z380" s="39"/>
      <c r="AA380" s="39"/>
    </row>
    <row r="381" spans="1:27" ht="14.45" hidden="1" x14ac:dyDescent="0.35">
      <c r="A381" s="154"/>
      <c r="B381" s="154">
        <v>390</v>
      </c>
      <c r="C381" s="155"/>
      <c r="D381" s="155"/>
      <c r="E381" s="156"/>
      <c r="F381" s="153">
        <v>2022</v>
      </c>
      <c r="G381" s="155"/>
      <c r="H381" s="141" t="e">
        <v>#N/A</v>
      </c>
      <c r="I381" s="141" t="e">
        <v>#N/A</v>
      </c>
      <c r="J381" s="152" t="e">
        <v>#N/A</v>
      </c>
      <c r="K381" s="153"/>
      <c r="L381" s="154">
        <v>390</v>
      </c>
      <c r="M381" s="28"/>
      <c r="N381" s="28"/>
      <c r="O381" s="33"/>
      <c r="P381" s="33"/>
      <c r="Q381" s="42"/>
      <c r="R381" s="37"/>
      <c r="S381" s="37"/>
      <c r="T381" s="37"/>
      <c r="U381" s="44"/>
      <c r="V381" s="37"/>
      <c r="W381" s="37"/>
      <c r="X381" s="39"/>
      <c r="Y381" s="39"/>
      <c r="Z381" s="39"/>
      <c r="AA381" s="39"/>
    </row>
    <row r="382" spans="1:27" ht="14.45" hidden="1" x14ac:dyDescent="0.35">
      <c r="A382" s="154"/>
      <c r="B382" s="154">
        <v>391</v>
      </c>
      <c r="C382" s="155"/>
      <c r="D382" s="155"/>
      <c r="E382" s="156"/>
      <c r="F382" s="153">
        <v>2022</v>
      </c>
      <c r="G382" s="155"/>
      <c r="H382" s="141" t="e">
        <v>#N/A</v>
      </c>
      <c r="I382" s="141" t="e">
        <v>#N/A</v>
      </c>
      <c r="J382" s="152" t="e">
        <v>#N/A</v>
      </c>
      <c r="K382" s="153"/>
      <c r="L382" s="154">
        <v>391</v>
      </c>
      <c r="M382" s="28"/>
      <c r="N382" s="28"/>
      <c r="O382" s="33"/>
      <c r="P382" s="33"/>
      <c r="Q382" s="42"/>
      <c r="R382" s="37"/>
      <c r="S382" s="37"/>
      <c r="T382" s="37"/>
      <c r="U382" s="44"/>
      <c r="V382" s="37"/>
      <c r="W382" s="37"/>
      <c r="X382" s="39"/>
      <c r="Y382" s="39"/>
      <c r="Z382" s="39"/>
      <c r="AA382" s="39"/>
    </row>
    <row r="383" spans="1:27" ht="14.45" hidden="1" x14ac:dyDescent="0.35">
      <c r="A383" s="154"/>
      <c r="B383" s="154">
        <v>392</v>
      </c>
      <c r="C383" s="155"/>
      <c r="D383" s="155"/>
      <c r="E383" s="156"/>
      <c r="F383" s="153">
        <v>2022</v>
      </c>
      <c r="G383" s="155"/>
      <c r="H383" s="141" t="e">
        <v>#N/A</v>
      </c>
      <c r="I383" s="141" t="e">
        <v>#N/A</v>
      </c>
      <c r="J383" s="152" t="e">
        <v>#N/A</v>
      </c>
      <c r="K383" s="153"/>
      <c r="L383" s="154">
        <v>392</v>
      </c>
      <c r="M383" s="28"/>
      <c r="N383" s="28"/>
      <c r="O383" s="33"/>
      <c r="P383" s="33"/>
      <c r="Q383" s="42"/>
      <c r="R383" s="37"/>
      <c r="S383" s="37"/>
      <c r="T383" s="37"/>
      <c r="U383" s="44"/>
      <c r="V383" s="37"/>
      <c r="W383" s="37"/>
      <c r="X383" s="39"/>
      <c r="Y383" s="39"/>
      <c r="Z383" s="39"/>
      <c r="AA383" s="39"/>
    </row>
    <row r="384" spans="1:27" ht="14.45" hidden="1" x14ac:dyDescent="0.35">
      <c r="A384" s="154"/>
      <c r="B384" s="154">
        <v>393</v>
      </c>
      <c r="C384" s="155"/>
      <c r="D384" s="155"/>
      <c r="E384" s="156"/>
      <c r="F384" s="153">
        <v>2022</v>
      </c>
      <c r="G384" s="155"/>
      <c r="H384" s="141" t="e">
        <v>#N/A</v>
      </c>
      <c r="I384" s="141" t="e">
        <v>#N/A</v>
      </c>
      <c r="J384" s="152" t="e">
        <v>#N/A</v>
      </c>
      <c r="K384" s="153"/>
      <c r="L384" s="154">
        <v>393</v>
      </c>
      <c r="M384" s="28"/>
      <c r="N384" s="28"/>
      <c r="O384" s="33"/>
      <c r="P384" s="33"/>
      <c r="Q384" s="42"/>
      <c r="R384" s="37"/>
      <c r="S384" s="37"/>
      <c r="T384" s="37"/>
      <c r="U384" s="44"/>
      <c r="V384" s="37"/>
      <c r="W384" s="37"/>
      <c r="X384" s="39"/>
      <c r="Y384" s="39"/>
      <c r="Z384" s="39"/>
      <c r="AA384" s="39"/>
    </row>
    <row r="385" spans="1:27" ht="14.45" hidden="1" x14ac:dyDescent="0.35">
      <c r="A385" s="154"/>
      <c r="B385" s="154">
        <v>394</v>
      </c>
      <c r="C385" s="155"/>
      <c r="D385" s="155"/>
      <c r="E385" s="156"/>
      <c r="F385" s="153">
        <v>2022</v>
      </c>
      <c r="G385" s="155"/>
      <c r="H385" s="141" t="e">
        <v>#N/A</v>
      </c>
      <c r="I385" s="141" t="e">
        <v>#N/A</v>
      </c>
      <c r="J385" s="152" t="e">
        <v>#N/A</v>
      </c>
      <c r="K385" s="153"/>
      <c r="L385" s="154">
        <v>394</v>
      </c>
      <c r="M385" s="28"/>
      <c r="N385" s="28"/>
      <c r="O385" s="33"/>
      <c r="P385" s="33"/>
      <c r="Q385" s="42"/>
      <c r="R385" s="37"/>
      <c r="S385" s="37"/>
      <c r="T385" s="37"/>
      <c r="U385" s="44"/>
      <c r="V385" s="37"/>
      <c r="W385" s="37"/>
      <c r="X385" s="39"/>
      <c r="Y385" s="39"/>
      <c r="Z385" s="39"/>
      <c r="AA385" s="39"/>
    </row>
    <row r="386" spans="1:27" ht="14.45" hidden="1" x14ac:dyDescent="0.35">
      <c r="A386" s="154"/>
      <c r="B386" s="154">
        <v>395</v>
      </c>
      <c r="C386" s="155"/>
      <c r="D386" s="155"/>
      <c r="E386" s="156"/>
      <c r="F386" s="153">
        <v>2022</v>
      </c>
      <c r="G386" s="155"/>
      <c r="H386" s="141" t="e">
        <v>#N/A</v>
      </c>
      <c r="I386" s="141" t="e">
        <v>#N/A</v>
      </c>
      <c r="J386" s="152" t="e">
        <v>#N/A</v>
      </c>
      <c r="K386" s="153"/>
      <c r="L386" s="154">
        <v>395</v>
      </c>
      <c r="M386" s="28"/>
      <c r="N386" s="28"/>
      <c r="O386" s="33"/>
      <c r="P386" s="33"/>
      <c r="Q386" s="48"/>
      <c r="R386" s="37"/>
      <c r="S386" s="37"/>
      <c r="T386" s="37"/>
      <c r="U386" s="44"/>
      <c r="V386" s="37"/>
      <c r="W386" s="37"/>
      <c r="X386" s="39"/>
      <c r="Y386" s="39"/>
      <c r="Z386" s="39"/>
      <c r="AA386" s="39"/>
    </row>
    <row r="387" spans="1:27" ht="14.45" hidden="1" x14ac:dyDescent="0.35">
      <c r="A387" s="154"/>
      <c r="B387" s="154">
        <v>396</v>
      </c>
      <c r="C387" s="155"/>
      <c r="D387" s="155"/>
      <c r="E387" s="156"/>
      <c r="F387" s="153">
        <v>2022</v>
      </c>
      <c r="G387" s="155"/>
      <c r="H387" s="141" t="e">
        <v>#N/A</v>
      </c>
      <c r="I387" s="141" t="e">
        <v>#N/A</v>
      </c>
      <c r="J387" s="152" t="e">
        <v>#N/A</v>
      </c>
      <c r="K387" s="153"/>
      <c r="L387" s="154">
        <v>396</v>
      </c>
      <c r="M387" s="28"/>
      <c r="N387" s="28"/>
      <c r="O387" s="33"/>
      <c r="P387" s="33"/>
      <c r="Q387" s="48"/>
      <c r="R387" s="37"/>
      <c r="S387" s="37"/>
      <c r="T387" s="37"/>
      <c r="U387" s="44"/>
      <c r="V387" s="37"/>
      <c r="W387" s="37"/>
      <c r="X387" s="39"/>
      <c r="Y387" s="39"/>
      <c r="Z387" s="39"/>
      <c r="AA387" s="39"/>
    </row>
    <row r="388" spans="1:27" ht="14.45" hidden="1" x14ac:dyDescent="0.35">
      <c r="A388" s="154"/>
      <c r="B388" s="154">
        <v>397</v>
      </c>
      <c r="C388" s="155"/>
      <c r="D388" s="155"/>
      <c r="E388" s="156"/>
      <c r="F388" s="153">
        <v>2022</v>
      </c>
      <c r="G388" s="155"/>
      <c r="H388" s="152" t="e">
        <v>#N/A</v>
      </c>
      <c r="I388" s="151" t="e">
        <v>#N/A</v>
      </c>
      <c r="J388" s="152" t="e">
        <v>#N/A</v>
      </c>
      <c r="K388" s="153"/>
      <c r="L388" s="154">
        <v>397</v>
      </c>
      <c r="M388" s="28"/>
      <c r="N388" s="28"/>
      <c r="O388" s="33"/>
      <c r="P388" s="33"/>
      <c r="Q388" s="55"/>
      <c r="R388" s="37"/>
      <c r="S388" s="37"/>
      <c r="T388" s="37"/>
      <c r="U388" s="44"/>
      <c r="V388" s="37"/>
      <c r="W388" s="37"/>
      <c r="X388" s="39"/>
      <c r="Y388" s="39"/>
      <c r="Z388" s="39"/>
      <c r="AA388" s="39"/>
    </row>
    <row r="389" spans="1:27" ht="14.45" hidden="1" x14ac:dyDescent="0.35">
      <c r="A389" s="154"/>
      <c r="B389" s="154">
        <v>398</v>
      </c>
      <c r="C389" s="155"/>
      <c r="D389" s="155"/>
      <c r="E389" s="156"/>
      <c r="F389" s="153">
        <v>2022</v>
      </c>
      <c r="G389" s="155"/>
      <c r="H389" s="152" t="e">
        <v>#N/A</v>
      </c>
      <c r="I389" s="151" t="e">
        <v>#N/A</v>
      </c>
      <c r="J389" s="152" t="e">
        <v>#N/A</v>
      </c>
      <c r="K389" s="153"/>
      <c r="L389" s="154">
        <v>398</v>
      </c>
      <c r="M389" s="28"/>
      <c r="N389" s="28"/>
      <c r="O389" s="33"/>
      <c r="P389" s="33"/>
      <c r="Q389" s="55"/>
      <c r="R389" s="37"/>
      <c r="S389" s="37"/>
      <c r="T389" s="37"/>
      <c r="U389" s="44"/>
      <c r="V389" s="37"/>
      <c r="W389" s="37"/>
      <c r="X389" s="39"/>
      <c r="Y389" s="39"/>
      <c r="Z389" s="39"/>
      <c r="AA389" s="39"/>
    </row>
    <row r="390" spans="1:27" ht="14.45" hidden="1" x14ac:dyDescent="0.35">
      <c r="A390" s="154"/>
      <c r="B390" s="154">
        <v>399</v>
      </c>
      <c r="C390" s="155"/>
      <c r="D390" s="155"/>
      <c r="E390" s="156"/>
      <c r="F390" s="153">
        <v>2022</v>
      </c>
      <c r="G390" s="155"/>
      <c r="H390" s="152" t="e">
        <v>#N/A</v>
      </c>
      <c r="I390" s="151" t="e">
        <v>#N/A</v>
      </c>
      <c r="J390" s="152" t="e">
        <v>#N/A</v>
      </c>
      <c r="K390" s="153"/>
      <c r="L390" s="154">
        <v>399</v>
      </c>
      <c r="M390" s="28"/>
      <c r="N390" s="28"/>
      <c r="O390" s="33"/>
      <c r="P390" s="33"/>
      <c r="Q390" s="42"/>
      <c r="R390" s="45"/>
      <c r="S390" s="37"/>
      <c r="T390" s="37"/>
      <c r="U390" s="44"/>
      <c r="V390" s="37"/>
      <c r="W390" s="37"/>
      <c r="X390" s="39"/>
      <c r="Y390" s="39"/>
      <c r="Z390" s="39"/>
      <c r="AA390" s="39"/>
    </row>
    <row r="391" spans="1:27" ht="14.45" hidden="1" x14ac:dyDescent="0.35">
      <c r="A391" s="154"/>
      <c r="B391" s="154">
        <v>400</v>
      </c>
      <c r="C391" s="155"/>
      <c r="D391" s="155"/>
      <c r="E391" s="156"/>
      <c r="F391" s="153">
        <v>2022</v>
      </c>
      <c r="G391" s="155"/>
      <c r="H391" s="152" t="e">
        <v>#N/A</v>
      </c>
      <c r="I391" s="151" t="e">
        <v>#N/A</v>
      </c>
      <c r="J391" s="152" t="e">
        <v>#N/A</v>
      </c>
      <c r="K391" s="153"/>
      <c r="L391" s="154">
        <v>400</v>
      </c>
      <c r="M391" s="28"/>
      <c r="N391" s="28"/>
      <c r="O391" s="33"/>
      <c r="P391" s="33"/>
      <c r="Q391" s="55"/>
      <c r="R391" s="37"/>
      <c r="S391" s="37"/>
      <c r="T391" s="37"/>
      <c r="U391" s="44"/>
      <c r="V391" s="37"/>
      <c r="W391" s="37"/>
      <c r="X391" s="39"/>
      <c r="Y391" s="39"/>
      <c r="Z391" s="39"/>
      <c r="AA391" s="39"/>
    </row>
    <row r="392" spans="1:27" ht="14.45" hidden="1" x14ac:dyDescent="0.35">
      <c r="A392" s="154"/>
      <c r="B392" s="154">
        <v>401</v>
      </c>
      <c r="C392" s="155"/>
      <c r="D392" s="155"/>
      <c r="E392" s="156"/>
      <c r="F392" s="153">
        <v>2022</v>
      </c>
      <c r="G392" s="155"/>
      <c r="H392" s="152" t="e">
        <v>#N/A</v>
      </c>
      <c r="I392" s="151" t="e">
        <v>#N/A</v>
      </c>
      <c r="J392" s="152" t="e">
        <v>#N/A</v>
      </c>
      <c r="K392" s="153"/>
      <c r="L392" s="154">
        <v>401</v>
      </c>
      <c r="M392" s="28"/>
      <c r="N392" s="28"/>
      <c r="O392" s="33"/>
      <c r="P392" s="33"/>
      <c r="Q392" s="55"/>
      <c r="R392" s="37"/>
      <c r="S392" s="37"/>
      <c r="T392" s="37"/>
      <c r="U392" s="44"/>
      <c r="V392" s="37"/>
      <c r="W392" s="37"/>
      <c r="X392" s="39"/>
      <c r="Y392" s="39"/>
      <c r="Z392" s="39"/>
      <c r="AA392" s="39"/>
    </row>
    <row r="393" spans="1:27" ht="14.45" hidden="1" x14ac:dyDescent="0.35">
      <c r="A393" s="154"/>
      <c r="B393" s="154">
        <v>402</v>
      </c>
      <c r="C393" s="155" t="s">
        <v>523</v>
      </c>
      <c r="D393" s="155" t="s">
        <v>524</v>
      </c>
      <c r="E393" s="156">
        <v>2006</v>
      </c>
      <c r="F393" s="153">
        <v>16</v>
      </c>
      <c r="G393" s="155" t="s">
        <v>348</v>
      </c>
      <c r="H393" s="152" t="s">
        <v>4830</v>
      </c>
      <c r="I393" s="151" t="s">
        <v>4846</v>
      </c>
      <c r="J393" s="152" t="s">
        <v>190</v>
      </c>
      <c r="K393" s="153" t="s">
        <v>355</v>
      </c>
      <c r="L393" s="154">
        <v>402</v>
      </c>
      <c r="M393" s="28"/>
      <c r="N393" s="28"/>
      <c r="O393" s="33">
        <v>2889478</v>
      </c>
      <c r="P393" s="33">
        <v>3136154417</v>
      </c>
      <c r="Q393" s="42" t="s">
        <v>525</v>
      </c>
      <c r="R393" s="45">
        <v>38891</v>
      </c>
      <c r="S393" s="37" t="s">
        <v>526</v>
      </c>
      <c r="T393" s="37" t="s">
        <v>354</v>
      </c>
      <c r="U393" s="44" t="s">
        <v>527</v>
      </c>
      <c r="V393" s="37" t="s">
        <v>393</v>
      </c>
      <c r="W393" s="37" t="s">
        <v>363</v>
      </c>
      <c r="X393" s="39"/>
      <c r="Y393" s="39"/>
      <c r="Z393" s="39"/>
      <c r="AA393" s="39"/>
    </row>
    <row r="394" spans="1:27" ht="14.45" hidden="1" x14ac:dyDescent="0.35">
      <c r="A394" s="154"/>
      <c r="B394" s="154">
        <v>403</v>
      </c>
      <c r="C394" s="155"/>
      <c r="D394" s="155"/>
      <c r="E394" s="156"/>
      <c r="F394" s="153">
        <v>2022</v>
      </c>
      <c r="G394" s="155"/>
      <c r="H394" s="152" t="e">
        <v>#N/A</v>
      </c>
      <c r="I394" s="151" t="e">
        <v>#N/A</v>
      </c>
      <c r="J394" s="152" t="e">
        <v>#N/A</v>
      </c>
      <c r="K394" s="153"/>
      <c r="L394" s="154">
        <v>403</v>
      </c>
      <c r="M394" s="28"/>
      <c r="N394" s="28"/>
      <c r="O394" s="33"/>
      <c r="P394" s="33"/>
      <c r="Q394" s="42"/>
      <c r="R394" s="45"/>
      <c r="S394" s="37"/>
      <c r="T394" s="37"/>
      <c r="U394" s="44"/>
      <c r="V394" s="37"/>
      <c r="W394" s="37"/>
      <c r="X394" s="39"/>
      <c r="Y394" s="39"/>
      <c r="Z394" s="39"/>
      <c r="AA394" s="39"/>
    </row>
    <row r="395" spans="1:27" ht="14.45" hidden="1" x14ac:dyDescent="0.35">
      <c r="A395" s="154"/>
      <c r="B395" s="154">
        <v>404</v>
      </c>
      <c r="C395" s="155"/>
      <c r="D395" s="155"/>
      <c r="E395" s="156"/>
      <c r="F395" s="153">
        <v>2022</v>
      </c>
      <c r="G395" s="155"/>
      <c r="H395" s="152" t="e">
        <v>#N/A</v>
      </c>
      <c r="I395" s="151" t="e">
        <v>#N/A</v>
      </c>
      <c r="J395" s="152" t="e">
        <v>#N/A</v>
      </c>
      <c r="K395" s="153"/>
      <c r="L395" s="154">
        <v>404</v>
      </c>
      <c r="M395" s="28"/>
      <c r="N395" s="28"/>
      <c r="O395" s="33"/>
      <c r="P395" s="33"/>
      <c r="Q395" s="42"/>
      <c r="R395" s="45"/>
      <c r="S395" s="37"/>
      <c r="T395" s="37"/>
      <c r="U395" s="44"/>
      <c r="V395" s="37"/>
      <c r="W395" s="37"/>
      <c r="X395" s="39"/>
      <c r="Y395" s="39"/>
      <c r="Z395" s="39"/>
      <c r="AA395" s="39"/>
    </row>
    <row r="396" spans="1:27" ht="14.45" hidden="1" x14ac:dyDescent="0.35">
      <c r="A396" s="154"/>
      <c r="B396" s="154">
        <v>405</v>
      </c>
      <c r="C396" s="155"/>
      <c r="D396" s="155"/>
      <c r="E396" s="156"/>
      <c r="F396" s="153">
        <v>2022</v>
      </c>
      <c r="G396" s="155"/>
      <c r="H396" s="152" t="e">
        <v>#N/A</v>
      </c>
      <c r="I396" s="151" t="e">
        <v>#N/A</v>
      </c>
      <c r="J396" s="152" t="e">
        <v>#N/A</v>
      </c>
      <c r="K396" s="153"/>
      <c r="L396" s="154">
        <v>405</v>
      </c>
      <c r="M396" s="28"/>
      <c r="N396" s="28"/>
      <c r="O396" s="33"/>
      <c r="P396" s="33"/>
      <c r="Q396" s="55"/>
      <c r="R396" s="37"/>
      <c r="S396" s="37"/>
      <c r="T396" s="37"/>
      <c r="U396" s="44"/>
      <c r="V396" s="37"/>
      <c r="W396" s="37"/>
      <c r="X396" s="39"/>
      <c r="Y396" s="39"/>
      <c r="Z396" s="39"/>
      <c r="AA396" s="39"/>
    </row>
    <row r="397" spans="1:27" ht="14.45" hidden="1" x14ac:dyDescent="0.35">
      <c r="A397" s="154"/>
      <c r="B397" s="154">
        <v>406</v>
      </c>
      <c r="C397" s="155"/>
      <c r="D397" s="155"/>
      <c r="E397" s="156"/>
      <c r="F397" s="153">
        <v>2022</v>
      </c>
      <c r="G397" s="155"/>
      <c r="H397" s="152" t="e">
        <v>#N/A</v>
      </c>
      <c r="I397" s="151" t="e">
        <v>#N/A</v>
      </c>
      <c r="J397" s="152" t="e">
        <v>#N/A</v>
      </c>
      <c r="K397" s="153"/>
      <c r="L397" s="154">
        <v>406</v>
      </c>
      <c r="M397" s="28"/>
      <c r="N397" s="28"/>
      <c r="O397" s="33"/>
      <c r="P397" s="33"/>
      <c r="Q397" s="55"/>
      <c r="R397" s="37"/>
      <c r="S397" s="37"/>
      <c r="T397" s="37"/>
      <c r="U397" s="44"/>
      <c r="V397" s="37"/>
      <c r="W397" s="37"/>
      <c r="X397" s="39"/>
      <c r="Y397" s="39"/>
      <c r="Z397" s="39"/>
      <c r="AA397" s="39"/>
    </row>
    <row r="398" spans="1:27" ht="14.45" hidden="1" x14ac:dyDescent="0.35">
      <c r="A398" s="154"/>
      <c r="B398" s="154">
        <v>407</v>
      </c>
      <c r="C398" s="155"/>
      <c r="D398" s="155"/>
      <c r="E398" s="156"/>
      <c r="F398" s="153">
        <v>2022</v>
      </c>
      <c r="G398" s="155"/>
      <c r="H398" s="152" t="e">
        <v>#N/A</v>
      </c>
      <c r="I398" s="151" t="e">
        <v>#N/A</v>
      </c>
      <c r="J398" s="152" t="e">
        <v>#N/A</v>
      </c>
      <c r="K398" s="153"/>
      <c r="L398" s="154">
        <v>407</v>
      </c>
      <c r="M398" s="28"/>
      <c r="N398" s="28"/>
      <c r="O398" s="33"/>
      <c r="P398" s="33"/>
      <c r="Q398" s="55"/>
      <c r="R398" s="37"/>
      <c r="S398" s="37"/>
      <c r="T398" s="37"/>
      <c r="U398" s="44"/>
      <c r="V398" s="37"/>
      <c r="W398" s="37"/>
      <c r="X398" s="39"/>
      <c r="Y398" s="39"/>
      <c r="Z398" s="39"/>
      <c r="AA398" s="39"/>
    </row>
    <row r="399" spans="1:27" ht="14.45" hidden="1" x14ac:dyDescent="0.35">
      <c r="A399" s="154"/>
      <c r="B399" s="154">
        <v>408</v>
      </c>
      <c r="C399" s="155"/>
      <c r="D399" s="155"/>
      <c r="E399" s="156"/>
      <c r="F399" s="153">
        <v>2022</v>
      </c>
      <c r="G399" s="155"/>
      <c r="H399" s="152" t="e">
        <v>#N/A</v>
      </c>
      <c r="I399" s="151" t="e">
        <v>#N/A</v>
      </c>
      <c r="J399" s="152" t="e">
        <v>#N/A</v>
      </c>
      <c r="K399" s="153"/>
      <c r="L399" s="154">
        <v>408</v>
      </c>
      <c r="M399" s="28"/>
      <c r="N399" s="28"/>
      <c r="O399" s="33"/>
      <c r="P399" s="33"/>
      <c r="Q399" s="34"/>
      <c r="R399" s="45"/>
      <c r="S399" s="37"/>
      <c r="T399" s="37"/>
      <c r="U399" s="44"/>
      <c r="V399" s="37"/>
      <c r="W399" s="37"/>
      <c r="X399" s="39"/>
      <c r="Y399" s="39"/>
      <c r="Z399" s="39"/>
      <c r="AA399" s="39"/>
    </row>
    <row r="400" spans="1:27" ht="14.45" hidden="1" x14ac:dyDescent="0.35">
      <c r="A400" s="154"/>
      <c r="B400" s="154">
        <v>409</v>
      </c>
      <c r="C400" s="155"/>
      <c r="D400" s="155"/>
      <c r="E400" s="156"/>
      <c r="F400" s="153">
        <v>2022</v>
      </c>
      <c r="G400" s="155"/>
      <c r="H400" s="152" t="e">
        <v>#N/A</v>
      </c>
      <c r="I400" s="151" t="e">
        <v>#N/A</v>
      </c>
      <c r="J400" s="152" t="e">
        <v>#N/A</v>
      </c>
      <c r="K400" s="153"/>
      <c r="L400" s="154">
        <v>409</v>
      </c>
      <c r="M400" s="28"/>
      <c r="N400" s="28"/>
      <c r="O400" s="33"/>
      <c r="P400" s="33"/>
      <c r="Q400" s="55"/>
      <c r="R400" s="37"/>
      <c r="S400" s="37"/>
      <c r="T400" s="37"/>
      <c r="U400" s="44"/>
      <c r="V400" s="37"/>
      <c r="W400" s="37"/>
      <c r="X400" s="39"/>
      <c r="Y400" s="39"/>
      <c r="Z400" s="39"/>
      <c r="AA400" s="39"/>
    </row>
    <row r="401" spans="1:27" ht="14.45" hidden="1" x14ac:dyDescent="0.35">
      <c r="A401" s="154"/>
      <c r="B401" s="154">
        <v>410</v>
      </c>
      <c r="C401" s="155"/>
      <c r="D401" s="155"/>
      <c r="E401" s="156"/>
      <c r="F401" s="153">
        <v>2022</v>
      </c>
      <c r="G401" s="155"/>
      <c r="H401" s="152" t="e">
        <v>#N/A</v>
      </c>
      <c r="I401" s="151" t="e">
        <v>#N/A</v>
      </c>
      <c r="J401" s="152" t="e">
        <v>#N/A</v>
      </c>
      <c r="K401" s="153"/>
      <c r="L401" s="154">
        <v>410</v>
      </c>
      <c r="M401" s="28"/>
      <c r="N401" s="28"/>
      <c r="O401" s="33"/>
      <c r="P401" s="33"/>
      <c r="Q401" s="42"/>
      <c r="R401" s="45"/>
      <c r="S401" s="37"/>
      <c r="T401" s="37"/>
      <c r="U401" s="44"/>
      <c r="V401" s="37"/>
      <c r="W401" s="37"/>
      <c r="X401" s="39"/>
      <c r="Y401" s="39"/>
      <c r="Z401" s="39"/>
      <c r="AA401" s="39"/>
    </row>
    <row r="402" spans="1:27" ht="14.45" hidden="1" x14ac:dyDescent="0.35">
      <c r="A402" s="154"/>
      <c r="B402" s="154">
        <v>411</v>
      </c>
      <c r="C402" s="155"/>
      <c r="D402" s="155"/>
      <c r="E402" s="156"/>
      <c r="F402" s="153">
        <v>2022</v>
      </c>
      <c r="G402" s="155"/>
      <c r="H402" s="152" t="e">
        <v>#N/A</v>
      </c>
      <c r="I402" s="151" t="e">
        <v>#N/A</v>
      </c>
      <c r="J402" s="152" t="e">
        <v>#N/A</v>
      </c>
      <c r="K402" s="153"/>
      <c r="L402" s="154">
        <v>411</v>
      </c>
      <c r="M402" s="28"/>
      <c r="N402" s="28"/>
      <c r="O402" s="33"/>
      <c r="P402" s="33"/>
      <c r="Q402" s="55"/>
      <c r="R402" s="37"/>
      <c r="S402" s="37"/>
      <c r="T402" s="37"/>
      <c r="U402" s="44"/>
      <c r="V402" s="37"/>
      <c r="W402" s="37"/>
      <c r="X402" s="39"/>
      <c r="Y402" s="39"/>
      <c r="Z402" s="39"/>
      <c r="AA402" s="39"/>
    </row>
    <row r="403" spans="1:27" ht="14.45" hidden="1" x14ac:dyDescent="0.35">
      <c r="A403" s="154"/>
      <c r="B403" s="154">
        <v>412</v>
      </c>
      <c r="C403" s="155"/>
      <c r="D403" s="155"/>
      <c r="E403" s="156"/>
      <c r="F403" s="153">
        <v>2022</v>
      </c>
      <c r="G403" s="155"/>
      <c r="H403" s="152" t="e">
        <v>#N/A</v>
      </c>
      <c r="I403" s="151" t="e">
        <v>#N/A</v>
      </c>
      <c r="J403" s="152" t="e">
        <v>#N/A</v>
      </c>
      <c r="K403" s="153"/>
      <c r="L403" s="154">
        <v>412</v>
      </c>
      <c r="M403" s="28"/>
      <c r="N403" s="28"/>
      <c r="O403" s="33"/>
      <c r="P403" s="33"/>
      <c r="Q403" s="42"/>
      <c r="R403" s="45"/>
      <c r="S403" s="37"/>
      <c r="T403" s="37"/>
      <c r="U403" s="44"/>
      <c r="V403" s="37"/>
      <c r="W403" s="37"/>
      <c r="X403" s="39"/>
      <c r="Y403" s="39"/>
      <c r="Z403" s="39"/>
      <c r="AA403" s="39"/>
    </row>
    <row r="404" spans="1:27" ht="14.45" hidden="1" x14ac:dyDescent="0.35">
      <c r="A404" s="154"/>
      <c r="B404" s="154">
        <v>413</v>
      </c>
      <c r="C404" s="155"/>
      <c r="D404" s="155"/>
      <c r="E404" s="156"/>
      <c r="F404" s="153">
        <v>2022</v>
      </c>
      <c r="G404" s="155"/>
      <c r="H404" s="152" t="e">
        <v>#N/A</v>
      </c>
      <c r="I404" s="151" t="e">
        <v>#N/A</v>
      </c>
      <c r="J404" s="152" t="e">
        <v>#N/A</v>
      </c>
      <c r="K404" s="153"/>
      <c r="L404" s="154">
        <v>413</v>
      </c>
      <c r="M404" s="28"/>
      <c r="N404" s="28"/>
      <c r="O404" s="33"/>
      <c r="P404" s="33"/>
      <c r="Q404" s="55"/>
      <c r="R404" s="37"/>
      <c r="S404" s="37"/>
      <c r="T404" s="37"/>
      <c r="U404" s="44"/>
      <c r="V404" s="37"/>
      <c r="W404" s="37"/>
      <c r="X404" s="39"/>
      <c r="Y404" s="39"/>
      <c r="Z404" s="39"/>
      <c r="AA404" s="39"/>
    </row>
    <row r="405" spans="1:27" ht="14.45" hidden="1" x14ac:dyDescent="0.35">
      <c r="A405" s="154"/>
      <c r="B405" s="154">
        <v>414</v>
      </c>
      <c r="C405" s="155"/>
      <c r="D405" s="155"/>
      <c r="E405" s="156"/>
      <c r="F405" s="153">
        <v>2022</v>
      </c>
      <c r="G405" s="155"/>
      <c r="H405" s="152" t="e">
        <v>#N/A</v>
      </c>
      <c r="I405" s="151" t="e">
        <v>#N/A</v>
      </c>
      <c r="J405" s="152" t="e">
        <v>#N/A</v>
      </c>
      <c r="K405" s="153"/>
      <c r="L405" s="154">
        <v>414</v>
      </c>
      <c r="M405" s="28"/>
      <c r="N405" s="28"/>
      <c r="O405" s="33"/>
      <c r="P405" s="33"/>
      <c r="Q405" s="42"/>
      <c r="R405" s="45"/>
      <c r="S405" s="37"/>
      <c r="T405" s="37"/>
      <c r="U405" s="44"/>
      <c r="V405" s="37"/>
      <c r="W405" s="37"/>
      <c r="X405" s="39"/>
      <c r="Y405" s="39"/>
      <c r="Z405" s="39"/>
      <c r="AA405" s="39"/>
    </row>
    <row r="406" spans="1:27" ht="14.45" hidden="1" x14ac:dyDescent="0.35">
      <c r="A406" s="154"/>
      <c r="B406" s="154">
        <v>415</v>
      </c>
      <c r="C406" s="155"/>
      <c r="D406" s="155"/>
      <c r="E406" s="156"/>
      <c r="F406" s="153">
        <v>2022</v>
      </c>
      <c r="G406" s="155"/>
      <c r="H406" s="152" t="e">
        <v>#N/A</v>
      </c>
      <c r="I406" s="151" t="e">
        <v>#N/A</v>
      </c>
      <c r="J406" s="152" t="e">
        <v>#N/A</v>
      </c>
      <c r="K406" s="153"/>
      <c r="L406" s="154">
        <v>415</v>
      </c>
      <c r="M406" s="28"/>
      <c r="N406" s="28"/>
      <c r="O406" s="33"/>
      <c r="P406" s="33"/>
      <c r="Q406" s="42"/>
      <c r="R406" s="45"/>
      <c r="S406" s="37"/>
      <c r="T406" s="37"/>
      <c r="U406" s="44"/>
      <c r="V406" s="37"/>
      <c r="W406" s="37"/>
      <c r="X406" s="39"/>
      <c r="Y406" s="39"/>
      <c r="Z406" s="39"/>
      <c r="AA406" s="39"/>
    </row>
    <row r="407" spans="1:27" ht="14.45" hidden="1" x14ac:dyDescent="0.35">
      <c r="A407" s="154"/>
      <c r="B407" s="154">
        <v>416</v>
      </c>
      <c r="C407" s="155"/>
      <c r="D407" s="155"/>
      <c r="E407" s="156"/>
      <c r="F407" s="153">
        <v>2022</v>
      </c>
      <c r="G407" s="155"/>
      <c r="H407" s="152" t="e">
        <v>#N/A</v>
      </c>
      <c r="I407" s="151" t="e">
        <v>#N/A</v>
      </c>
      <c r="J407" s="152" t="e">
        <v>#N/A</v>
      </c>
      <c r="K407" s="153"/>
      <c r="L407" s="154">
        <v>416</v>
      </c>
      <c r="M407" s="28"/>
      <c r="N407" s="28"/>
      <c r="O407" s="33"/>
      <c r="P407" s="33"/>
      <c r="Q407" s="55"/>
      <c r="R407" s="37"/>
      <c r="S407" s="37"/>
      <c r="T407" s="37"/>
      <c r="U407" s="44"/>
      <c r="V407" s="37"/>
      <c r="W407" s="37"/>
      <c r="X407" s="39"/>
      <c r="Y407" s="39"/>
      <c r="Z407" s="39"/>
      <c r="AA407" s="39"/>
    </row>
    <row r="408" spans="1:27" ht="14.45" hidden="1" x14ac:dyDescent="0.35">
      <c r="A408" s="154"/>
      <c r="B408" s="154">
        <v>417</v>
      </c>
      <c r="C408" s="155"/>
      <c r="D408" s="155"/>
      <c r="E408" s="156"/>
      <c r="F408" s="153">
        <v>2022</v>
      </c>
      <c r="G408" s="155"/>
      <c r="H408" s="152" t="e">
        <v>#N/A</v>
      </c>
      <c r="I408" s="151" t="e">
        <v>#N/A</v>
      </c>
      <c r="J408" s="152" t="e">
        <v>#N/A</v>
      </c>
      <c r="K408" s="153"/>
      <c r="L408" s="154">
        <v>417</v>
      </c>
      <c r="M408" s="28"/>
      <c r="N408" s="28"/>
      <c r="O408" s="33"/>
      <c r="P408" s="33"/>
      <c r="Q408" s="42"/>
      <c r="R408" s="37"/>
      <c r="S408" s="37"/>
      <c r="T408" s="37"/>
      <c r="U408" s="44"/>
      <c r="V408" s="37"/>
      <c r="W408" s="37"/>
      <c r="X408" s="39"/>
      <c r="Y408" s="39"/>
      <c r="Z408" s="39"/>
      <c r="AA408" s="39"/>
    </row>
    <row r="409" spans="1:27" ht="14.45" hidden="1" x14ac:dyDescent="0.35">
      <c r="A409" s="154"/>
      <c r="B409" s="154">
        <v>418</v>
      </c>
      <c r="C409" s="155"/>
      <c r="D409" s="155"/>
      <c r="E409" s="156"/>
      <c r="F409" s="153">
        <v>2022</v>
      </c>
      <c r="G409" s="155"/>
      <c r="H409" s="152" t="e">
        <v>#N/A</v>
      </c>
      <c r="I409" s="151" t="e">
        <v>#N/A</v>
      </c>
      <c r="J409" s="152" t="e">
        <v>#N/A</v>
      </c>
      <c r="K409" s="153"/>
      <c r="L409" s="154">
        <v>418</v>
      </c>
      <c r="M409" s="28"/>
      <c r="N409" s="28"/>
      <c r="O409" s="33"/>
      <c r="P409" s="33"/>
      <c r="Q409" s="55"/>
      <c r="R409" s="37"/>
      <c r="S409" s="37"/>
      <c r="T409" s="37"/>
      <c r="U409" s="44"/>
      <c r="V409" s="37"/>
      <c r="W409" s="37"/>
      <c r="X409" s="39"/>
      <c r="Y409" s="39"/>
      <c r="Z409" s="39"/>
      <c r="AA409" s="39"/>
    </row>
    <row r="410" spans="1:27" ht="14.45" hidden="1" x14ac:dyDescent="0.35">
      <c r="A410" s="154"/>
      <c r="B410" s="154">
        <v>419</v>
      </c>
      <c r="C410" s="155"/>
      <c r="D410" s="155"/>
      <c r="E410" s="156"/>
      <c r="F410" s="153">
        <v>2022</v>
      </c>
      <c r="G410" s="155"/>
      <c r="H410" s="152" t="e">
        <v>#N/A</v>
      </c>
      <c r="I410" s="151" t="e">
        <v>#N/A</v>
      </c>
      <c r="J410" s="152" t="e">
        <v>#N/A</v>
      </c>
      <c r="K410" s="153"/>
      <c r="L410" s="154">
        <v>419</v>
      </c>
      <c r="M410" s="28"/>
      <c r="N410" s="28"/>
      <c r="O410" s="33"/>
      <c r="P410" s="33"/>
      <c r="Q410" s="55"/>
      <c r="R410" s="37"/>
      <c r="S410" s="37"/>
      <c r="T410" s="37"/>
      <c r="U410" s="44"/>
      <c r="V410" s="37"/>
      <c r="W410" s="37"/>
      <c r="X410" s="39"/>
      <c r="Y410" s="39"/>
      <c r="Z410" s="39"/>
      <c r="AA410" s="39"/>
    </row>
    <row r="411" spans="1:27" ht="14.45" hidden="1" x14ac:dyDescent="0.35">
      <c r="A411" s="154"/>
      <c r="B411" s="154">
        <v>420</v>
      </c>
      <c r="C411" s="155"/>
      <c r="D411" s="155"/>
      <c r="E411" s="156"/>
      <c r="F411" s="153">
        <v>2022</v>
      </c>
      <c r="G411" s="155"/>
      <c r="H411" s="152" t="e">
        <v>#N/A</v>
      </c>
      <c r="I411" s="151" t="e">
        <v>#N/A</v>
      </c>
      <c r="J411" s="152" t="e">
        <v>#N/A</v>
      </c>
      <c r="K411" s="153"/>
      <c r="L411" s="154">
        <v>285</v>
      </c>
      <c r="M411" s="28"/>
      <c r="N411" s="28"/>
      <c r="O411" s="33"/>
      <c r="P411" s="33"/>
      <c r="Q411" s="55"/>
      <c r="R411" s="37"/>
      <c r="S411" s="37"/>
      <c r="T411" s="37"/>
      <c r="U411" s="44"/>
      <c r="V411" s="37"/>
      <c r="W411" s="37"/>
      <c r="X411" s="39"/>
      <c r="Y411" s="39"/>
      <c r="Z411" s="39"/>
      <c r="AA411" s="39"/>
    </row>
    <row r="412" spans="1:27" ht="14.45" hidden="1" x14ac:dyDescent="0.35">
      <c r="A412" s="154"/>
      <c r="B412" s="154">
        <v>421</v>
      </c>
      <c r="C412" s="155"/>
      <c r="D412" s="155"/>
      <c r="E412" s="156"/>
      <c r="F412" s="153">
        <v>2022</v>
      </c>
      <c r="G412" s="155"/>
      <c r="H412" s="152" t="e">
        <v>#N/A</v>
      </c>
      <c r="I412" s="151" t="e">
        <v>#N/A</v>
      </c>
      <c r="J412" s="152" t="e">
        <v>#N/A</v>
      </c>
      <c r="K412" s="153"/>
      <c r="L412" s="154">
        <v>421</v>
      </c>
      <c r="M412" s="28"/>
      <c r="N412" s="28"/>
      <c r="O412" s="33"/>
      <c r="P412" s="33"/>
      <c r="Q412" s="55"/>
      <c r="R412" s="37"/>
      <c r="S412" s="37"/>
      <c r="T412" s="37"/>
      <c r="U412" s="44"/>
      <c r="V412" s="37"/>
      <c r="W412" s="37"/>
      <c r="X412" s="39"/>
      <c r="Y412" s="39"/>
      <c r="Z412" s="39"/>
      <c r="AA412" s="39"/>
    </row>
    <row r="413" spans="1:27" ht="14.45" hidden="1" x14ac:dyDescent="0.35">
      <c r="A413" s="154"/>
      <c r="B413" s="154">
        <v>422</v>
      </c>
      <c r="C413" s="155"/>
      <c r="D413" s="155"/>
      <c r="E413" s="156"/>
      <c r="F413" s="153">
        <v>2022</v>
      </c>
      <c r="G413" s="155"/>
      <c r="H413" s="152" t="e">
        <v>#N/A</v>
      </c>
      <c r="I413" s="151" t="e">
        <v>#N/A</v>
      </c>
      <c r="J413" s="152" t="e">
        <v>#N/A</v>
      </c>
      <c r="K413" s="153"/>
      <c r="L413" s="154">
        <v>422</v>
      </c>
      <c r="M413" s="28"/>
      <c r="N413" s="28"/>
      <c r="O413" s="33"/>
      <c r="P413" s="33"/>
      <c r="Q413" s="55"/>
      <c r="R413" s="37"/>
      <c r="S413" s="37"/>
      <c r="T413" s="37"/>
      <c r="U413" s="44"/>
      <c r="V413" s="37"/>
      <c r="W413" s="37"/>
      <c r="X413" s="39"/>
      <c r="Y413" s="39"/>
      <c r="Z413" s="39"/>
      <c r="AA413" s="39"/>
    </row>
    <row r="414" spans="1:27" ht="14.45" hidden="1" x14ac:dyDescent="0.35">
      <c r="A414" s="154"/>
      <c r="B414" s="154">
        <v>423</v>
      </c>
      <c r="C414" s="155"/>
      <c r="D414" s="155"/>
      <c r="E414" s="156"/>
      <c r="F414" s="153">
        <v>2022</v>
      </c>
      <c r="G414" s="155"/>
      <c r="H414" s="152" t="e">
        <v>#N/A</v>
      </c>
      <c r="I414" s="151" t="e">
        <v>#N/A</v>
      </c>
      <c r="J414" s="152" t="e">
        <v>#N/A</v>
      </c>
      <c r="K414" s="153"/>
      <c r="L414" s="154">
        <v>423</v>
      </c>
      <c r="M414" s="28"/>
      <c r="N414" s="28"/>
      <c r="O414" s="33"/>
      <c r="P414" s="33"/>
      <c r="Q414" s="55"/>
      <c r="R414" s="37"/>
      <c r="S414" s="37"/>
      <c r="T414" s="37"/>
      <c r="U414" s="44"/>
      <c r="V414" s="37"/>
      <c r="W414" s="37"/>
      <c r="X414" s="39"/>
      <c r="Y414" s="39"/>
      <c r="Z414" s="39"/>
      <c r="AA414" s="39"/>
    </row>
    <row r="415" spans="1:27" ht="14.45" hidden="1" x14ac:dyDescent="0.35">
      <c r="A415" s="154"/>
      <c r="B415" s="154">
        <v>424</v>
      </c>
      <c r="C415" s="155"/>
      <c r="D415" s="155"/>
      <c r="E415" s="156"/>
      <c r="F415" s="153">
        <v>2022</v>
      </c>
      <c r="G415" s="155"/>
      <c r="H415" s="152" t="e">
        <v>#N/A</v>
      </c>
      <c r="I415" s="151" t="e">
        <v>#N/A</v>
      </c>
      <c r="J415" s="152" t="e">
        <v>#N/A</v>
      </c>
      <c r="K415" s="153"/>
      <c r="L415" s="154">
        <v>424</v>
      </c>
      <c r="M415" s="28"/>
      <c r="N415" s="28"/>
      <c r="O415" s="33"/>
      <c r="P415" s="33"/>
      <c r="Q415" s="42"/>
      <c r="R415" s="45"/>
      <c r="S415" s="37"/>
      <c r="T415" s="37"/>
      <c r="U415" s="44"/>
      <c r="V415" s="37"/>
      <c r="W415" s="37"/>
      <c r="X415" s="39"/>
      <c r="Y415" s="39"/>
      <c r="Z415" s="39"/>
      <c r="AA415" s="39"/>
    </row>
    <row r="416" spans="1:27" ht="14.45" hidden="1" x14ac:dyDescent="0.35">
      <c r="A416" s="154"/>
      <c r="B416" s="154">
        <v>425</v>
      </c>
      <c r="C416" s="155"/>
      <c r="D416" s="155"/>
      <c r="E416" s="156"/>
      <c r="F416" s="153">
        <v>2022</v>
      </c>
      <c r="G416" s="155"/>
      <c r="H416" s="152" t="e">
        <v>#N/A</v>
      </c>
      <c r="I416" s="151" t="e">
        <v>#N/A</v>
      </c>
      <c r="J416" s="152" t="e">
        <v>#N/A</v>
      </c>
      <c r="K416" s="153"/>
      <c r="L416" s="154">
        <v>425</v>
      </c>
      <c r="M416" s="28"/>
      <c r="N416" s="28"/>
      <c r="O416" s="33"/>
      <c r="P416" s="33"/>
      <c r="Q416" s="55"/>
      <c r="R416" s="37"/>
      <c r="S416" s="37"/>
      <c r="T416" s="37"/>
      <c r="U416" s="44"/>
      <c r="V416" s="37"/>
      <c r="W416" s="37"/>
      <c r="X416" s="39"/>
      <c r="Y416" s="39"/>
      <c r="Z416" s="39"/>
      <c r="AA416" s="39"/>
    </row>
    <row r="417" spans="1:27" ht="14.45" hidden="1" x14ac:dyDescent="0.35">
      <c r="A417" s="154"/>
      <c r="B417" s="154">
        <v>426</v>
      </c>
      <c r="C417" s="155"/>
      <c r="D417" s="155"/>
      <c r="E417" s="156"/>
      <c r="F417" s="153">
        <v>2022</v>
      </c>
      <c r="G417" s="155"/>
      <c r="H417" s="152" t="e">
        <v>#N/A</v>
      </c>
      <c r="I417" s="151" t="e">
        <v>#N/A</v>
      </c>
      <c r="J417" s="152" t="e">
        <v>#N/A</v>
      </c>
      <c r="K417" s="153"/>
      <c r="L417" s="154">
        <v>426</v>
      </c>
      <c r="M417" s="28"/>
      <c r="N417" s="28"/>
      <c r="O417" s="33"/>
      <c r="P417" s="33"/>
      <c r="Q417" s="42"/>
      <c r="R417" s="45"/>
      <c r="S417" s="37"/>
      <c r="T417" s="37"/>
      <c r="U417" s="44"/>
      <c r="V417" s="37"/>
      <c r="W417" s="37"/>
      <c r="X417" s="39"/>
      <c r="Y417" s="39"/>
      <c r="Z417" s="39"/>
      <c r="AA417" s="39"/>
    </row>
    <row r="418" spans="1:27" ht="14.45" hidden="1" x14ac:dyDescent="0.35">
      <c r="A418" s="154"/>
      <c r="B418" s="154">
        <v>427</v>
      </c>
      <c r="C418" s="155"/>
      <c r="D418" s="155"/>
      <c r="E418" s="156"/>
      <c r="F418" s="153">
        <v>2022</v>
      </c>
      <c r="G418" s="155"/>
      <c r="H418" s="152" t="e">
        <v>#N/A</v>
      </c>
      <c r="I418" s="151" t="e">
        <v>#N/A</v>
      </c>
      <c r="J418" s="152" t="e">
        <v>#N/A</v>
      </c>
      <c r="K418" s="153"/>
      <c r="L418" s="154">
        <v>427</v>
      </c>
      <c r="M418" s="28"/>
      <c r="N418" s="28"/>
      <c r="O418" s="33"/>
      <c r="P418" s="33"/>
      <c r="Q418" s="55"/>
      <c r="R418" s="45"/>
      <c r="S418" s="37"/>
      <c r="T418" s="37"/>
      <c r="U418" s="44"/>
      <c r="V418" s="37"/>
      <c r="W418" s="37"/>
      <c r="X418" s="39"/>
      <c r="Y418" s="39"/>
      <c r="Z418" s="39"/>
      <c r="AA418" s="39"/>
    </row>
    <row r="419" spans="1:27" ht="14.45" hidden="1" x14ac:dyDescent="0.35">
      <c r="A419" s="154"/>
      <c r="B419" s="154">
        <v>428</v>
      </c>
      <c r="C419" s="155" t="s">
        <v>51</v>
      </c>
      <c r="D419" s="155" t="s">
        <v>528</v>
      </c>
      <c r="E419" s="156">
        <v>2006</v>
      </c>
      <c r="F419" s="153">
        <v>16</v>
      </c>
      <c r="G419" s="155" t="s">
        <v>12</v>
      </c>
      <c r="H419" s="152" t="s">
        <v>4824</v>
      </c>
      <c r="I419" s="151" t="s">
        <v>4847</v>
      </c>
      <c r="J419" s="152" t="s">
        <v>13</v>
      </c>
      <c r="K419" s="153" t="s">
        <v>440</v>
      </c>
      <c r="L419" s="154">
        <v>428</v>
      </c>
      <c r="M419" s="28"/>
      <c r="N419" s="28"/>
      <c r="O419" s="33">
        <v>2945586</v>
      </c>
      <c r="P419" s="33">
        <v>3114083316</v>
      </c>
      <c r="Q419" s="42" t="s">
        <v>529</v>
      </c>
      <c r="R419" s="45">
        <v>39049</v>
      </c>
      <c r="S419" s="37" t="s">
        <v>530</v>
      </c>
      <c r="T419" s="37" t="s">
        <v>354</v>
      </c>
      <c r="U419" s="44">
        <v>1016014218</v>
      </c>
      <c r="V419" s="37" t="s">
        <v>346</v>
      </c>
      <c r="W419" s="37" t="s">
        <v>363</v>
      </c>
      <c r="X419" s="39"/>
      <c r="Y419" s="39"/>
      <c r="Z419" s="39"/>
      <c r="AA419" s="39"/>
    </row>
    <row r="420" spans="1:27" ht="14.45" hidden="1" x14ac:dyDescent="0.35">
      <c r="A420" s="154"/>
      <c r="B420" s="154">
        <v>429</v>
      </c>
      <c r="C420" s="155"/>
      <c r="D420" s="155"/>
      <c r="E420" s="156"/>
      <c r="F420" s="153">
        <v>2022</v>
      </c>
      <c r="G420" s="155"/>
      <c r="H420" s="152" t="e">
        <v>#N/A</v>
      </c>
      <c r="I420" s="151" t="e">
        <v>#N/A</v>
      </c>
      <c r="J420" s="152" t="e">
        <v>#N/A</v>
      </c>
      <c r="K420" s="153"/>
      <c r="L420" s="154">
        <v>429</v>
      </c>
      <c r="M420" s="28"/>
      <c r="N420" s="28"/>
      <c r="O420" s="33"/>
      <c r="P420" s="33"/>
      <c r="Q420" s="55"/>
      <c r="R420" s="37"/>
      <c r="S420" s="37"/>
      <c r="T420" s="37"/>
      <c r="U420" s="44"/>
      <c r="V420" s="37"/>
      <c r="W420" s="37"/>
      <c r="X420" s="39"/>
      <c r="Y420" s="39"/>
      <c r="Z420" s="39"/>
      <c r="AA420" s="39"/>
    </row>
    <row r="421" spans="1:27" ht="14.45" hidden="1" x14ac:dyDescent="0.35">
      <c r="A421" s="154"/>
      <c r="B421" s="154">
        <v>430</v>
      </c>
      <c r="C421" s="155"/>
      <c r="D421" s="155"/>
      <c r="E421" s="156"/>
      <c r="F421" s="153">
        <v>2022</v>
      </c>
      <c r="G421" s="155"/>
      <c r="H421" s="152" t="e">
        <v>#N/A</v>
      </c>
      <c r="I421" s="151" t="e">
        <v>#N/A</v>
      </c>
      <c r="J421" s="152" t="e">
        <v>#N/A</v>
      </c>
      <c r="K421" s="153"/>
      <c r="L421" s="154">
        <v>430</v>
      </c>
      <c r="M421" s="28"/>
      <c r="N421" s="28"/>
      <c r="O421" s="33"/>
      <c r="P421" s="33"/>
      <c r="Q421" s="42"/>
      <c r="R421" s="45"/>
      <c r="S421" s="37"/>
      <c r="T421" s="37"/>
      <c r="U421" s="44"/>
      <c r="V421" s="37"/>
      <c r="W421" s="37"/>
      <c r="X421" s="39"/>
      <c r="Y421" s="39"/>
      <c r="Z421" s="39"/>
      <c r="AA421" s="39"/>
    </row>
    <row r="422" spans="1:27" ht="14.45" hidden="1" x14ac:dyDescent="0.35">
      <c r="A422" s="154"/>
      <c r="B422" s="154">
        <v>431</v>
      </c>
      <c r="C422" s="155"/>
      <c r="D422" s="155"/>
      <c r="E422" s="156"/>
      <c r="F422" s="153">
        <v>2022</v>
      </c>
      <c r="G422" s="155"/>
      <c r="H422" s="152" t="e">
        <v>#N/A</v>
      </c>
      <c r="I422" s="151" t="e">
        <v>#N/A</v>
      </c>
      <c r="J422" s="152" t="e">
        <v>#N/A</v>
      </c>
      <c r="K422" s="153"/>
      <c r="L422" s="154">
        <v>431</v>
      </c>
      <c r="M422" s="28"/>
      <c r="N422" s="28"/>
      <c r="O422" s="33"/>
      <c r="P422" s="33"/>
      <c r="Q422" s="42"/>
      <c r="R422" s="45"/>
      <c r="S422" s="37"/>
      <c r="T422" s="37"/>
      <c r="U422" s="44"/>
      <c r="V422" s="37"/>
      <c r="W422" s="37"/>
      <c r="X422" s="39"/>
      <c r="Y422" s="39"/>
      <c r="Z422" s="39"/>
      <c r="AA422" s="39"/>
    </row>
    <row r="423" spans="1:27" ht="14.45" hidden="1" x14ac:dyDescent="0.35">
      <c r="A423" s="154"/>
      <c r="B423" s="154">
        <v>432</v>
      </c>
      <c r="C423" s="155" t="s">
        <v>531</v>
      </c>
      <c r="D423" s="155" t="s">
        <v>532</v>
      </c>
      <c r="E423" s="156">
        <v>1987</v>
      </c>
      <c r="F423" s="153">
        <v>35</v>
      </c>
      <c r="G423" s="155" t="s">
        <v>367</v>
      </c>
      <c r="H423" s="152" t="s">
        <v>4575</v>
      </c>
      <c r="I423" s="151" t="s">
        <v>4848</v>
      </c>
      <c r="J423" s="152" t="s">
        <v>24</v>
      </c>
      <c r="K423" s="153" t="s">
        <v>440</v>
      </c>
      <c r="L423" s="154">
        <v>432</v>
      </c>
      <c r="M423" s="28"/>
      <c r="N423" s="28"/>
      <c r="O423" s="33"/>
      <c r="P423" s="33">
        <v>3008105125</v>
      </c>
      <c r="Q423" s="34" t="s">
        <v>533</v>
      </c>
      <c r="R423" s="45">
        <v>31858</v>
      </c>
      <c r="S423" s="37" t="s">
        <v>534</v>
      </c>
      <c r="T423" s="37" t="s">
        <v>338</v>
      </c>
      <c r="U423" s="44">
        <v>1036606717</v>
      </c>
      <c r="V423" s="37" t="s">
        <v>346</v>
      </c>
      <c r="W423" s="37" t="s">
        <v>363</v>
      </c>
      <c r="X423" s="39"/>
      <c r="Y423" s="39"/>
      <c r="Z423" s="39"/>
      <c r="AA423" s="39"/>
    </row>
    <row r="424" spans="1:27" ht="14.45" hidden="1" x14ac:dyDescent="0.35">
      <c r="A424" s="154"/>
      <c r="B424" s="154">
        <v>433</v>
      </c>
      <c r="C424" s="155"/>
      <c r="D424" s="155"/>
      <c r="E424" s="156"/>
      <c r="F424" s="153">
        <v>2022</v>
      </c>
      <c r="G424" s="155"/>
      <c r="H424" s="152" t="e">
        <v>#N/A</v>
      </c>
      <c r="I424" s="151" t="e">
        <v>#N/A</v>
      </c>
      <c r="J424" s="152" t="e">
        <v>#N/A</v>
      </c>
      <c r="K424" s="153"/>
      <c r="L424" s="154">
        <v>433</v>
      </c>
      <c r="M424" s="28"/>
      <c r="N424" s="28"/>
      <c r="O424" s="33"/>
      <c r="P424" s="33"/>
      <c r="Q424" s="55"/>
      <c r="R424" s="37"/>
      <c r="S424" s="37"/>
      <c r="T424" s="37"/>
      <c r="U424" s="44"/>
      <c r="V424" s="37"/>
      <c r="W424" s="37"/>
      <c r="X424" s="39"/>
      <c r="Y424" s="39"/>
      <c r="Z424" s="39"/>
      <c r="AA424" s="39"/>
    </row>
    <row r="425" spans="1:27" ht="14.45" hidden="1" x14ac:dyDescent="0.35">
      <c r="A425" s="154"/>
      <c r="B425" s="154">
        <v>434</v>
      </c>
      <c r="C425" s="155"/>
      <c r="D425" s="155"/>
      <c r="E425" s="156"/>
      <c r="F425" s="153">
        <v>2022</v>
      </c>
      <c r="G425" s="155"/>
      <c r="H425" s="152" t="e">
        <v>#N/A</v>
      </c>
      <c r="I425" s="151" t="e">
        <v>#N/A</v>
      </c>
      <c r="J425" s="152" t="e">
        <v>#N/A</v>
      </c>
      <c r="K425" s="153"/>
      <c r="L425" s="154">
        <v>434</v>
      </c>
      <c r="M425" s="28"/>
      <c r="N425" s="28"/>
      <c r="O425" s="33"/>
      <c r="P425" s="33"/>
      <c r="Q425" s="55"/>
      <c r="R425" s="37"/>
      <c r="S425" s="37"/>
      <c r="T425" s="37"/>
      <c r="U425" s="44"/>
      <c r="V425" s="37"/>
      <c r="W425" s="37"/>
      <c r="X425" s="39"/>
      <c r="Y425" s="39"/>
      <c r="Z425" s="39"/>
      <c r="AA425" s="39"/>
    </row>
    <row r="426" spans="1:27" ht="14.45" hidden="1" x14ac:dyDescent="0.35">
      <c r="A426" s="154"/>
      <c r="B426" s="154">
        <v>435</v>
      </c>
      <c r="C426" s="155"/>
      <c r="D426" s="155"/>
      <c r="E426" s="156"/>
      <c r="F426" s="153">
        <v>2022</v>
      </c>
      <c r="G426" s="155"/>
      <c r="H426" s="152" t="e">
        <v>#N/A</v>
      </c>
      <c r="I426" s="151" t="e">
        <v>#N/A</v>
      </c>
      <c r="J426" s="152" t="e">
        <v>#N/A</v>
      </c>
      <c r="K426" s="153"/>
      <c r="L426" s="154">
        <v>435</v>
      </c>
      <c r="M426" s="28"/>
      <c r="N426" s="28"/>
      <c r="O426" s="33"/>
      <c r="P426" s="33"/>
      <c r="Q426" s="55"/>
      <c r="R426" s="37"/>
      <c r="S426" s="37"/>
      <c r="T426" s="37"/>
      <c r="U426" s="44"/>
      <c r="V426" s="37"/>
      <c r="W426" s="37"/>
      <c r="X426" s="39"/>
      <c r="Y426" s="39"/>
      <c r="Z426" s="39"/>
      <c r="AA426" s="39"/>
    </row>
    <row r="427" spans="1:27" ht="14.45" hidden="1" x14ac:dyDescent="0.35">
      <c r="A427" s="154"/>
      <c r="B427" s="154">
        <v>436</v>
      </c>
      <c r="C427" s="155"/>
      <c r="D427" s="155"/>
      <c r="E427" s="156"/>
      <c r="F427" s="153">
        <v>2022</v>
      </c>
      <c r="G427" s="155"/>
      <c r="H427" s="152" t="e">
        <v>#N/A</v>
      </c>
      <c r="I427" s="151" t="e">
        <v>#N/A</v>
      </c>
      <c r="J427" s="152" t="e">
        <v>#N/A</v>
      </c>
      <c r="K427" s="153"/>
      <c r="L427" s="154">
        <v>436</v>
      </c>
      <c r="M427" s="28"/>
      <c r="N427" s="28"/>
      <c r="O427" s="33"/>
      <c r="P427" s="33"/>
      <c r="Q427" s="55"/>
      <c r="R427" s="37"/>
      <c r="S427" s="37"/>
      <c r="T427" s="37"/>
      <c r="U427" s="44"/>
      <c r="V427" s="37"/>
      <c r="W427" s="37"/>
      <c r="X427" s="39"/>
      <c r="Y427" s="39"/>
      <c r="Z427" s="39"/>
      <c r="AA427" s="39"/>
    </row>
    <row r="428" spans="1:27" ht="14.45" hidden="1" x14ac:dyDescent="0.35">
      <c r="A428" s="154"/>
      <c r="B428" s="154">
        <v>437</v>
      </c>
      <c r="C428" s="155"/>
      <c r="D428" s="155"/>
      <c r="E428" s="156"/>
      <c r="F428" s="153">
        <v>2022</v>
      </c>
      <c r="G428" s="155"/>
      <c r="H428" s="152" t="e">
        <v>#N/A</v>
      </c>
      <c r="I428" s="151" t="e">
        <v>#N/A</v>
      </c>
      <c r="J428" s="152" t="e">
        <v>#N/A</v>
      </c>
      <c r="K428" s="153"/>
      <c r="L428" s="154">
        <v>437</v>
      </c>
      <c r="M428" s="28"/>
      <c r="N428" s="28"/>
      <c r="O428" s="33"/>
      <c r="P428" s="33"/>
      <c r="Q428" s="55"/>
      <c r="R428" s="37"/>
      <c r="S428" s="37"/>
      <c r="T428" s="37"/>
      <c r="U428" s="44"/>
      <c r="V428" s="37"/>
      <c r="W428" s="37"/>
      <c r="X428" s="39"/>
      <c r="Y428" s="39"/>
      <c r="Z428" s="39"/>
      <c r="AA428" s="39"/>
    </row>
    <row r="429" spans="1:27" ht="14.45" hidden="1" x14ac:dyDescent="0.35">
      <c r="A429" s="154"/>
      <c r="B429" s="154">
        <v>438</v>
      </c>
      <c r="C429" s="155"/>
      <c r="D429" s="155"/>
      <c r="E429" s="156"/>
      <c r="F429" s="153">
        <v>2022</v>
      </c>
      <c r="G429" s="155"/>
      <c r="H429" s="152" t="e">
        <v>#N/A</v>
      </c>
      <c r="I429" s="151" t="e">
        <v>#N/A</v>
      </c>
      <c r="J429" s="152" t="e">
        <v>#N/A</v>
      </c>
      <c r="K429" s="153"/>
      <c r="L429" s="154">
        <v>438</v>
      </c>
      <c r="M429" s="28"/>
      <c r="N429" s="28"/>
      <c r="O429" s="33"/>
      <c r="P429" s="33"/>
      <c r="Q429" s="55"/>
      <c r="R429" s="37"/>
      <c r="S429" s="37"/>
      <c r="T429" s="37"/>
      <c r="U429" s="44"/>
      <c r="V429" s="37"/>
      <c r="W429" s="37"/>
      <c r="X429" s="39"/>
      <c r="Y429" s="39"/>
      <c r="Z429" s="39"/>
      <c r="AA429" s="39"/>
    </row>
    <row r="430" spans="1:27" ht="14.45" hidden="1" x14ac:dyDescent="0.35">
      <c r="A430" s="154"/>
      <c r="B430" s="154">
        <v>439</v>
      </c>
      <c r="C430" s="155"/>
      <c r="D430" s="155"/>
      <c r="E430" s="156"/>
      <c r="F430" s="153">
        <v>2022</v>
      </c>
      <c r="G430" s="155"/>
      <c r="H430" s="152" t="e">
        <v>#N/A</v>
      </c>
      <c r="I430" s="151" t="e">
        <v>#N/A</v>
      </c>
      <c r="J430" s="152" t="e">
        <v>#N/A</v>
      </c>
      <c r="K430" s="153"/>
      <c r="L430" s="154">
        <v>439</v>
      </c>
      <c r="M430" s="28"/>
      <c r="N430" s="28"/>
      <c r="O430" s="33"/>
      <c r="P430" s="33"/>
      <c r="Q430" s="55"/>
      <c r="R430" s="37"/>
      <c r="S430" s="37"/>
      <c r="T430" s="37"/>
      <c r="U430" s="44"/>
      <c r="V430" s="37"/>
      <c r="W430" s="37"/>
      <c r="X430" s="39"/>
      <c r="Y430" s="39"/>
      <c r="Z430" s="39"/>
      <c r="AA430" s="39"/>
    </row>
    <row r="431" spans="1:27" ht="14.45" hidden="1" x14ac:dyDescent="0.35">
      <c r="A431" s="154"/>
      <c r="B431" s="154">
        <v>440</v>
      </c>
      <c r="C431" s="155" t="s">
        <v>535</v>
      </c>
      <c r="D431" s="155" t="s">
        <v>536</v>
      </c>
      <c r="E431" s="156">
        <v>1982</v>
      </c>
      <c r="F431" s="153">
        <v>40</v>
      </c>
      <c r="G431" s="155" t="s">
        <v>334</v>
      </c>
      <c r="H431" s="152" t="s">
        <v>4813</v>
      </c>
      <c r="I431" s="151" t="s">
        <v>4849</v>
      </c>
      <c r="J431" s="152" t="s">
        <v>161</v>
      </c>
      <c r="K431" s="153" t="s">
        <v>390</v>
      </c>
      <c r="L431" s="154">
        <v>440</v>
      </c>
      <c r="M431" s="28"/>
      <c r="N431" s="28"/>
      <c r="O431" s="33">
        <v>2753009</v>
      </c>
      <c r="P431" s="33">
        <v>3205474949</v>
      </c>
      <c r="Q431" s="42" t="s">
        <v>537</v>
      </c>
      <c r="R431" s="35">
        <v>29987</v>
      </c>
      <c r="S431" s="37" t="s">
        <v>538</v>
      </c>
      <c r="T431" s="37" t="s">
        <v>338</v>
      </c>
      <c r="U431" s="38">
        <v>98694610</v>
      </c>
      <c r="V431" s="37" t="s">
        <v>430</v>
      </c>
      <c r="W431" s="37" t="s">
        <v>539</v>
      </c>
      <c r="X431" s="39"/>
      <c r="Y431" s="39"/>
      <c r="Z431" s="39"/>
      <c r="AA431" s="39"/>
    </row>
    <row r="432" spans="1:27" ht="14.45" hidden="1" x14ac:dyDescent="0.35">
      <c r="A432" s="154"/>
      <c r="B432" s="154">
        <v>441</v>
      </c>
      <c r="C432" s="155"/>
      <c r="D432" s="155"/>
      <c r="E432" s="156"/>
      <c r="F432" s="153">
        <v>2022</v>
      </c>
      <c r="G432" s="155"/>
      <c r="H432" s="152" t="e">
        <v>#N/A</v>
      </c>
      <c r="I432" s="151" t="e">
        <v>#N/A</v>
      </c>
      <c r="J432" s="152" t="e">
        <v>#N/A</v>
      </c>
      <c r="K432" s="153"/>
      <c r="L432" s="154">
        <v>441</v>
      </c>
      <c r="M432" s="28"/>
      <c r="N432" s="28"/>
      <c r="O432" s="33"/>
      <c r="P432" s="33"/>
      <c r="Q432" s="42"/>
      <c r="R432" s="45"/>
      <c r="S432" s="37"/>
      <c r="T432" s="37"/>
      <c r="U432" s="44"/>
      <c r="V432" s="37"/>
      <c r="W432" s="37"/>
      <c r="X432" s="39"/>
      <c r="Y432" s="39"/>
      <c r="Z432" s="39"/>
      <c r="AA432" s="39"/>
    </row>
    <row r="433" spans="1:27" ht="14.45" hidden="1" x14ac:dyDescent="0.35">
      <c r="A433" s="154"/>
      <c r="B433" s="154">
        <v>442</v>
      </c>
      <c r="C433" s="155"/>
      <c r="D433" s="155"/>
      <c r="E433" s="156"/>
      <c r="F433" s="153">
        <v>2022</v>
      </c>
      <c r="G433" s="155"/>
      <c r="H433" s="152" t="e">
        <v>#N/A</v>
      </c>
      <c r="I433" s="151" t="e">
        <v>#N/A</v>
      </c>
      <c r="J433" s="152" t="e">
        <v>#N/A</v>
      </c>
      <c r="K433" s="153"/>
      <c r="L433" s="154">
        <v>442</v>
      </c>
      <c r="M433" s="28"/>
      <c r="N433" s="28"/>
      <c r="O433" s="33"/>
      <c r="P433" s="33"/>
      <c r="Q433" s="55"/>
      <c r="R433" s="37"/>
      <c r="S433" s="37"/>
      <c r="T433" s="37"/>
      <c r="U433" s="44"/>
      <c r="V433" s="37"/>
      <c r="W433" s="37"/>
      <c r="X433" s="39"/>
      <c r="Y433" s="39"/>
      <c r="Z433" s="39"/>
      <c r="AA433" s="39"/>
    </row>
    <row r="434" spans="1:27" ht="14.45" hidden="1" x14ac:dyDescent="0.35">
      <c r="A434" s="154"/>
      <c r="B434" s="154">
        <v>443</v>
      </c>
      <c r="C434" s="155"/>
      <c r="D434" s="155"/>
      <c r="E434" s="156"/>
      <c r="F434" s="153">
        <v>2022</v>
      </c>
      <c r="G434" s="155"/>
      <c r="H434" s="152" t="e">
        <v>#N/A</v>
      </c>
      <c r="I434" s="151" t="e">
        <v>#N/A</v>
      </c>
      <c r="J434" s="152" t="e">
        <v>#N/A</v>
      </c>
      <c r="K434" s="153"/>
      <c r="L434" s="154">
        <v>443</v>
      </c>
      <c r="M434" s="28"/>
      <c r="N434" s="28"/>
      <c r="O434" s="33"/>
      <c r="P434" s="33"/>
      <c r="Q434" s="55"/>
      <c r="R434" s="37"/>
      <c r="S434" s="37"/>
      <c r="T434" s="37"/>
      <c r="U434" s="44"/>
      <c r="V434" s="37"/>
      <c r="W434" s="37"/>
      <c r="X434" s="39"/>
      <c r="Y434" s="39"/>
      <c r="Z434" s="39"/>
      <c r="AA434" s="39"/>
    </row>
    <row r="435" spans="1:27" ht="14.45" hidden="1" x14ac:dyDescent="0.35">
      <c r="A435" s="154"/>
      <c r="B435" s="154">
        <v>444</v>
      </c>
      <c r="C435" s="155"/>
      <c r="D435" s="155"/>
      <c r="E435" s="156"/>
      <c r="F435" s="153">
        <v>2022</v>
      </c>
      <c r="G435" s="155"/>
      <c r="H435" s="152" t="e">
        <v>#N/A</v>
      </c>
      <c r="I435" s="151" t="e">
        <v>#N/A</v>
      </c>
      <c r="J435" s="152" t="e">
        <v>#N/A</v>
      </c>
      <c r="K435" s="153"/>
      <c r="L435" s="154">
        <v>444</v>
      </c>
      <c r="M435" s="28"/>
      <c r="N435" s="28"/>
      <c r="O435" s="33"/>
      <c r="P435" s="33"/>
      <c r="Q435" s="55"/>
      <c r="R435" s="37"/>
      <c r="S435" s="37"/>
      <c r="T435" s="37"/>
      <c r="U435" s="44"/>
      <c r="V435" s="37"/>
      <c r="W435" s="37"/>
      <c r="X435" s="39"/>
      <c r="Y435" s="39"/>
      <c r="Z435" s="39"/>
      <c r="AA435" s="39"/>
    </row>
    <row r="436" spans="1:27" ht="14.45" hidden="1" x14ac:dyDescent="0.35">
      <c r="A436" s="154"/>
      <c r="B436" s="154">
        <v>445</v>
      </c>
      <c r="C436" s="155"/>
      <c r="D436" s="155"/>
      <c r="E436" s="156"/>
      <c r="F436" s="153">
        <v>2022</v>
      </c>
      <c r="G436" s="155"/>
      <c r="H436" s="152" t="e">
        <v>#N/A</v>
      </c>
      <c r="I436" s="151" t="e">
        <v>#N/A</v>
      </c>
      <c r="J436" s="152" t="e">
        <v>#N/A</v>
      </c>
      <c r="K436" s="153"/>
      <c r="L436" s="154">
        <v>445</v>
      </c>
      <c r="M436" s="28"/>
      <c r="N436" s="28"/>
      <c r="O436" s="33"/>
      <c r="P436" s="33"/>
      <c r="Q436" s="55"/>
      <c r="R436" s="37"/>
      <c r="S436" s="37"/>
      <c r="T436" s="37"/>
      <c r="U436" s="44"/>
      <c r="V436" s="37"/>
      <c r="W436" s="37"/>
      <c r="X436" s="39"/>
      <c r="Y436" s="39"/>
      <c r="Z436" s="39"/>
      <c r="AA436" s="39"/>
    </row>
    <row r="437" spans="1:27" ht="14.45" hidden="1" x14ac:dyDescent="0.35">
      <c r="A437" s="154"/>
      <c r="B437" s="154">
        <v>446</v>
      </c>
      <c r="C437" s="155"/>
      <c r="D437" s="155"/>
      <c r="E437" s="156"/>
      <c r="F437" s="153">
        <v>2022</v>
      </c>
      <c r="G437" s="155"/>
      <c r="H437" s="152" t="e">
        <v>#N/A</v>
      </c>
      <c r="I437" s="151" t="e">
        <v>#N/A</v>
      </c>
      <c r="J437" s="152" t="e">
        <v>#N/A</v>
      </c>
      <c r="K437" s="153"/>
      <c r="L437" s="154">
        <v>446</v>
      </c>
      <c r="M437" s="28"/>
      <c r="N437" s="28"/>
      <c r="O437" s="33"/>
      <c r="P437" s="33"/>
      <c r="Q437" s="55"/>
      <c r="R437" s="37"/>
      <c r="S437" s="37"/>
      <c r="T437" s="37"/>
      <c r="U437" s="44"/>
      <c r="V437" s="37"/>
      <c r="W437" s="37"/>
      <c r="X437" s="39"/>
      <c r="Y437" s="39"/>
      <c r="Z437" s="39"/>
      <c r="AA437" s="39"/>
    </row>
    <row r="438" spans="1:27" ht="14.45" hidden="1" x14ac:dyDescent="0.35">
      <c r="A438" s="154"/>
      <c r="B438" s="154">
        <v>447</v>
      </c>
      <c r="C438" s="155"/>
      <c r="D438" s="155"/>
      <c r="E438" s="156"/>
      <c r="F438" s="153">
        <v>2022</v>
      </c>
      <c r="G438" s="155"/>
      <c r="H438" s="152" t="e">
        <v>#N/A</v>
      </c>
      <c r="I438" s="151" t="e">
        <v>#N/A</v>
      </c>
      <c r="J438" s="152" t="e">
        <v>#N/A</v>
      </c>
      <c r="K438" s="153"/>
      <c r="L438" s="154">
        <v>447</v>
      </c>
      <c r="M438" s="28"/>
      <c r="N438" s="28"/>
      <c r="O438" s="33"/>
      <c r="P438" s="33"/>
      <c r="Q438" s="55"/>
      <c r="R438" s="37"/>
      <c r="S438" s="37"/>
      <c r="T438" s="37"/>
      <c r="U438" s="44"/>
      <c r="V438" s="37"/>
      <c r="W438" s="37"/>
      <c r="X438" s="39"/>
      <c r="Y438" s="39"/>
      <c r="Z438" s="39"/>
      <c r="AA438" s="39"/>
    </row>
    <row r="439" spans="1:27" ht="14.45" hidden="1" x14ac:dyDescent="0.35">
      <c r="A439" s="154"/>
      <c r="B439" s="154">
        <v>448</v>
      </c>
      <c r="C439" s="155"/>
      <c r="D439" s="155"/>
      <c r="E439" s="156"/>
      <c r="F439" s="153">
        <v>2022</v>
      </c>
      <c r="G439" s="155"/>
      <c r="H439" s="152" t="e">
        <v>#N/A</v>
      </c>
      <c r="I439" s="151" t="e">
        <v>#N/A</v>
      </c>
      <c r="J439" s="152" t="e">
        <v>#N/A</v>
      </c>
      <c r="K439" s="153"/>
      <c r="L439" s="154">
        <v>448</v>
      </c>
      <c r="M439" s="28"/>
      <c r="N439" s="28"/>
      <c r="O439" s="33"/>
      <c r="P439" s="33"/>
      <c r="Q439" s="42"/>
      <c r="R439" s="45"/>
      <c r="S439" s="37"/>
      <c r="T439" s="37"/>
      <c r="U439" s="44"/>
      <c r="V439" s="37"/>
      <c r="W439" s="37"/>
      <c r="X439" s="39"/>
      <c r="Y439" s="39"/>
      <c r="Z439" s="39"/>
      <c r="AA439" s="39"/>
    </row>
    <row r="440" spans="1:27" ht="14.45" hidden="1" x14ac:dyDescent="0.35">
      <c r="A440" s="154"/>
      <c r="B440" s="154">
        <v>449</v>
      </c>
      <c r="C440" s="155"/>
      <c r="D440" s="155"/>
      <c r="E440" s="156"/>
      <c r="F440" s="153">
        <v>2022</v>
      </c>
      <c r="G440" s="155"/>
      <c r="H440" s="152" t="e">
        <v>#N/A</v>
      </c>
      <c r="I440" s="151" t="e">
        <v>#N/A</v>
      </c>
      <c r="J440" s="152" t="e">
        <v>#N/A</v>
      </c>
      <c r="K440" s="153"/>
      <c r="L440" s="154">
        <v>449</v>
      </c>
      <c r="M440" s="28"/>
      <c r="N440" s="28"/>
      <c r="O440" s="33"/>
      <c r="P440" s="33"/>
      <c r="Q440" s="42"/>
      <c r="R440" s="37"/>
      <c r="S440" s="37"/>
      <c r="T440" s="37"/>
      <c r="U440" s="44"/>
      <c r="V440" s="37"/>
      <c r="W440" s="37"/>
      <c r="X440" s="39"/>
      <c r="Y440" s="39"/>
      <c r="Z440" s="39"/>
      <c r="AA440" s="39"/>
    </row>
    <row r="441" spans="1:27" ht="14.45" hidden="1" x14ac:dyDescent="0.35">
      <c r="A441" s="154"/>
      <c r="B441" s="154">
        <v>450</v>
      </c>
      <c r="C441" s="155"/>
      <c r="D441" s="155"/>
      <c r="E441" s="156"/>
      <c r="F441" s="153">
        <v>2022</v>
      </c>
      <c r="G441" s="155"/>
      <c r="H441" s="152" t="e">
        <v>#N/A</v>
      </c>
      <c r="I441" s="151" t="e">
        <v>#N/A</v>
      </c>
      <c r="J441" s="152" t="e">
        <v>#N/A</v>
      </c>
      <c r="K441" s="153"/>
      <c r="L441" s="154">
        <v>450</v>
      </c>
      <c r="M441" s="28"/>
      <c r="N441" s="28"/>
      <c r="O441" s="33"/>
      <c r="P441" s="33"/>
      <c r="Q441" s="55"/>
      <c r="R441" s="37"/>
      <c r="S441" s="37"/>
      <c r="T441" s="37"/>
      <c r="U441" s="44"/>
      <c r="V441" s="37"/>
      <c r="W441" s="37"/>
      <c r="X441" s="39"/>
      <c r="Y441" s="39"/>
      <c r="Z441" s="39"/>
      <c r="AA441" s="39"/>
    </row>
    <row r="442" spans="1:27" ht="14.45" hidden="1" x14ac:dyDescent="0.35">
      <c r="A442" s="154"/>
      <c r="B442" s="154">
        <v>451</v>
      </c>
      <c r="C442" s="155"/>
      <c r="D442" s="155"/>
      <c r="E442" s="156"/>
      <c r="F442" s="153">
        <v>2022</v>
      </c>
      <c r="G442" s="155"/>
      <c r="H442" s="152" t="e">
        <v>#N/A</v>
      </c>
      <c r="I442" s="151" t="e">
        <v>#N/A</v>
      </c>
      <c r="J442" s="152" t="e">
        <v>#N/A</v>
      </c>
      <c r="K442" s="153"/>
      <c r="L442" s="154">
        <v>451</v>
      </c>
      <c r="M442" s="28"/>
      <c r="N442" s="28"/>
      <c r="O442" s="33"/>
      <c r="P442" s="33"/>
      <c r="Q442" s="55"/>
      <c r="R442" s="37"/>
      <c r="S442" s="37"/>
      <c r="T442" s="37"/>
      <c r="U442" s="44"/>
      <c r="V442" s="37"/>
      <c r="W442" s="37"/>
      <c r="X442" s="39"/>
      <c r="Y442" s="39"/>
      <c r="Z442" s="39"/>
      <c r="AA442" s="39"/>
    </row>
    <row r="443" spans="1:27" ht="14.45" hidden="1" x14ac:dyDescent="0.35">
      <c r="A443" s="154"/>
      <c r="B443" s="154">
        <v>452</v>
      </c>
      <c r="C443" s="155"/>
      <c r="D443" s="155"/>
      <c r="E443" s="156"/>
      <c r="F443" s="153">
        <v>2022</v>
      </c>
      <c r="G443" s="155"/>
      <c r="H443" s="152" t="e">
        <v>#N/A</v>
      </c>
      <c r="I443" s="151" t="e">
        <v>#N/A</v>
      </c>
      <c r="J443" s="152" t="e">
        <v>#N/A</v>
      </c>
      <c r="K443" s="153"/>
      <c r="L443" s="154">
        <v>452</v>
      </c>
      <c r="M443" s="28"/>
      <c r="N443" s="28"/>
      <c r="O443" s="33"/>
      <c r="P443" s="33"/>
      <c r="Q443" s="55"/>
      <c r="R443" s="37"/>
      <c r="S443" s="37"/>
      <c r="T443" s="37"/>
      <c r="U443" s="44"/>
      <c r="V443" s="37"/>
      <c r="W443" s="37"/>
      <c r="X443" s="39"/>
      <c r="Y443" s="39"/>
      <c r="Z443" s="39"/>
      <c r="AA443" s="39"/>
    </row>
    <row r="444" spans="1:27" ht="14.45" hidden="1" x14ac:dyDescent="0.35">
      <c r="A444" s="154"/>
      <c r="B444" s="154">
        <v>453</v>
      </c>
      <c r="C444" s="155"/>
      <c r="D444" s="155"/>
      <c r="E444" s="156"/>
      <c r="F444" s="153">
        <v>2022</v>
      </c>
      <c r="G444" s="155"/>
      <c r="H444" s="152" t="e">
        <v>#N/A</v>
      </c>
      <c r="I444" s="151" t="e">
        <v>#N/A</v>
      </c>
      <c r="J444" s="152" t="e">
        <v>#N/A</v>
      </c>
      <c r="K444" s="153"/>
      <c r="L444" s="154">
        <v>453</v>
      </c>
      <c r="M444" s="28"/>
      <c r="N444" s="28"/>
      <c r="O444" s="33"/>
      <c r="P444" s="33"/>
      <c r="Q444" s="55"/>
      <c r="R444" s="37"/>
      <c r="S444" s="37"/>
      <c r="T444" s="37"/>
      <c r="U444" s="44"/>
      <c r="V444" s="37"/>
      <c r="W444" s="37"/>
      <c r="X444" s="39"/>
      <c r="Y444" s="39"/>
      <c r="Z444" s="39"/>
      <c r="AA444" s="39"/>
    </row>
    <row r="445" spans="1:27" ht="14.45" hidden="1" x14ac:dyDescent="0.35">
      <c r="A445" s="154"/>
      <c r="B445" s="154">
        <v>454</v>
      </c>
      <c r="C445" s="155"/>
      <c r="D445" s="155"/>
      <c r="E445" s="156"/>
      <c r="F445" s="153">
        <v>2022</v>
      </c>
      <c r="G445" s="155"/>
      <c r="H445" s="152" t="e">
        <v>#N/A</v>
      </c>
      <c r="I445" s="151" t="e">
        <v>#N/A</v>
      </c>
      <c r="J445" s="152" t="e">
        <v>#N/A</v>
      </c>
      <c r="K445" s="153"/>
      <c r="L445" s="154">
        <v>454</v>
      </c>
      <c r="M445" s="28"/>
      <c r="N445" s="28"/>
      <c r="O445" s="33"/>
      <c r="P445" s="33"/>
      <c r="Q445" s="55"/>
      <c r="R445" s="37"/>
      <c r="S445" s="37"/>
      <c r="T445" s="37"/>
      <c r="U445" s="44"/>
      <c r="V445" s="37"/>
      <c r="W445" s="37"/>
      <c r="X445" s="39"/>
      <c r="Y445" s="39"/>
      <c r="Z445" s="39"/>
      <c r="AA445" s="39"/>
    </row>
    <row r="446" spans="1:27" ht="14.45" hidden="1" x14ac:dyDescent="0.35">
      <c r="A446" s="154"/>
      <c r="B446" s="154">
        <v>455</v>
      </c>
      <c r="C446" s="155"/>
      <c r="D446" s="155"/>
      <c r="E446" s="156"/>
      <c r="F446" s="153">
        <v>2022</v>
      </c>
      <c r="G446" s="155"/>
      <c r="H446" s="152" t="e">
        <v>#N/A</v>
      </c>
      <c r="I446" s="151" t="e">
        <v>#N/A</v>
      </c>
      <c r="J446" s="152" t="e">
        <v>#N/A</v>
      </c>
      <c r="K446" s="153"/>
      <c r="L446" s="154">
        <v>455</v>
      </c>
      <c r="M446" s="28"/>
      <c r="N446" s="28"/>
      <c r="O446" s="33"/>
      <c r="P446" s="33"/>
      <c r="Q446" s="42"/>
      <c r="R446" s="37"/>
      <c r="S446" s="37"/>
      <c r="T446" s="37"/>
      <c r="U446" s="44"/>
      <c r="V446" s="37"/>
      <c r="W446" s="37"/>
      <c r="X446" s="39"/>
      <c r="Y446" s="39"/>
      <c r="Z446" s="39"/>
      <c r="AA446" s="39"/>
    </row>
    <row r="447" spans="1:27" ht="14.45" hidden="1" x14ac:dyDescent="0.35">
      <c r="A447" s="154"/>
      <c r="B447" s="154">
        <v>456</v>
      </c>
      <c r="C447" s="155"/>
      <c r="D447" s="155"/>
      <c r="E447" s="156"/>
      <c r="F447" s="153">
        <v>2022</v>
      </c>
      <c r="G447" s="155"/>
      <c r="H447" s="152" t="e">
        <v>#N/A</v>
      </c>
      <c r="I447" s="151" t="e">
        <v>#N/A</v>
      </c>
      <c r="J447" s="152" t="e">
        <v>#N/A</v>
      </c>
      <c r="K447" s="153"/>
      <c r="L447" s="154">
        <v>456</v>
      </c>
      <c r="M447" s="28"/>
      <c r="N447" s="28"/>
      <c r="O447" s="33"/>
      <c r="P447" s="33"/>
      <c r="Q447" s="55"/>
      <c r="R447" s="37"/>
      <c r="S447" s="37"/>
      <c r="T447" s="37"/>
      <c r="U447" s="44"/>
      <c r="V447" s="37"/>
      <c r="W447" s="37"/>
      <c r="X447" s="39"/>
      <c r="Y447" s="39"/>
      <c r="Z447" s="39"/>
      <c r="AA447" s="39"/>
    </row>
    <row r="448" spans="1:27" ht="14.45" hidden="1" x14ac:dyDescent="0.35">
      <c r="A448" s="154"/>
      <c r="B448" s="154">
        <v>457</v>
      </c>
      <c r="C448" s="155"/>
      <c r="D448" s="155"/>
      <c r="E448" s="156"/>
      <c r="F448" s="153">
        <v>2022</v>
      </c>
      <c r="G448" s="155"/>
      <c r="H448" s="152" t="e">
        <v>#N/A</v>
      </c>
      <c r="I448" s="151" t="e">
        <v>#N/A</v>
      </c>
      <c r="J448" s="152" t="e">
        <v>#N/A</v>
      </c>
      <c r="K448" s="153"/>
      <c r="L448" s="154">
        <v>457</v>
      </c>
      <c r="M448" s="28"/>
      <c r="N448" s="28"/>
      <c r="O448" s="33"/>
      <c r="P448" s="33"/>
      <c r="Q448" s="42"/>
      <c r="R448" s="45"/>
      <c r="S448" s="37"/>
      <c r="T448" s="37"/>
      <c r="U448" s="44"/>
      <c r="V448" s="37"/>
      <c r="W448" s="37"/>
      <c r="X448" s="39"/>
      <c r="Y448" s="39"/>
      <c r="Z448" s="39"/>
      <c r="AA448" s="39"/>
    </row>
    <row r="449" spans="1:27" ht="14.45" hidden="1" x14ac:dyDescent="0.35">
      <c r="A449" s="154"/>
      <c r="B449" s="154">
        <v>458</v>
      </c>
      <c r="C449" s="155"/>
      <c r="D449" s="155"/>
      <c r="E449" s="156"/>
      <c r="F449" s="153">
        <v>2022</v>
      </c>
      <c r="G449" s="155"/>
      <c r="H449" s="152" t="e">
        <v>#N/A</v>
      </c>
      <c r="I449" s="151" t="e">
        <v>#N/A</v>
      </c>
      <c r="J449" s="152" t="e">
        <v>#N/A</v>
      </c>
      <c r="K449" s="153"/>
      <c r="L449" s="154">
        <v>458</v>
      </c>
      <c r="M449" s="28"/>
      <c r="N449" s="28"/>
      <c r="O449" s="33"/>
      <c r="P449" s="33"/>
      <c r="Q449" s="42"/>
      <c r="R449" s="37"/>
      <c r="S449" s="37"/>
      <c r="T449" s="37"/>
      <c r="U449" s="44"/>
      <c r="V449" s="37"/>
      <c r="W449" s="37"/>
      <c r="X449" s="39"/>
      <c r="Y449" s="39"/>
      <c r="Z449" s="39"/>
      <c r="AA449" s="39"/>
    </row>
    <row r="450" spans="1:27" ht="14.45" hidden="1" x14ac:dyDescent="0.35">
      <c r="A450" s="154"/>
      <c r="B450" s="154">
        <v>459</v>
      </c>
      <c r="C450" s="155"/>
      <c r="D450" s="155"/>
      <c r="E450" s="156"/>
      <c r="F450" s="153">
        <v>2022</v>
      </c>
      <c r="G450" s="155"/>
      <c r="H450" s="152" t="e">
        <v>#N/A</v>
      </c>
      <c r="I450" s="151" t="e">
        <v>#N/A</v>
      </c>
      <c r="J450" s="152" t="e">
        <v>#N/A</v>
      </c>
      <c r="K450" s="153"/>
      <c r="L450" s="154">
        <v>459</v>
      </c>
      <c r="M450" s="28"/>
      <c r="N450" s="28"/>
      <c r="O450" s="33"/>
      <c r="P450" s="33"/>
      <c r="Q450" s="55"/>
      <c r="R450" s="37"/>
      <c r="S450" s="37"/>
      <c r="T450" s="37"/>
      <c r="U450" s="44"/>
      <c r="V450" s="37"/>
      <c r="W450" s="37"/>
      <c r="X450" s="39"/>
      <c r="Y450" s="39"/>
      <c r="Z450" s="39"/>
      <c r="AA450" s="39"/>
    </row>
    <row r="451" spans="1:27" ht="14.45" hidden="1" x14ac:dyDescent="0.35">
      <c r="A451" s="154"/>
      <c r="B451" s="154">
        <v>460</v>
      </c>
      <c r="C451" s="155"/>
      <c r="D451" s="155"/>
      <c r="E451" s="156"/>
      <c r="F451" s="153">
        <v>2022</v>
      </c>
      <c r="G451" s="155"/>
      <c r="H451" s="152" t="e">
        <v>#N/A</v>
      </c>
      <c r="I451" s="151" t="e">
        <v>#N/A</v>
      </c>
      <c r="J451" s="152" t="e">
        <v>#N/A</v>
      </c>
      <c r="K451" s="153"/>
      <c r="L451" s="154">
        <v>460</v>
      </c>
      <c r="M451" s="28"/>
      <c r="N451" s="28"/>
      <c r="O451" s="33"/>
      <c r="P451" s="33"/>
      <c r="Q451" s="42"/>
      <c r="R451" s="45"/>
      <c r="S451" s="37"/>
      <c r="T451" s="37"/>
      <c r="U451" s="44"/>
      <c r="V451" s="37"/>
      <c r="W451" s="37"/>
      <c r="X451" s="39"/>
      <c r="Y451" s="39"/>
      <c r="Z451" s="39"/>
      <c r="AA451" s="39"/>
    </row>
    <row r="452" spans="1:27" ht="14.45" hidden="1" x14ac:dyDescent="0.35">
      <c r="A452" s="154"/>
      <c r="B452" s="154">
        <v>461</v>
      </c>
      <c r="C452" s="155"/>
      <c r="D452" s="155"/>
      <c r="E452" s="156"/>
      <c r="F452" s="153">
        <v>2022</v>
      </c>
      <c r="G452" s="155"/>
      <c r="H452" s="152" t="e">
        <v>#N/A</v>
      </c>
      <c r="I452" s="151" t="e">
        <v>#N/A</v>
      </c>
      <c r="J452" s="152" t="e">
        <v>#N/A</v>
      </c>
      <c r="K452" s="153"/>
      <c r="L452" s="154">
        <v>461</v>
      </c>
      <c r="M452" s="28"/>
      <c r="N452" s="28"/>
      <c r="O452" s="33"/>
      <c r="P452" s="33"/>
      <c r="Q452" s="42"/>
      <c r="R452" s="37"/>
      <c r="S452" s="37"/>
      <c r="T452" s="37"/>
      <c r="U452" s="44"/>
      <c r="V452" s="37"/>
      <c r="W452" s="37"/>
      <c r="X452" s="39"/>
      <c r="Y452" s="39"/>
      <c r="Z452" s="39"/>
      <c r="AA452" s="39"/>
    </row>
    <row r="453" spans="1:27" ht="14.45" hidden="1" x14ac:dyDescent="0.35">
      <c r="A453" s="154"/>
      <c r="B453" s="154">
        <v>462</v>
      </c>
      <c r="C453" s="155"/>
      <c r="D453" s="155"/>
      <c r="E453" s="156"/>
      <c r="F453" s="153">
        <v>2022</v>
      </c>
      <c r="G453" s="155"/>
      <c r="H453" s="152" t="e">
        <v>#N/A</v>
      </c>
      <c r="I453" s="151" t="e">
        <v>#N/A</v>
      </c>
      <c r="J453" s="152" t="e">
        <v>#N/A</v>
      </c>
      <c r="K453" s="153"/>
      <c r="L453" s="154">
        <v>462</v>
      </c>
      <c r="M453" s="28"/>
      <c r="N453" s="28"/>
      <c r="O453" s="33"/>
      <c r="P453" s="33"/>
      <c r="Q453" s="55"/>
      <c r="R453" s="37"/>
      <c r="S453" s="37"/>
      <c r="T453" s="37"/>
      <c r="U453" s="44"/>
      <c r="V453" s="37"/>
      <c r="W453" s="37"/>
      <c r="X453" s="39"/>
      <c r="Y453" s="39"/>
      <c r="Z453" s="39"/>
      <c r="AA453" s="39"/>
    </row>
    <row r="454" spans="1:27" ht="14.45" hidden="1" x14ac:dyDescent="0.35">
      <c r="A454" s="154"/>
      <c r="B454" s="154">
        <v>463</v>
      </c>
      <c r="C454" s="155"/>
      <c r="D454" s="155"/>
      <c r="E454" s="156"/>
      <c r="F454" s="153">
        <v>2022</v>
      </c>
      <c r="G454" s="155"/>
      <c r="H454" s="152" t="e">
        <v>#N/A</v>
      </c>
      <c r="I454" s="151" t="e">
        <v>#N/A</v>
      </c>
      <c r="J454" s="152" t="e">
        <v>#N/A</v>
      </c>
      <c r="K454" s="153"/>
      <c r="L454" s="154">
        <v>463</v>
      </c>
      <c r="M454" s="28"/>
      <c r="N454" s="28"/>
      <c r="O454" s="33"/>
      <c r="P454" s="33"/>
      <c r="Q454" s="55"/>
      <c r="R454" s="37"/>
      <c r="S454" s="37"/>
      <c r="T454" s="37"/>
      <c r="U454" s="44"/>
      <c r="V454" s="37"/>
      <c r="W454" s="37"/>
      <c r="X454" s="39"/>
      <c r="Y454" s="39"/>
      <c r="Z454" s="39"/>
      <c r="AA454" s="39"/>
    </row>
    <row r="455" spans="1:27" ht="14.45" hidden="1" x14ac:dyDescent="0.35">
      <c r="A455" s="154"/>
      <c r="B455" s="154">
        <v>464</v>
      </c>
      <c r="C455" s="155"/>
      <c r="D455" s="155"/>
      <c r="E455" s="156"/>
      <c r="F455" s="153">
        <v>2022</v>
      </c>
      <c r="G455" s="155"/>
      <c r="H455" s="152" t="e">
        <v>#N/A</v>
      </c>
      <c r="I455" s="151" t="e">
        <v>#N/A</v>
      </c>
      <c r="J455" s="152" t="e">
        <v>#N/A</v>
      </c>
      <c r="K455" s="153"/>
      <c r="L455" s="154">
        <v>464</v>
      </c>
      <c r="M455" s="28"/>
      <c r="N455" s="28"/>
      <c r="O455" s="33"/>
      <c r="P455" s="33"/>
      <c r="Q455" s="42"/>
      <c r="R455" s="37"/>
      <c r="S455" s="37"/>
      <c r="T455" s="37"/>
      <c r="U455" s="44"/>
      <c r="V455" s="37"/>
      <c r="W455" s="37"/>
      <c r="X455" s="39"/>
      <c r="Y455" s="39"/>
      <c r="Z455" s="39"/>
      <c r="AA455" s="39"/>
    </row>
    <row r="456" spans="1:27" ht="14.45" hidden="1" x14ac:dyDescent="0.35">
      <c r="A456" s="154"/>
      <c r="B456" s="154">
        <v>465</v>
      </c>
      <c r="C456" s="155"/>
      <c r="D456" s="155"/>
      <c r="E456" s="156"/>
      <c r="F456" s="153">
        <v>2022</v>
      </c>
      <c r="G456" s="155"/>
      <c r="H456" s="152" t="e">
        <v>#N/A</v>
      </c>
      <c r="I456" s="151" t="e">
        <v>#N/A</v>
      </c>
      <c r="J456" s="152" t="e">
        <v>#N/A</v>
      </c>
      <c r="K456" s="153"/>
      <c r="L456" s="154">
        <v>465</v>
      </c>
      <c r="M456" s="28"/>
      <c r="N456" s="28"/>
      <c r="O456" s="33"/>
      <c r="P456" s="33"/>
      <c r="Q456" s="55"/>
      <c r="R456" s="37"/>
      <c r="S456" s="37"/>
      <c r="T456" s="37"/>
      <c r="U456" s="44"/>
      <c r="V456" s="37"/>
      <c r="W456" s="37"/>
      <c r="X456" s="39"/>
      <c r="Y456" s="39"/>
      <c r="Z456" s="39"/>
      <c r="AA456" s="39"/>
    </row>
    <row r="457" spans="1:27" ht="14.45" hidden="1" x14ac:dyDescent="0.35">
      <c r="A457" s="154"/>
      <c r="B457" s="154">
        <v>466</v>
      </c>
      <c r="C457" s="155"/>
      <c r="D457" s="155"/>
      <c r="E457" s="156"/>
      <c r="F457" s="153">
        <v>2022</v>
      </c>
      <c r="G457" s="155"/>
      <c r="H457" s="152" t="e">
        <v>#N/A</v>
      </c>
      <c r="I457" s="151" t="e">
        <v>#N/A</v>
      </c>
      <c r="J457" s="152" t="e">
        <v>#N/A</v>
      </c>
      <c r="K457" s="153"/>
      <c r="L457" s="154">
        <v>466</v>
      </c>
      <c r="M457" s="28"/>
      <c r="N457" s="28"/>
      <c r="O457" s="33"/>
      <c r="P457" s="33"/>
      <c r="Q457" s="55"/>
      <c r="R457" s="37"/>
      <c r="S457" s="37"/>
      <c r="T457" s="37"/>
      <c r="U457" s="44"/>
      <c r="V457" s="37"/>
      <c r="W457" s="37"/>
      <c r="X457" s="39"/>
      <c r="Y457" s="39"/>
      <c r="Z457" s="39"/>
      <c r="AA457" s="39"/>
    </row>
    <row r="458" spans="1:27" ht="14.45" hidden="1" x14ac:dyDescent="0.35">
      <c r="A458" s="154"/>
      <c r="B458" s="154">
        <v>467</v>
      </c>
      <c r="C458" s="155"/>
      <c r="D458" s="155"/>
      <c r="E458" s="156"/>
      <c r="F458" s="153">
        <v>2022</v>
      </c>
      <c r="G458" s="155"/>
      <c r="H458" s="152" t="e">
        <v>#N/A</v>
      </c>
      <c r="I458" s="151" t="e">
        <v>#N/A</v>
      </c>
      <c r="J458" s="152" t="e">
        <v>#N/A</v>
      </c>
      <c r="K458" s="153"/>
      <c r="L458" s="154">
        <v>467</v>
      </c>
      <c r="M458" s="28"/>
      <c r="N458" s="28"/>
      <c r="O458" s="33"/>
      <c r="P458" s="33"/>
      <c r="Q458" s="55"/>
      <c r="R458" s="37"/>
      <c r="S458" s="37"/>
      <c r="T458" s="37"/>
      <c r="U458" s="44"/>
      <c r="V458" s="37"/>
      <c r="W458" s="37"/>
      <c r="X458" s="39"/>
      <c r="Y458" s="39"/>
      <c r="Z458" s="39"/>
      <c r="AA458" s="39"/>
    </row>
    <row r="459" spans="1:27" ht="14.45" hidden="1" x14ac:dyDescent="0.35">
      <c r="A459" s="154"/>
      <c r="B459" s="154">
        <v>468</v>
      </c>
      <c r="C459" s="155"/>
      <c r="D459" s="155"/>
      <c r="E459" s="156"/>
      <c r="F459" s="153">
        <v>2022</v>
      </c>
      <c r="G459" s="155"/>
      <c r="H459" s="152" t="e">
        <v>#N/A</v>
      </c>
      <c r="I459" s="151" t="e">
        <v>#N/A</v>
      </c>
      <c r="J459" s="152" t="e">
        <v>#N/A</v>
      </c>
      <c r="K459" s="153"/>
      <c r="L459" s="154">
        <v>468</v>
      </c>
      <c r="M459" s="28"/>
      <c r="N459" s="28"/>
      <c r="O459" s="33"/>
      <c r="P459" s="33"/>
      <c r="Q459" s="55"/>
      <c r="R459" s="37"/>
      <c r="S459" s="37"/>
      <c r="T459" s="37"/>
      <c r="U459" s="44"/>
      <c r="V459" s="37"/>
      <c r="W459" s="37"/>
      <c r="X459" s="39"/>
      <c r="Y459" s="39"/>
      <c r="Z459" s="39"/>
      <c r="AA459" s="39"/>
    </row>
    <row r="460" spans="1:27" ht="14.45" hidden="1" x14ac:dyDescent="0.35">
      <c r="A460" s="154"/>
      <c r="B460" s="154">
        <v>469</v>
      </c>
      <c r="C460" s="155"/>
      <c r="D460" s="155"/>
      <c r="E460" s="156"/>
      <c r="F460" s="153">
        <v>2022</v>
      </c>
      <c r="G460" s="155"/>
      <c r="H460" s="152" t="e">
        <v>#N/A</v>
      </c>
      <c r="I460" s="151" t="e">
        <v>#N/A</v>
      </c>
      <c r="J460" s="152" t="e">
        <v>#N/A</v>
      </c>
      <c r="K460" s="153"/>
      <c r="L460" s="154">
        <v>469</v>
      </c>
      <c r="M460" s="28"/>
      <c r="N460" s="28"/>
      <c r="O460" s="33"/>
      <c r="P460" s="33"/>
      <c r="Q460" s="55"/>
      <c r="R460" s="37"/>
      <c r="S460" s="37"/>
      <c r="T460" s="37"/>
      <c r="U460" s="44"/>
      <c r="V460" s="37"/>
      <c r="W460" s="37"/>
      <c r="X460" s="39"/>
      <c r="Y460" s="39"/>
      <c r="Z460" s="39"/>
      <c r="AA460" s="39"/>
    </row>
    <row r="461" spans="1:27" ht="14.45" hidden="1" x14ac:dyDescent="0.35">
      <c r="A461" s="154"/>
      <c r="B461" s="154">
        <v>470</v>
      </c>
      <c r="C461" s="155"/>
      <c r="D461" s="155"/>
      <c r="E461" s="156"/>
      <c r="F461" s="153">
        <v>2022</v>
      </c>
      <c r="G461" s="155"/>
      <c r="H461" s="152" t="e">
        <v>#N/A</v>
      </c>
      <c r="I461" s="151" t="e">
        <v>#N/A</v>
      </c>
      <c r="J461" s="152" t="e">
        <v>#N/A</v>
      </c>
      <c r="K461" s="153"/>
      <c r="L461" s="154">
        <v>470</v>
      </c>
      <c r="M461" s="28"/>
      <c r="N461" s="28"/>
      <c r="O461" s="33"/>
      <c r="P461" s="33"/>
      <c r="Q461" s="42"/>
      <c r="R461" s="37"/>
      <c r="S461" s="37"/>
      <c r="T461" s="37"/>
      <c r="U461" s="44"/>
      <c r="V461" s="37"/>
      <c r="W461" s="37"/>
      <c r="X461" s="39"/>
      <c r="Y461" s="39"/>
      <c r="Z461" s="39"/>
      <c r="AA461" s="39"/>
    </row>
    <row r="462" spans="1:27" ht="14.45" hidden="1" x14ac:dyDescent="0.35">
      <c r="A462" s="154"/>
      <c r="B462" s="154">
        <v>471</v>
      </c>
      <c r="C462" s="155"/>
      <c r="D462" s="155"/>
      <c r="E462" s="156"/>
      <c r="F462" s="153">
        <v>2022</v>
      </c>
      <c r="G462" s="155"/>
      <c r="H462" s="152" t="e">
        <v>#N/A</v>
      </c>
      <c r="I462" s="151" t="e">
        <v>#N/A</v>
      </c>
      <c r="J462" s="152" t="e">
        <v>#N/A</v>
      </c>
      <c r="K462" s="153"/>
      <c r="L462" s="154">
        <v>471</v>
      </c>
      <c r="M462" s="28"/>
      <c r="N462" s="28"/>
      <c r="O462" s="33"/>
      <c r="P462" s="33"/>
      <c r="Q462" s="55"/>
      <c r="R462" s="45"/>
      <c r="S462" s="37"/>
      <c r="T462" s="37"/>
      <c r="U462" s="44"/>
      <c r="V462" s="37"/>
      <c r="W462" s="37"/>
      <c r="X462" s="39"/>
      <c r="Y462" s="39"/>
      <c r="Z462" s="39"/>
      <c r="AA462" s="39"/>
    </row>
    <row r="463" spans="1:27" ht="14.45" hidden="1" x14ac:dyDescent="0.35">
      <c r="A463" s="154"/>
      <c r="B463" s="154">
        <v>472</v>
      </c>
      <c r="C463" s="155" t="s">
        <v>221</v>
      </c>
      <c r="D463" s="155" t="s">
        <v>540</v>
      </c>
      <c r="E463" s="156">
        <v>2012</v>
      </c>
      <c r="F463" s="153">
        <v>10</v>
      </c>
      <c r="G463" s="155" t="s">
        <v>8</v>
      </c>
      <c r="H463" s="152" t="s">
        <v>1366</v>
      </c>
      <c r="I463" s="151" t="s">
        <v>3685</v>
      </c>
      <c r="J463" s="152" t="s">
        <v>106</v>
      </c>
      <c r="K463" s="153" t="s">
        <v>440</v>
      </c>
      <c r="L463" s="154">
        <v>472</v>
      </c>
      <c r="M463" s="28"/>
      <c r="N463" s="28"/>
      <c r="O463" s="33">
        <v>4873860</v>
      </c>
      <c r="P463" s="33">
        <v>3122595945</v>
      </c>
      <c r="Q463" s="34" t="s">
        <v>541</v>
      </c>
      <c r="R463" s="35">
        <v>41161</v>
      </c>
      <c r="S463" s="37" t="s">
        <v>542</v>
      </c>
      <c r="T463" s="37" t="s">
        <v>354</v>
      </c>
      <c r="U463" s="38">
        <v>1033193473</v>
      </c>
      <c r="V463" s="37" t="s">
        <v>346</v>
      </c>
      <c r="W463" s="37" t="s">
        <v>363</v>
      </c>
      <c r="X463" s="39"/>
      <c r="Y463" s="39"/>
      <c r="Z463" s="39"/>
      <c r="AA463" s="39"/>
    </row>
    <row r="464" spans="1:27" ht="14.45" hidden="1" x14ac:dyDescent="0.35">
      <c r="A464" s="154"/>
      <c r="B464" s="154">
        <v>473</v>
      </c>
      <c r="C464" s="155"/>
      <c r="D464" s="155"/>
      <c r="E464" s="156"/>
      <c r="F464" s="153">
        <v>2022</v>
      </c>
      <c r="G464" s="155"/>
      <c r="H464" s="152" t="e">
        <v>#N/A</v>
      </c>
      <c r="I464" s="151" t="e">
        <v>#N/A</v>
      </c>
      <c r="J464" s="152" t="e">
        <v>#N/A</v>
      </c>
      <c r="K464" s="153"/>
      <c r="L464" s="154">
        <v>473</v>
      </c>
      <c r="M464" s="28"/>
      <c r="N464" s="28"/>
      <c r="O464" s="33"/>
      <c r="P464" s="33"/>
      <c r="Q464" s="55"/>
      <c r="R464" s="45"/>
      <c r="S464" s="37"/>
      <c r="T464" s="37"/>
      <c r="U464" s="44"/>
      <c r="V464" s="37"/>
      <c r="W464" s="37"/>
      <c r="X464" s="39"/>
      <c r="Y464" s="39"/>
      <c r="Z464" s="39"/>
      <c r="AA464" s="39"/>
    </row>
    <row r="465" spans="1:27" ht="14.45" hidden="1" x14ac:dyDescent="0.35">
      <c r="A465" s="154"/>
      <c r="B465" s="154">
        <v>474</v>
      </c>
      <c r="C465" s="155"/>
      <c r="D465" s="155"/>
      <c r="E465" s="156"/>
      <c r="F465" s="153">
        <v>2022</v>
      </c>
      <c r="G465" s="155"/>
      <c r="H465" s="152" t="e">
        <v>#N/A</v>
      </c>
      <c r="I465" s="151" t="e">
        <v>#N/A</v>
      </c>
      <c r="J465" s="152" t="e">
        <v>#N/A</v>
      </c>
      <c r="K465" s="153"/>
      <c r="L465" s="154">
        <v>474</v>
      </c>
      <c r="M465" s="28"/>
      <c r="N465" s="28"/>
      <c r="O465" s="33"/>
      <c r="P465" s="33"/>
      <c r="Q465" s="34"/>
      <c r="R465" s="45"/>
      <c r="S465" s="37"/>
      <c r="T465" s="37"/>
      <c r="U465" s="44"/>
      <c r="V465" s="37"/>
      <c r="W465" s="37"/>
      <c r="X465" s="39"/>
      <c r="Y465" s="39"/>
      <c r="Z465" s="39"/>
      <c r="AA465" s="39"/>
    </row>
    <row r="466" spans="1:27" ht="14.45" hidden="1" x14ac:dyDescent="0.35">
      <c r="A466" s="154"/>
      <c r="B466" s="154">
        <v>475</v>
      </c>
      <c r="C466" s="155"/>
      <c r="D466" s="155"/>
      <c r="E466" s="156"/>
      <c r="F466" s="153">
        <v>2022</v>
      </c>
      <c r="G466" s="155"/>
      <c r="H466" s="152" t="e">
        <v>#N/A</v>
      </c>
      <c r="I466" s="151" t="e">
        <v>#N/A</v>
      </c>
      <c r="J466" s="152" t="e">
        <v>#N/A</v>
      </c>
      <c r="K466" s="153"/>
      <c r="L466" s="154">
        <v>475</v>
      </c>
      <c r="M466" s="28"/>
      <c r="N466" s="28"/>
      <c r="O466" s="52"/>
      <c r="P466" s="52"/>
      <c r="Q466" s="34"/>
      <c r="R466" s="62"/>
      <c r="S466" s="39"/>
      <c r="T466" s="39"/>
      <c r="U466" s="76"/>
      <c r="V466" s="39"/>
      <c r="W466" s="39"/>
      <c r="X466" s="39"/>
      <c r="Y466" s="39"/>
      <c r="Z466" s="39"/>
      <c r="AA466" s="39"/>
    </row>
    <row r="467" spans="1:27" ht="14.45" hidden="1" x14ac:dyDescent="0.35">
      <c r="A467" s="154"/>
      <c r="B467" s="154">
        <v>476</v>
      </c>
      <c r="C467" s="155"/>
      <c r="D467" s="155"/>
      <c r="E467" s="156"/>
      <c r="F467" s="153">
        <v>2022</v>
      </c>
      <c r="G467" s="155"/>
      <c r="H467" s="152" t="e">
        <v>#N/A</v>
      </c>
      <c r="I467" s="151" t="e">
        <v>#N/A</v>
      </c>
      <c r="J467" s="152" t="e">
        <v>#N/A</v>
      </c>
      <c r="K467" s="153"/>
      <c r="L467" s="154">
        <v>476</v>
      </c>
      <c r="M467" s="28"/>
      <c r="N467" s="28"/>
      <c r="O467" s="33"/>
      <c r="P467" s="33"/>
      <c r="Q467" s="55"/>
      <c r="R467" s="45"/>
      <c r="S467" s="37"/>
      <c r="T467" s="37"/>
      <c r="U467" s="44"/>
      <c r="V467" s="37"/>
      <c r="W467" s="37"/>
      <c r="X467" s="39"/>
      <c r="Y467" s="39"/>
      <c r="Z467" s="39"/>
      <c r="AA467" s="39"/>
    </row>
    <row r="468" spans="1:27" ht="14.45" hidden="1" x14ac:dyDescent="0.35">
      <c r="A468" s="154"/>
      <c r="B468" s="154">
        <v>477</v>
      </c>
      <c r="C468" s="155"/>
      <c r="D468" s="155"/>
      <c r="E468" s="156"/>
      <c r="F468" s="153">
        <v>2022</v>
      </c>
      <c r="G468" s="155"/>
      <c r="H468" s="152" t="e">
        <v>#N/A</v>
      </c>
      <c r="I468" s="151" t="e">
        <v>#N/A</v>
      </c>
      <c r="J468" s="152" t="e">
        <v>#N/A</v>
      </c>
      <c r="K468" s="153"/>
      <c r="L468" s="154">
        <v>477</v>
      </c>
      <c r="M468" s="28"/>
      <c r="N468" s="28"/>
      <c r="O468" s="33"/>
      <c r="P468" s="33"/>
      <c r="Q468" s="42"/>
      <c r="R468" s="45"/>
      <c r="S468" s="37"/>
      <c r="T468" s="37"/>
      <c r="U468" s="44"/>
      <c r="V468" s="37"/>
      <c r="W468" s="37"/>
      <c r="X468" s="39"/>
      <c r="Y468" s="39"/>
      <c r="Z468" s="39"/>
      <c r="AA468" s="39"/>
    </row>
    <row r="469" spans="1:27" ht="14.45" hidden="1" x14ac:dyDescent="0.35">
      <c r="A469" s="154"/>
      <c r="B469" s="154">
        <v>478</v>
      </c>
      <c r="C469" s="155"/>
      <c r="D469" s="155"/>
      <c r="E469" s="156"/>
      <c r="F469" s="153">
        <v>2022</v>
      </c>
      <c r="G469" s="155"/>
      <c r="H469" s="152" t="e">
        <v>#N/A</v>
      </c>
      <c r="I469" s="151" t="e">
        <v>#N/A</v>
      </c>
      <c r="J469" s="152" t="e">
        <v>#N/A</v>
      </c>
      <c r="K469" s="153"/>
      <c r="L469" s="154">
        <v>478</v>
      </c>
      <c r="M469" s="28"/>
      <c r="N469" s="28"/>
      <c r="O469" s="33"/>
      <c r="P469" s="33"/>
      <c r="Q469" s="42"/>
      <c r="R469" s="37"/>
      <c r="S469" s="37"/>
      <c r="T469" s="37"/>
      <c r="U469" s="44"/>
      <c r="V469" s="37"/>
      <c r="W469" s="37"/>
      <c r="X469" s="39"/>
      <c r="Y469" s="39"/>
      <c r="Z469" s="39"/>
      <c r="AA469" s="39"/>
    </row>
    <row r="470" spans="1:27" ht="14.45" hidden="1" x14ac:dyDescent="0.35">
      <c r="A470" s="154"/>
      <c r="B470" s="154">
        <v>479</v>
      </c>
      <c r="C470" s="155"/>
      <c r="D470" s="155"/>
      <c r="E470" s="156"/>
      <c r="F470" s="153">
        <v>2022</v>
      </c>
      <c r="G470" s="155"/>
      <c r="H470" s="152" t="e">
        <v>#N/A</v>
      </c>
      <c r="I470" s="151" t="e">
        <v>#N/A</v>
      </c>
      <c r="J470" s="152" t="e">
        <v>#N/A</v>
      </c>
      <c r="K470" s="153"/>
      <c r="L470" s="154">
        <v>479</v>
      </c>
      <c r="M470" s="28"/>
      <c r="N470" s="28"/>
      <c r="O470" s="33"/>
      <c r="P470" s="33"/>
      <c r="Q470" s="42"/>
      <c r="R470" s="37"/>
      <c r="S470" s="37"/>
      <c r="T470" s="37"/>
      <c r="U470" s="44"/>
      <c r="V470" s="37"/>
      <c r="W470" s="37"/>
      <c r="X470" s="39"/>
      <c r="Y470" s="39"/>
      <c r="Z470" s="39"/>
      <c r="AA470" s="39"/>
    </row>
    <row r="471" spans="1:27" ht="14.45" hidden="1" x14ac:dyDescent="0.35">
      <c r="A471" s="154"/>
      <c r="B471" s="154">
        <v>480</v>
      </c>
      <c r="C471" s="155"/>
      <c r="D471" s="155"/>
      <c r="E471" s="156"/>
      <c r="F471" s="153">
        <v>2022</v>
      </c>
      <c r="G471" s="155"/>
      <c r="H471" s="152" t="e">
        <v>#N/A</v>
      </c>
      <c r="I471" s="151" t="e">
        <v>#N/A</v>
      </c>
      <c r="J471" s="152" t="e">
        <v>#N/A</v>
      </c>
      <c r="K471" s="153"/>
      <c r="L471" s="154">
        <v>480</v>
      </c>
      <c r="M471" s="28"/>
      <c r="N471" s="28"/>
      <c r="O471" s="33"/>
      <c r="P471" s="33"/>
      <c r="Q471" s="42"/>
      <c r="R471" s="45"/>
      <c r="S471" s="37"/>
      <c r="T471" s="37"/>
      <c r="U471" s="50"/>
      <c r="V471" s="37"/>
      <c r="W471" s="37"/>
      <c r="X471" s="39"/>
      <c r="Y471" s="39"/>
      <c r="Z471" s="39"/>
      <c r="AA471" s="39"/>
    </row>
    <row r="472" spans="1:27" ht="14.45" hidden="1" x14ac:dyDescent="0.35">
      <c r="A472" s="154"/>
      <c r="B472" s="154">
        <v>481</v>
      </c>
      <c r="C472" s="155"/>
      <c r="D472" s="155"/>
      <c r="E472" s="156"/>
      <c r="F472" s="153">
        <v>2022</v>
      </c>
      <c r="G472" s="155"/>
      <c r="H472" s="152" t="e">
        <v>#N/A</v>
      </c>
      <c r="I472" s="151" t="e">
        <v>#N/A</v>
      </c>
      <c r="J472" s="152" t="e">
        <v>#N/A</v>
      </c>
      <c r="K472" s="153"/>
      <c r="L472" s="154">
        <v>481</v>
      </c>
      <c r="M472" s="28"/>
      <c r="N472" s="28"/>
      <c r="O472" s="33"/>
      <c r="P472" s="33"/>
      <c r="Q472" s="42"/>
      <c r="R472" s="45"/>
      <c r="S472" s="37"/>
      <c r="T472" s="37"/>
      <c r="U472" s="44"/>
      <c r="V472" s="37"/>
      <c r="W472" s="37"/>
      <c r="X472" s="39"/>
      <c r="Y472" s="39"/>
      <c r="Z472" s="39"/>
      <c r="AA472" s="39"/>
    </row>
    <row r="473" spans="1:27" hidden="1" x14ac:dyDescent="0.25">
      <c r="A473" s="154"/>
      <c r="B473" s="154">
        <v>482</v>
      </c>
      <c r="C473" s="149" t="s">
        <v>128</v>
      </c>
      <c r="D473" s="149" t="s">
        <v>543</v>
      </c>
      <c r="E473" s="148">
        <v>2014</v>
      </c>
      <c r="F473" s="153">
        <v>8</v>
      </c>
      <c r="G473" s="155" t="s">
        <v>12</v>
      </c>
      <c r="H473" s="152" t="s">
        <v>4824</v>
      </c>
      <c r="I473" s="151" t="s">
        <v>4826</v>
      </c>
      <c r="J473" s="152" t="s">
        <v>130</v>
      </c>
      <c r="K473" s="153" t="s">
        <v>351</v>
      </c>
      <c r="L473" s="154">
        <v>482</v>
      </c>
      <c r="M473" s="28"/>
      <c r="N473" s="28"/>
      <c r="O473" s="33">
        <v>5067530</v>
      </c>
      <c r="P473" s="33">
        <v>3016946958</v>
      </c>
      <c r="Q473" s="34" t="s">
        <v>544</v>
      </c>
      <c r="R473" s="35">
        <v>41885</v>
      </c>
      <c r="S473" s="37" t="s">
        <v>545</v>
      </c>
      <c r="T473" s="37" t="s">
        <v>413</v>
      </c>
      <c r="U473" s="38">
        <v>1020318710</v>
      </c>
      <c r="V473" s="37" t="s">
        <v>346</v>
      </c>
      <c r="W473" s="37" t="s">
        <v>363</v>
      </c>
      <c r="X473" s="39"/>
      <c r="Y473" s="39"/>
      <c r="Z473" s="39"/>
      <c r="AA473" s="39"/>
    </row>
    <row r="474" spans="1:27" hidden="1" x14ac:dyDescent="0.25">
      <c r="A474" s="154"/>
      <c r="B474" s="154">
        <v>483</v>
      </c>
      <c r="C474" s="149" t="s">
        <v>546</v>
      </c>
      <c r="D474" s="149" t="s">
        <v>543</v>
      </c>
      <c r="E474" s="148">
        <v>2014</v>
      </c>
      <c r="F474" s="153">
        <v>8</v>
      </c>
      <c r="G474" s="155" t="s">
        <v>547</v>
      </c>
      <c r="H474" s="152" t="s">
        <v>3699</v>
      </c>
      <c r="I474" s="151" t="s">
        <v>4850</v>
      </c>
      <c r="J474" s="152" t="s">
        <v>21</v>
      </c>
      <c r="K474" s="153" t="s">
        <v>351</v>
      </c>
      <c r="L474" s="154">
        <v>483</v>
      </c>
      <c r="M474" s="28"/>
      <c r="N474" s="28"/>
      <c r="O474" s="33">
        <v>5067530</v>
      </c>
      <c r="P474" s="33">
        <v>3016946958</v>
      </c>
      <c r="Q474" s="34" t="s">
        <v>544</v>
      </c>
      <c r="R474" s="35">
        <v>41885</v>
      </c>
      <c r="S474" s="37" t="s">
        <v>545</v>
      </c>
      <c r="T474" s="37" t="s">
        <v>413</v>
      </c>
      <c r="U474" s="38">
        <v>1020318711</v>
      </c>
      <c r="V474" s="37" t="s">
        <v>346</v>
      </c>
      <c r="W474" s="37" t="s">
        <v>363</v>
      </c>
      <c r="X474" s="39"/>
      <c r="Y474" s="39"/>
      <c r="Z474" s="39"/>
      <c r="AA474" s="39"/>
    </row>
    <row r="475" spans="1:27" hidden="1" x14ac:dyDescent="0.25">
      <c r="A475" s="154"/>
      <c r="B475" s="154">
        <v>484</v>
      </c>
      <c r="C475" s="149" t="s">
        <v>548</v>
      </c>
      <c r="D475" s="149" t="s">
        <v>543</v>
      </c>
      <c r="E475" s="148">
        <v>2014</v>
      </c>
      <c r="F475" s="153">
        <v>8</v>
      </c>
      <c r="G475" s="155" t="s">
        <v>547</v>
      </c>
      <c r="H475" s="152" t="s">
        <v>3699</v>
      </c>
      <c r="I475" s="151" t="s">
        <v>4850</v>
      </c>
      <c r="J475" s="152" t="s">
        <v>21</v>
      </c>
      <c r="K475" s="153" t="s">
        <v>351</v>
      </c>
      <c r="L475" s="154">
        <v>484</v>
      </c>
      <c r="M475" s="28"/>
      <c r="N475" s="28"/>
      <c r="O475" s="33">
        <v>5067530</v>
      </c>
      <c r="P475" s="33">
        <v>3016946958</v>
      </c>
      <c r="Q475" s="34" t="s">
        <v>544</v>
      </c>
      <c r="R475" s="35">
        <v>41885</v>
      </c>
      <c r="S475" s="37" t="s">
        <v>545</v>
      </c>
      <c r="T475" s="37" t="s">
        <v>413</v>
      </c>
      <c r="U475" s="38">
        <v>1020318709</v>
      </c>
      <c r="V475" s="37" t="s">
        <v>346</v>
      </c>
      <c r="W475" s="37" t="s">
        <v>363</v>
      </c>
      <c r="X475" s="39"/>
      <c r="Y475" s="39"/>
      <c r="Z475" s="39"/>
      <c r="AA475" s="39"/>
    </row>
    <row r="476" spans="1:27" ht="14.45" hidden="1" x14ac:dyDescent="0.35">
      <c r="A476" s="154"/>
      <c r="B476" s="154">
        <v>485</v>
      </c>
      <c r="C476" s="155" t="s">
        <v>549</v>
      </c>
      <c r="D476" s="155" t="s">
        <v>550</v>
      </c>
      <c r="E476" s="156">
        <v>2001</v>
      </c>
      <c r="F476" s="153">
        <v>21</v>
      </c>
      <c r="G476" s="155" t="s">
        <v>367</v>
      </c>
      <c r="H476" s="152" t="s">
        <v>4575</v>
      </c>
      <c r="I476" s="151" t="s">
        <v>4829</v>
      </c>
      <c r="J476" s="152" t="s">
        <v>24</v>
      </c>
      <c r="K476" s="153" t="s">
        <v>351</v>
      </c>
      <c r="L476" s="154">
        <v>485</v>
      </c>
      <c r="M476" s="28"/>
      <c r="N476" s="28"/>
      <c r="O476" s="33">
        <v>2885717</v>
      </c>
      <c r="P476" s="33">
        <v>3117115791</v>
      </c>
      <c r="Q476" s="34" t="s">
        <v>551</v>
      </c>
      <c r="R476" s="35">
        <v>37013</v>
      </c>
      <c r="S476" s="33" t="s">
        <v>552</v>
      </c>
      <c r="T476" s="37" t="s">
        <v>338</v>
      </c>
      <c r="U476" s="38">
        <v>1010029154</v>
      </c>
      <c r="V476" s="37" t="s">
        <v>346</v>
      </c>
      <c r="W476" s="37" t="s">
        <v>363</v>
      </c>
      <c r="X476" s="39"/>
      <c r="Y476" s="39"/>
      <c r="Z476" s="39"/>
      <c r="AA476" s="39"/>
    </row>
    <row r="477" spans="1:27" ht="14.45" hidden="1" x14ac:dyDescent="0.35">
      <c r="A477" s="154"/>
      <c r="B477" s="154">
        <v>486</v>
      </c>
      <c r="C477" s="155"/>
      <c r="D477" s="155"/>
      <c r="E477" s="156"/>
      <c r="F477" s="153">
        <v>2022</v>
      </c>
      <c r="G477" s="155"/>
      <c r="H477" s="152" t="e">
        <v>#N/A</v>
      </c>
      <c r="I477" s="151" t="e">
        <v>#N/A</v>
      </c>
      <c r="J477" s="152" t="e">
        <v>#N/A</v>
      </c>
      <c r="K477" s="153"/>
      <c r="L477" s="154">
        <v>486</v>
      </c>
      <c r="M477" s="28"/>
      <c r="N477" s="28"/>
      <c r="O477" s="33"/>
      <c r="P477" s="33"/>
      <c r="Q477" s="34"/>
      <c r="R477" s="45"/>
      <c r="S477" s="37"/>
      <c r="T477" s="37"/>
      <c r="U477" s="44"/>
      <c r="V477" s="37"/>
      <c r="W477" s="37"/>
      <c r="X477" s="39"/>
      <c r="Y477" s="39"/>
      <c r="Z477" s="39"/>
      <c r="AA477" s="39"/>
    </row>
    <row r="478" spans="1:27" ht="14.45" hidden="1" x14ac:dyDescent="0.35">
      <c r="A478" s="154"/>
      <c r="B478" s="154">
        <v>487</v>
      </c>
      <c r="C478" s="155" t="s">
        <v>159</v>
      </c>
      <c r="D478" s="155" t="s">
        <v>553</v>
      </c>
      <c r="E478" s="156">
        <v>1977</v>
      </c>
      <c r="F478" s="153">
        <v>45</v>
      </c>
      <c r="G478" s="155" t="s">
        <v>334</v>
      </c>
      <c r="H478" s="152" t="s">
        <v>4813</v>
      </c>
      <c r="I478" s="151" t="s">
        <v>4851</v>
      </c>
      <c r="J478" s="152" t="s">
        <v>161</v>
      </c>
      <c r="K478" s="153" t="s">
        <v>441</v>
      </c>
      <c r="L478" s="154">
        <v>487</v>
      </c>
      <c r="M478" s="28"/>
      <c r="N478" s="28"/>
      <c r="O478" s="33">
        <v>5805355</v>
      </c>
      <c r="P478" s="33">
        <v>3134545567</v>
      </c>
      <c r="Q478" s="34" t="s">
        <v>554</v>
      </c>
      <c r="R478" s="45">
        <v>28353</v>
      </c>
      <c r="S478" s="37" t="s">
        <v>555</v>
      </c>
      <c r="T478" s="37" t="s">
        <v>556</v>
      </c>
      <c r="U478" s="44">
        <v>765.36300000000006</v>
      </c>
      <c r="V478" s="37" t="s">
        <v>346</v>
      </c>
      <c r="W478" s="37" t="s">
        <v>363</v>
      </c>
      <c r="X478" s="39"/>
      <c r="Y478" s="39"/>
      <c r="Z478" s="39"/>
      <c r="AA478" s="39"/>
    </row>
    <row r="479" spans="1:27" ht="14.45" hidden="1" x14ac:dyDescent="0.35">
      <c r="A479" s="154"/>
      <c r="B479" s="154">
        <v>488</v>
      </c>
      <c r="C479" s="155"/>
      <c r="D479" s="155"/>
      <c r="E479" s="156"/>
      <c r="F479" s="153">
        <v>2022</v>
      </c>
      <c r="G479" s="155"/>
      <c r="H479" s="152" t="e">
        <v>#N/A</v>
      </c>
      <c r="I479" s="151" t="e">
        <v>#N/A</v>
      </c>
      <c r="J479" s="152" t="e">
        <v>#N/A</v>
      </c>
      <c r="K479" s="153"/>
      <c r="L479" s="154">
        <v>488</v>
      </c>
      <c r="M479" s="28"/>
      <c r="N479" s="28"/>
      <c r="O479" s="33"/>
      <c r="P479" s="33"/>
      <c r="Q479" s="42"/>
      <c r="R479" s="45"/>
      <c r="S479" s="37"/>
      <c r="T479" s="37"/>
      <c r="U479" s="44"/>
      <c r="V479" s="37"/>
      <c r="W479" s="37"/>
      <c r="X479" s="39"/>
      <c r="Y479" s="39"/>
      <c r="Z479" s="39"/>
      <c r="AA479" s="39"/>
    </row>
    <row r="480" spans="1:27" ht="14.45" hidden="1" x14ac:dyDescent="0.35">
      <c r="A480" s="154"/>
      <c r="B480" s="154">
        <v>489</v>
      </c>
      <c r="C480" s="155"/>
      <c r="D480" s="155"/>
      <c r="E480" s="156"/>
      <c r="F480" s="153">
        <v>2022</v>
      </c>
      <c r="G480" s="155"/>
      <c r="H480" s="152" t="e">
        <v>#N/A</v>
      </c>
      <c r="I480" s="151" t="e">
        <v>#N/A</v>
      </c>
      <c r="J480" s="152" t="e">
        <v>#N/A</v>
      </c>
      <c r="K480" s="153"/>
      <c r="L480" s="154">
        <v>489</v>
      </c>
      <c r="M480" s="28"/>
      <c r="N480" s="28"/>
      <c r="O480" s="33"/>
      <c r="P480" s="33"/>
      <c r="Q480" s="55"/>
      <c r="R480" s="45"/>
      <c r="S480" s="37"/>
      <c r="T480" s="37"/>
      <c r="U480" s="44"/>
      <c r="V480" s="37"/>
      <c r="W480" s="37"/>
      <c r="X480" s="39"/>
      <c r="Y480" s="39"/>
      <c r="Z480" s="39"/>
      <c r="AA480" s="39"/>
    </row>
    <row r="481" spans="1:27" ht="14.45" hidden="1" x14ac:dyDescent="0.35">
      <c r="A481" s="154"/>
      <c r="B481" s="154">
        <v>490</v>
      </c>
      <c r="C481" s="155"/>
      <c r="D481" s="155"/>
      <c r="E481" s="156"/>
      <c r="F481" s="153">
        <v>2022</v>
      </c>
      <c r="G481" s="155"/>
      <c r="H481" s="152" t="e">
        <v>#N/A</v>
      </c>
      <c r="I481" s="151" t="e">
        <v>#N/A</v>
      </c>
      <c r="J481" s="152" t="e">
        <v>#N/A</v>
      </c>
      <c r="K481" s="153"/>
      <c r="L481" s="154">
        <v>490</v>
      </c>
      <c r="M481" s="28"/>
      <c r="N481" s="28"/>
      <c r="O481" s="33"/>
      <c r="P481" s="33"/>
      <c r="Q481" s="42"/>
      <c r="R481" s="45"/>
      <c r="S481" s="37"/>
      <c r="T481" s="37"/>
      <c r="U481" s="44"/>
      <c r="V481" s="37"/>
      <c r="W481" s="37"/>
      <c r="X481" s="39"/>
      <c r="Y481" s="39"/>
      <c r="Z481" s="39"/>
      <c r="AA481" s="39"/>
    </row>
    <row r="482" spans="1:27" ht="14.45" hidden="1" x14ac:dyDescent="0.35">
      <c r="A482" s="154"/>
      <c r="B482" s="154">
        <v>491</v>
      </c>
      <c r="C482" s="155"/>
      <c r="D482" s="155"/>
      <c r="E482" s="156"/>
      <c r="F482" s="153">
        <v>2022</v>
      </c>
      <c r="G482" s="155"/>
      <c r="H482" s="152" t="e">
        <v>#N/A</v>
      </c>
      <c r="I482" s="151" t="e">
        <v>#N/A</v>
      </c>
      <c r="J482" s="152" t="e">
        <v>#N/A</v>
      </c>
      <c r="K482" s="153"/>
      <c r="L482" s="154">
        <v>491</v>
      </c>
      <c r="M482" s="28"/>
      <c r="N482" s="28"/>
      <c r="O482" s="33"/>
      <c r="P482" s="33"/>
      <c r="Q482" s="42"/>
      <c r="R482" s="45"/>
      <c r="S482" s="37"/>
      <c r="T482" s="37"/>
      <c r="U482" s="44"/>
      <c r="V482" s="37"/>
      <c r="W482" s="37"/>
      <c r="X482" s="39"/>
      <c r="Y482" s="39"/>
      <c r="Z482" s="39"/>
      <c r="AA482" s="39"/>
    </row>
    <row r="483" spans="1:27" ht="14.45" hidden="1" x14ac:dyDescent="0.35">
      <c r="A483" s="154"/>
      <c r="B483" s="154">
        <v>492</v>
      </c>
      <c r="C483" s="155"/>
      <c r="D483" s="155"/>
      <c r="E483" s="156"/>
      <c r="F483" s="153">
        <v>2022</v>
      </c>
      <c r="G483" s="155"/>
      <c r="H483" s="152" t="e">
        <v>#N/A</v>
      </c>
      <c r="I483" s="151" t="e">
        <v>#N/A</v>
      </c>
      <c r="J483" s="152" t="e">
        <v>#N/A</v>
      </c>
      <c r="K483" s="153"/>
      <c r="L483" s="154">
        <v>492</v>
      </c>
      <c r="M483" s="28"/>
      <c r="N483" s="28"/>
      <c r="O483" s="33"/>
      <c r="P483" s="33"/>
      <c r="Q483" s="55"/>
      <c r="R483" s="37"/>
      <c r="S483" s="37"/>
      <c r="T483" s="37"/>
      <c r="U483" s="44"/>
      <c r="V483" s="37"/>
      <c r="W483" s="37"/>
      <c r="X483" s="39"/>
      <c r="Y483" s="39"/>
      <c r="Z483" s="39"/>
      <c r="AA483" s="39"/>
    </row>
    <row r="484" spans="1:27" ht="14.45" hidden="1" x14ac:dyDescent="0.35">
      <c r="A484" s="154"/>
      <c r="B484" s="154">
        <v>493</v>
      </c>
      <c r="C484" s="155"/>
      <c r="D484" s="155"/>
      <c r="E484" s="156"/>
      <c r="F484" s="153">
        <v>2022</v>
      </c>
      <c r="G484" s="155"/>
      <c r="H484" s="152" t="e">
        <v>#N/A</v>
      </c>
      <c r="I484" s="151" t="e">
        <v>#N/A</v>
      </c>
      <c r="J484" s="152" t="e">
        <v>#N/A</v>
      </c>
      <c r="K484" s="153"/>
      <c r="L484" s="154">
        <v>493</v>
      </c>
      <c r="M484" s="28"/>
      <c r="N484" s="28"/>
      <c r="O484" s="33"/>
      <c r="P484" s="33"/>
      <c r="Q484" s="55"/>
      <c r="R484" s="45"/>
      <c r="S484" s="37"/>
      <c r="T484" s="37"/>
      <c r="U484" s="44"/>
      <c r="V484" s="37"/>
      <c r="W484" s="37"/>
      <c r="X484" s="39"/>
      <c r="Y484" s="39"/>
      <c r="Z484" s="39"/>
      <c r="AA484" s="39"/>
    </row>
    <row r="485" spans="1:27" ht="14.45" hidden="1" x14ac:dyDescent="0.35">
      <c r="A485" s="154"/>
      <c r="B485" s="154">
        <v>494</v>
      </c>
      <c r="C485" s="155" t="s">
        <v>275</v>
      </c>
      <c r="D485" s="155" t="s">
        <v>557</v>
      </c>
      <c r="E485" s="156">
        <v>2011</v>
      </c>
      <c r="F485" s="153">
        <v>11</v>
      </c>
      <c r="G485" s="155" t="s">
        <v>12</v>
      </c>
      <c r="H485" s="152" t="s">
        <v>4824</v>
      </c>
      <c r="I485" s="151" t="s">
        <v>4852</v>
      </c>
      <c r="J485" s="152" t="s">
        <v>47</v>
      </c>
      <c r="K485" s="153" t="s">
        <v>356</v>
      </c>
      <c r="L485" s="154">
        <v>494</v>
      </c>
      <c r="M485" s="28"/>
      <c r="N485" s="28"/>
      <c r="O485" s="33">
        <v>2615467</v>
      </c>
      <c r="P485" s="33">
        <v>3122899230</v>
      </c>
      <c r="Q485" s="34" t="s">
        <v>558</v>
      </c>
      <c r="R485" s="45">
        <v>40820</v>
      </c>
      <c r="S485" s="37" t="s">
        <v>559</v>
      </c>
      <c r="T485" s="37" t="s">
        <v>354</v>
      </c>
      <c r="U485" s="38">
        <v>1034998857</v>
      </c>
      <c r="V485" s="37" t="s">
        <v>339</v>
      </c>
      <c r="W485" s="37" t="s">
        <v>363</v>
      </c>
      <c r="X485" s="39"/>
      <c r="Y485" s="39"/>
      <c r="Z485" s="39"/>
      <c r="AA485" s="39"/>
    </row>
    <row r="486" spans="1:27" ht="14.45" hidden="1" x14ac:dyDescent="0.35">
      <c r="A486" s="154"/>
      <c r="B486" s="154">
        <v>495</v>
      </c>
      <c r="C486" s="155"/>
      <c r="D486" s="155"/>
      <c r="E486" s="156"/>
      <c r="F486" s="153">
        <v>2022</v>
      </c>
      <c r="G486" s="155"/>
      <c r="H486" s="152" t="e">
        <v>#N/A</v>
      </c>
      <c r="I486" s="151" t="e">
        <v>#N/A</v>
      </c>
      <c r="J486" s="152" t="e">
        <v>#N/A</v>
      </c>
      <c r="K486" s="153"/>
      <c r="L486" s="154">
        <v>495</v>
      </c>
      <c r="M486" s="28"/>
      <c r="N486" s="28"/>
      <c r="O486" s="33"/>
      <c r="P486" s="33"/>
      <c r="Q486" s="42"/>
      <c r="R486" s="37"/>
      <c r="S486" s="37"/>
      <c r="T486" s="37"/>
      <c r="U486" s="44"/>
      <c r="V486" s="37"/>
      <c r="W486" s="37"/>
      <c r="X486" s="39"/>
      <c r="Y486" s="39"/>
      <c r="Z486" s="39"/>
      <c r="AA486" s="39"/>
    </row>
    <row r="487" spans="1:27" ht="14.45" hidden="1" x14ac:dyDescent="0.35">
      <c r="A487" s="154"/>
      <c r="B487" s="154">
        <v>496</v>
      </c>
      <c r="C487" s="155"/>
      <c r="D487" s="155"/>
      <c r="E487" s="156"/>
      <c r="F487" s="153">
        <v>2022</v>
      </c>
      <c r="G487" s="155"/>
      <c r="H487" s="152" t="e">
        <v>#N/A</v>
      </c>
      <c r="I487" s="151" t="e">
        <v>#N/A</v>
      </c>
      <c r="J487" s="152" t="e">
        <v>#N/A</v>
      </c>
      <c r="K487" s="153"/>
      <c r="L487" s="154">
        <v>496</v>
      </c>
      <c r="M487" s="28"/>
      <c r="N487" s="28"/>
      <c r="O487" s="33"/>
      <c r="P487" s="33"/>
      <c r="Q487" s="42"/>
      <c r="R487" s="37"/>
      <c r="S487" s="37"/>
      <c r="T487" s="37"/>
      <c r="U487" s="44"/>
      <c r="V487" s="37"/>
      <c r="W487" s="37"/>
      <c r="X487" s="39"/>
      <c r="Y487" s="39"/>
      <c r="Z487" s="39"/>
      <c r="AA487" s="39"/>
    </row>
    <row r="488" spans="1:27" ht="14.45" hidden="1" x14ac:dyDescent="0.35">
      <c r="A488" s="154"/>
      <c r="B488" s="154">
        <v>497</v>
      </c>
      <c r="C488" s="155"/>
      <c r="D488" s="155"/>
      <c r="E488" s="156"/>
      <c r="F488" s="153">
        <v>2022</v>
      </c>
      <c r="G488" s="155"/>
      <c r="H488" s="152" t="e">
        <v>#N/A</v>
      </c>
      <c r="I488" s="151" t="e">
        <v>#N/A</v>
      </c>
      <c r="J488" s="152" t="e">
        <v>#N/A</v>
      </c>
      <c r="K488" s="153"/>
      <c r="L488" s="154">
        <v>497</v>
      </c>
      <c r="M488" s="28"/>
      <c r="N488" s="28"/>
      <c r="O488" s="33"/>
      <c r="P488" s="33"/>
      <c r="Q488" s="55"/>
      <c r="R488" s="45"/>
      <c r="S488" s="37"/>
      <c r="T488" s="37"/>
      <c r="U488" s="44"/>
      <c r="V488" s="37"/>
      <c r="W488" s="37"/>
      <c r="X488" s="39"/>
      <c r="Y488" s="39"/>
      <c r="Z488" s="39"/>
      <c r="AA488" s="39"/>
    </row>
    <row r="489" spans="1:27" ht="14.45" hidden="1" x14ac:dyDescent="0.35">
      <c r="A489" s="154"/>
      <c r="B489" s="154">
        <v>498</v>
      </c>
      <c r="C489" s="155"/>
      <c r="D489" s="155"/>
      <c r="E489" s="156"/>
      <c r="F489" s="153">
        <v>2022</v>
      </c>
      <c r="G489" s="155"/>
      <c r="H489" s="152" t="e">
        <v>#N/A</v>
      </c>
      <c r="I489" s="151" t="e">
        <v>#N/A</v>
      </c>
      <c r="J489" s="152" t="e">
        <v>#N/A</v>
      </c>
      <c r="K489" s="153"/>
      <c r="L489" s="154">
        <v>498</v>
      </c>
      <c r="M489" s="28"/>
      <c r="N489" s="28"/>
      <c r="O489" s="33"/>
      <c r="P489" s="33"/>
      <c r="Q489" s="42"/>
      <c r="R489" s="45"/>
      <c r="S489" s="37"/>
      <c r="T489" s="37"/>
      <c r="U489" s="38"/>
      <c r="V489" s="37"/>
      <c r="W489" s="37"/>
      <c r="X489" s="39"/>
      <c r="Y489" s="39"/>
      <c r="Z489" s="39"/>
      <c r="AA489" s="39"/>
    </row>
    <row r="490" spans="1:27" ht="14.45" hidden="1" x14ac:dyDescent="0.35">
      <c r="A490" s="154"/>
      <c r="B490" s="154">
        <v>499</v>
      </c>
      <c r="C490" s="155"/>
      <c r="D490" s="155"/>
      <c r="E490" s="156"/>
      <c r="F490" s="153">
        <v>2022</v>
      </c>
      <c r="G490" s="155"/>
      <c r="H490" s="152" t="e">
        <v>#N/A</v>
      </c>
      <c r="I490" s="151" t="e">
        <v>#N/A</v>
      </c>
      <c r="J490" s="152" t="e">
        <v>#N/A</v>
      </c>
      <c r="K490" s="153"/>
      <c r="L490" s="154">
        <v>499</v>
      </c>
      <c r="M490" s="28"/>
      <c r="N490" s="28"/>
      <c r="O490" s="33"/>
      <c r="P490" s="33"/>
      <c r="Q490" s="42"/>
      <c r="R490" s="45"/>
      <c r="S490" s="37"/>
      <c r="T490" s="37"/>
      <c r="U490" s="44"/>
      <c r="V490" s="37"/>
      <c r="W490" s="37"/>
      <c r="X490" s="39"/>
      <c r="Y490" s="39"/>
      <c r="Z490" s="39"/>
      <c r="AA490" s="39"/>
    </row>
    <row r="491" spans="1:27" ht="14.45" hidden="1" x14ac:dyDescent="0.35">
      <c r="A491" s="154"/>
      <c r="B491" s="154">
        <v>500</v>
      </c>
      <c r="C491" s="155"/>
      <c r="D491" s="155"/>
      <c r="E491" s="156"/>
      <c r="F491" s="153">
        <v>2022</v>
      </c>
      <c r="G491" s="155"/>
      <c r="H491" s="152" t="e">
        <v>#N/A</v>
      </c>
      <c r="I491" s="151" t="e">
        <v>#N/A</v>
      </c>
      <c r="J491" s="152" t="e">
        <v>#N/A</v>
      </c>
      <c r="K491" s="153"/>
      <c r="L491" s="154">
        <v>500</v>
      </c>
      <c r="M491" s="28"/>
      <c r="N491" s="28"/>
      <c r="O491" s="33"/>
      <c r="P491" s="33"/>
      <c r="Q491" s="34"/>
      <c r="R491" s="45"/>
      <c r="S491" s="37"/>
      <c r="T491" s="37"/>
      <c r="U491" s="44"/>
      <c r="V491" s="37"/>
      <c r="W491" s="37"/>
      <c r="X491" s="39"/>
      <c r="Y491" s="39"/>
      <c r="Z491" s="39"/>
      <c r="AA491" s="39"/>
    </row>
    <row r="492" spans="1:27" ht="14.45" hidden="1" x14ac:dyDescent="0.35">
      <c r="A492" s="154"/>
      <c r="B492" s="154">
        <v>501</v>
      </c>
      <c r="C492" s="155" t="s">
        <v>261</v>
      </c>
      <c r="D492" s="155" t="s">
        <v>262</v>
      </c>
      <c r="E492" s="156">
        <v>2013</v>
      </c>
      <c r="F492" s="153">
        <v>9</v>
      </c>
      <c r="G492" s="155" t="s">
        <v>20</v>
      </c>
      <c r="H492" s="152" t="s">
        <v>3699</v>
      </c>
      <c r="I492" s="151" t="s">
        <v>4853</v>
      </c>
      <c r="J492" s="152" t="s">
        <v>50</v>
      </c>
      <c r="K492" s="153" t="s">
        <v>351</v>
      </c>
      <c r="L492" s="154">
        <v>501</v>
      </c>
      <c r="M492" s="28"/>
      <c r="N492" s="28"/>
      <c r="O492" s="33"/>
      <c r="P492" s="33">
        <v>3122586563</v>
      </c>
      <c r="Q492" s="42" t="s">
        <v>560</v>
      </c>
      <c r="R492" s="35">
        <v>41537</v>
      </c>
      <c r="S492" s="37" t="s">
        <v>561</v>
      </c>
      <c r="T492" s="36" t="s">
        <v>354</v>
      </c>
      <c r="U492" s="38">
        <v>1035002482</v>
      </c>
      <c r="V492" s="36" t="s">
        <v>346</v>
      </c>
      <c r="W492" s="36" t="s">
        <v>363</v>
      </c>
      <c r="X492" s="39"/>
      <c r="Y492" s="39"/>
      <c r="Z492" s="39"/>
      <c r="AA492" s="39"/>
    </row>
    <row r="493" spans="1:27" ht="14.45" hidden="1" x14ac:dyDescent="0.35">
      <c r="A493" s="154"/>
      <c r="B493" s="154">
        <v>502</v>
      </c>
      <c r="C493" s="155" t="s">
        <v>76</v>
      </c>
      <c r="D493" s="155" t="s">
        <v>562</v>
      </c>
      <c r="E493" s="156">
        <v>2010</v>
      </c>
      <c r="F493" s="153">
        <v>12</v>
      </c>
      <c r="G493" s="155" t="s">
        <v>16</v>
      </c>
      <c r="H493" s="152" t="s">
        <v>1895</v>
      </c>
      <c r="I493" s="151" t="s">
        <v>4854</v>
      </c>
      <c r="J493" s="152" t="s">
        <v>169</v>
      </c>
      <c r="K493" s="153" t="s">
        <v>355</v>
      </c>
      <c r="L493" s="154">
        <v>502</v>
      </c>
      <c r="M493" s="28"/>
      <c r="N493" s="28"/>
      <c r="O493" s="33">
        <v>2798322</v>
      </c>
      <c r="P493" s="33">
        <v>3006528232</v>
      </c>
      <c r="Q493" s="55"/>
      <c r="R493" s="45">
        <v>40297</v>
      </c>
      <c r="S493" s="37" t="s">
        <v>563</v>
      </c>
      <c r="T493" s="37" t="s">
        <v>354</v>
      </c>
      <c r="U493" s="44">
        <v>1038264891</v>
      </c>
      <c r="V493" s="37" t="s">
        <v>346</v>
      </c>
      <c r="W493" s="37" t="s">
        <v>363</v>
      </c>
      <c r="X493" s="39"/>
      <c r="Y493" s="39"/>
      <c r="Z493" s="39"/>
      <c r="AA493" s="39"/>
    </row>
    <row r="494" spans="1:27" ht="14.45" hidden="1" x14ac:dyDescent="0.35">
      <c r="A494" s="154"/>
      <c r="B494" s="154">
        <v>503</v>
      </c>
      <c r="C494" s="155" t="s">
        <v>22</v>
      </c>
      <c r="D494" s="155" t="s">
        <v>277</v>
      </c>
      <c r="E494" s="156">
        <v>2009</v>
      </c>
      <c r="F494" s="153">
        <v>13</v>
      </c>
      <c r="G494" s="155" t="s">
        <v>16</v>
      </c>
      <c r="H494" s="152" t="s">
        <v>1895</v>
      </c>
      <c r="I494" s="151" t="s">
        <v>4855</v>
      </c>
      <c r="J494" s="152" t="s">
        <v>37</v>
      </c>
      <c r="K494" s="153" t="s">
        <v>383</v>
      </c>
      <c r="L494" s="154">
        <v>503</v>
      </c>
      <c r="M494" s="28"/>
      <c r="N494" s="28"/>
      <c r="O494" s="33">
        <v>4167848</v>
      </c>
      <c r="P494" s="33">
        <v>301716885</v>
      </c>
      <c r="Q494" s="42" t="s">
        <v>564</v>
      </c>
      <c r="R494" s="45">
        <v>39910</v>
      </c>
      <c r="S494" s="37" t="s">
        <v>565</v>
      </c>
      <c r="T494" s="37" t="s">
        <v>354</v>
      </c>
      <c r="U494" s="44">
        <v>1040574436</v>
      </c>
      <c r="V494" s="37" t="s">
        <v>346</v>
      </c>
      <c r="W494" s="37" t="s">
        <v>394</v>
      </c>
      <c r="X494" s="39"/>
      <c r="Y494" s="39"/>
      <c r="Z494" s="39"/>
      <c r="AA494" s="39"/>
    </row>
    <row r="495" spans="1:27" ht="14.45" hidden="1" x14ac:dyDescent="0.35">
      <c r="A495" s="154"/>
      <c r="B495" s="154">
        <v>504</v>
      </c>
      <c r="C495" s="155"/>
      <c r="D495" s="155"/>
      <c r="E495" s="156"/>
      <c r="F495" s="153">
        <v>2022</v>
      </c>
      <c r="G495" s="155"/>
      <c r="H495" s="152" t="e">
        <v>#N/A</v>
      </c>
      <c r="I495" s="151" t="e">
        <v>#N/A</v>
      </c>
      <c r="J495" s="152" t="e">
        <v>#N/A</v>
      </c>
      <c r="K495" s="153"/>
      <c r="L495" s="154">
        <v>504</v>
      </c>
      <c r="M495" s="28"/>
      <c r="N495" s="28"/>
      <c r="O495" s="33"/>
      <c r="P495" s="33"/>
      <c r="Q495" s="42"/>
      <c r="R495" s="45"/>
      <c r="S495" s="37"/>
      <c r="T495" s="37"/>
      <c r="U495" s="38"/>
      <c r="V495" s="37"/>
      <c r="W495" s="37"/>
      <c r="X495" s="39"/>
      <c r="Y495" s="39"/>
      <c r="Z495" s="39"/>
      <c r="AA495" s="39"/>
    </row>
    <row r="496" spans="1:27" ht="14.45" hidden="1" x14ac:dyDescent="0.35">
      <c r="A496" s="154"/>
      <c r="B496" s="154">
        <v>505</v>
      </c>
      <c r="C496" s="155"/>
      <c r="D496" s="155"/>
      <c r="E496" s="156"/>
      <c r="F496" s="153">
        <v>2022</v>
      </c>
      <c r="G496" s="155"/>
      <c r="H496" s="152" t="e">
        <v>#N/A</v>
      </c>
      <c r="I496" s="151" t="e">
        <v>#N/A</v>
      </c>
      <c r="J496" s="152" t="e">
        <v>#N/A</v>
      </c>
      <c r="K496" s="153"/>
      <c r="L496" s="154">
        <v>505</v>
      </c>
      <c r="M496" s="28"/>
      <c r="N496" s="28"/>
      <c r="O496" s="33"/>
      <c r="P496" s="33"/>
      <c r="Q496" s="42"/>
      <c r="R496" s="45"/>
      <c r="S496" s="37"/>
      <c r="T496" s="37"/>
      <c r="U496" s="44"/>
      <c r="V496" s="37"/>
      <c r="W496" s="37"/>
      <c r="X496" s="39"/>
      <c r="Y496" s="39"/>
      <c r="Z496" s="39"/>
      <c r="AA496" s="39"/>
    </row>
    <row r="497" spans="1:27" ht="14.45" hidden="1" x14ac:dyDescent="0.35">
      <c r="A497" s="154"/>
      <c r="B497" s="154">
        <v>506</v>
      </c>
      <c r="C497" s="155" t="s">
        <v>566</v>
      </c>
      <c r="D497" s="155" t="s">
        <v>567</v>
      </c>
      <c r="E497" s="156">
        <v>2009</v>
      </c>
      <c r="F497" s="153">
        <v>13</v>
      </c>
      <c r="G497" s="155" t="s">
        <v>8</v>
      </c>
      <c r="H497" s="152" t="s">
        <v>1366</v>
      </c>
      <c r="I497" s="151" t="s">
        <v>4856</v>
      </c>
      <c r="J497" s="152" t="s">
        <v>72</v>
      </c>
      <c r="K497" s="153" t="s">
        <v>341</v>
      </c>
      <c r="L497" s="154">
        <v>506</v>
      </c>
      <c r="M497" s="28"/>
      <c r="N497" s="28"/>
      <c r="O497" s="33"/>
      <c r="P497" s="33">
        <v>3006106001</v>
      </c>
      <c r="Q497" s="34" t="s">
        <v>568</v>
      </c>
      <c r="R497" s="45">
        <v>39845</v>
      </c>
      <c r="S497" s="37" t="s">
        <v>569</v>
      </c>
      <c r="T497" s="37" t="s">
        <v>354</v>
      </c>
      <c r="U497" s="44" t="s">
        <v>570</v>
      </c>
      <c r="V497" s="37" t="s">
        <v>346</v>
      </c>
      <c r="W497" s="37" t="s">
        <v>363</v>
      </c>
      <c r="X497" s="39"/>
      <c r="Y497" s="39"/>
      <c r="Z497" s="39"/>
      <c r="AA497" s="39"/>
    </row>
    <row r="498" spans="1:27" ht="14.45" hidden="1" x14ac:dyDescent="0.35">
      <c r="A498" s="154"/>
      <c r="B498" s="154">
        <v>507</v>
      </c>
      <c r="C498" s="155" t="s">
        <v>43</v>
      </c>
      <c r="D498" s="155" t="s">
        <v>213</v>
      </c>
      <c r="E498" s="156">
        <v>2010</v>
      </c>
      <c r="F498" s="153">
        <v>12</v>
      </c>
      <c r="G498" s="155" t="s">
        <v>16</v>
      </c>
      <c r="H498" s="152" t="s">
        <v>1895</v>
      </c>
      <c r="I498" s="151" t="s">
        <v>4854</v>
      </c>
      <c r="J498" s="152" t="s">
        <v>169</v>
      </c>
      <c r="K498" s="153" t="s">
        <v>356</v>
      </c>
      <c r="L498" s="154">
        <v>507</v>
      </c>
      <c r="M498" s="28"/>
      <c r="N498" s="28"/>
      <c r="O498" s="33">
        <v>5584720</v>
      </c>
      <c r="P498" s="33">
        <v>3174015278</v>
      </c>
      <c r="Q498" s="34" t="s">
        <v>571</v>
      </c>
      <c r="R498" s="35">
        <v>40249</v>
      </c>
      <c r="S498" s="37" t="s">
        <v>572</v>
      </c>
      <c r="T498" s="37" t="s">
        <v>354</v>
      </c>
      <c r="U498" s="78">
        <v>1013463032</v>
      </c>
      <c r="V498" s="37" t="s">
        <v>393</v>
      </c>
      <c r="W498" s="37" t="s">
        <v>363</v>
      </c>
      <c r="X498" s="39"/>
      <c r="Y498" s="39"/>
      <c r="Z498" s="39"/>
      <c r="AA498" s="39"/>
    </row>
    <row r="499" spans="1:27" ht="14.45" hidden="1" x14ac:dyDescent="0.35">
      <c r="A499" s="154"/>
      <c r="B499" s="154">
        <v>508</v>
      </c>
      <c r="C499" s="155" t="s">
        <v>573</v>
      </c>
      <c r="D499" s="155" t="s">
        <v>574</v>
      </c>
      <c r="E499" s="156">
        <v>2013</v>
      </c>
      <c r="F499" s="153">
        <v>9</v>
      </c>
      <c r="G499" s="155" t="s">
        <v>8</v>
      </c>
      <c r="H499" s="152" t="s">
        <v>1366</v>
      </c>
      <c r="I499" s="151" t="s">
        <v>3703</v>
      </c>
      <c r="J499" s="152" t="s">
        <v>106</v>
      </c>
      <c r="K499" s="153" t="s">
        <v>355</v>
      </c>
      <c r="L499" s="154">
        <v>508</v>
      </c>
      <c r="M499" s="28"/>
      <c r="N499" s="28"/>
      <c r="O499" s="33">
        <v>5813309</v>
      </c>
      <c r="P499" s="33">
        <v>3223500973</v>
      </c>
      <c r="Q499" s="42" t="s">
        <v>575</v>
      </c>
      <c r="R499" s="45">
        <v>41395</v>
      </c>
      <c r="S499" s="37" t="s">
        <v>576</v>
      </c>
      <c r="T499" s="37" t="s">
        <v>413</v>
      </c>
      <c r="U499" s="44">
        <v>1031942771</v>
      </c>
      <c r="V499" s="37" t="s">
        <v>346</v>
      </c>
      <c r="W499" s="37" t="s">
        <v>363</v>
      </c>
      <c r="X499" s="39"/>
      <c r="Y499" s="39"/>
      <c r="Z499" s="39"/>
      <c r="AA499" s="39"/>
    </row>
    <row r="500" spans="1:27" ht="14.45" hidden="1" x14ac:dyDescent="0.35">
      <c r="A500" s="154"/>
      <c r="B500" s="154">
        <v>509</v>
      </c>
      <c r="C500" s="155"/>
      <c r="D500" s="155"/>
      <c r="E500" s="156"/>
      <c r="F500" s="153">
        <v>2022</v>
      </c>
      <c r="G500" s="155"/>
      <c r="H500" s="152" t="e">
        <v>#N/A</v>
      </c>
      <c r="I500" s="151" t="e">
        <v>#N/A</v>
      </c>
      <c r="J500" s="152" t="e">
        <v>#N/A</v>
      </c>
      <c r="K500" s="153"/>
      <c r="L500" s="154">
        <v>509</v>
      </c>
      <c r="M500" s="28"/>
      <c r="N500" s="28"/>
      <c r="O500" s="33"/>
      <c r="P500" s="33"/>
      <c r="Q500" s="34"/>
      <c r="R500" s="45"/>
      <c r="S500" s="37"/>
      <c r="T500" s="37"/>
      <c r="U500" s="44"/>
      <c r="V500" s="37"/>
      <c r="W500" s="37"/>
      <c r="X500" s="39"/>
      <c r="Y500" s="39"/>
      <c r="Z500" s="39"/>
      <c r="AA500" s="39"/>
    </row>
    <row r="501" spans="1:27" ht="14.45" hidden="1" x14ac:dyDescent="0.35">
      <c r="A501" s="154"/>
      <c r="B501" s="154">
        <v>510</v>
      </c>
      <c r="C501" s="155" t="s">
        <v>6</v>
      </c>
      <c r="D501" s="155" t="s">
        <v>267</v>
      </c>
      <c r="E501" s="156">
        <v>2008</v>
      </c>
      <c r="F501" s="153">
        <v>14</v>
      </c>
      <c r="G501" s="155" t="s">
        <v>16</v>
      </c>
      <c r="H501" s="152" t="s">
        <v>1895</v>
      </c>
      <c r="I501" s="151" t="s">
        <v>4842</v>
      </c>
      <c r="J501" s="152" t="s">
        <v>268</v>
      </c>
      <c r="K501" s="153" t="s">
        <v>355</v>
      </c>
      <c r="L501" s="154" t="s">
        <v>4709</v>
      </c>
      <c r="M501" s="28"/>
      <c r="N501" s="28"/>
      <c r="O501" s="33">
        <v>2096363</v>
      </c>
      <c r="P501" s="33">
        <v>3105178804</v>
      </c>
      <c r="Q501" s="34" t="s">
        <v>577</v>
      </c>
      <c r="R501" s="45">
        <v>39522</v>
      </c>
      <c r="S501" s="37" t="s">
        <v>578</v>
      </c>
      <c r="T501" s="37" t="s">
        <v>354</v>
      </c>
      <c r="U501" s="44">
        <v>1036452097</v>
      </c>
      <c r="V501" s="37" t="s">
        <v>346</v>
      </c>
      <c r="W501" s="37" t="s">
        <v>380</v>
      </c>
      <c r="X501" s="39"/>
      <c r="Y501" s="39"/>
      <c r="Z501" s="39"/>
      <c r="AA501" s="39"/>
    </row>
    <row r="502" spans="1:27" ht="14.45" hidden="1" x14ac:dyDescent="0.35">
      <c r="A502" s="154"/>
      <c r="B502" s="154">
        <v>511</v>
      </c>
      <c r="C502" s="155"/>
      <c r="D502" s="155"/>
      <c r="E502" s="156"/>
      <c r="F502" s="153">
        <v>2022</v>
      </c>
      <c r="G502" s="155"/>
      <c r="H502" s="152" t="e">
        <v>#N/A</v>
      </c>
      <c r="I502" s="151" t="e">
        <v>#N/A</v>
      </c>
      <c r="J502" s="152" t="e">
        <v>#N/A</v>
      </c>
      <c r="K502" s="153"/>
      <c r="L502" s="154">
        <v>511</v>
      </c>
      <c r="M502" s="28"/>
      <c r="N502" s="28"/>
      <c r="O502" s="33"/>
      <c r="P502" s="33"/>
      <c r="Q502" s="42"/>
      <c r="R502" s="45"/>
      <c r="S502" s="37"/>
      <c r="T502" s="37"/>
      <c r="U502" s="50"/>
      <c r="V502" s="37"/>
      <c r="W502" s="37"/>
      <c r="X502" s="39"/>
      <c r="Y502" s="39"/>
      <c r="Z502" s="39"/>
      <c r="AA502" s="39"/>
    </row>
    <row r="503" spans="1:27" ht="14.45" hidden="1" x14ac:dyDescent="0.35">
      <c r="A503" s="154"/>
      <c r="B503" s="154">
        <v>512</v>
      </c>
      <c r="C503" s="155" t="s">
        <v>280</v>
      </c>
      <c r="D503" s="155" t="s">
        <v>579</v>
      </c>
      <c r="E503" s="156">
        <v>2007</v>
      </c>
      <c r="F503" s="153">
        <v>15</v>
      </c>
      <c r="G503" s="155" t="s">
        <v>12</v>
      </c>
      <c r="H503" s="152" t="s">
        <v>4824</v>
      </c>
      <c r="I503" s="151" t="s">
        <v>4857</v>
      </c>
      <c r="J503" s="152" t="s">
        <v>13</v>
      </c>
      <c r="K503" s="153" t="s">
        <v>425</v>
      </c>
      <c r="L503" s="154">
        <v>512</v>
      </c>
      <c r="M503" s="28"/>
      <c r="N503" s="28"/>
      <c r="O503" s="33"/>
      <c r="P503" s="33">
        <v>3117396549</v>
      </c>
      <c r="Q503" s="34" t="s">
        <v>580</v>
      </c>
      <c r="R503" s="45">
        <v>39316</v>
      </c>
      <c r="S503" s="37" t="s">
        <v>581</v>
      </c>
      <c r="T503" s="37" t="s">
        <v>354</v>
      </c>
      <c r="U503" s="44">
        <v>1042151827</v>
      </c>
      <c r="V503" s="37" t="s">
        <v>582</v>
      </c>
      <c r="W503" s="37" t="s">
        <v>394</v>
      </c>
      <c r="X503" s="39"/>
      <c r="Y503" s="39"/>
      <c r="Z503" s="39"/>
      <c r="AA503" s="39"/>
    </row>
    <row r="504" spans="1:27" ht="14.45" hidden="1" x14ac:dyDescent="0.35">
      <c r="A504" s="154"/>
      <c r="B504" s="154">
        <v>513</v>
      </c>
      <c r="C504" s="155" t="s">
        <v>165</v>
      </c>
      <c r="D504" s="155" t="s">
        <v>583</v>
      </c>
      <c r="E504" s="156">
        <v>2009</v>
      </c>
      <c r="F504" s="153">
        <v>13</v>
      </c>
      <c r="G504" s="155" t="s">
        <v>16</v>
      </c>
      <c r="H504" s="152" t="s">
        <v>1895</v>
      </c>
      <c r="I504" s="151" t="s">
        <v>4855</v>
      </c>
      <c r="J504" s="152" t="s">
        <v>37</v>
      </c>
      <c r="K504" s="153" t="s">
        <v>425</v>
      </c>
      <c r="L504" s="154">
        <v>513</v>
      </c>
      <c r="M504" s="28"/>
      <c r="N504" s="28"/>
      <c r="O504" s="33">
        <v>2062071</v>
      </c>
      <c r="P504" s="33">
        <v>3008425505</v>
      </c>
      <c r="Q504" s="34" t="s">
        <v>580</v>
      </c>
      <c r="R504" s="45">
        <v>39994</v>
      </c>
      <c r="S504" s="37" t="s">
        <v>584</v>
      </c>
      <c r="T504" s="37" t="s">
        <v>354</v>
      </c>
      <c r="U504" s="44">
        <v>1021808657</v>
      </c>
      <c r="V504" s="37" t="s">
        <v>393</v>
      </c>
      <c r="W504" s="37" t="s">
        <v>363</v>
      </c>
      <c r="X504" s="39"/>
      <c r="Y504" s="39"/>
      <c r="Z504" s="39"/>
      <c r="AA504" s="39"/>
    </row>
    <row r="505" spans="1:27" ht="14.45" hidden="1" x14ac:dyDescent="0.35">
      <c r="A505" s="154"/>
      <c r="B505" s="154">
        <v>514</v>
      </c>
      <c r="C505" s="155" t="s">
        <v>585</v>
      </c>
      <c r="D505" s="155" t="s">
        <v>586</v>
      </c>
      <c r="E505" s="156">
        <v>2004</v>
      </c>
      <c r="F505" s="153">
        <v>18</v>
      </c>
      <c r="G505" s="155" t="s">
        <v>16</v>
      </c>
      <c r="H505" s="152" t="s">
        <v>1895</v>
      </c>
      <c r="I505" s="151" t="s">
        <v>1896</v>
      </c>
      <c r="J505" s="152" t="s">
        <v>17</v>
      </c>
      <c r="K505" s="153" t="s">
        <v>403</v>
      </c>
      <c r="L505" s="154">
        <v>514</v>
      </c>
      <c r="M505" s="28"/>
      <c r="N505" s="28"/>
      <c r="O505" s="33"/>
      <c r="P505" s="33">
        <v>3017604361</v>
      </c>
      <c r="Q505" s="34" t="s">
        <v>587</v>
      </c>
      <c r="R505" s="35">
        <v>38208</v>
      </c>
      <c r="S505" s="37" t="s">
        <v>588</v>
      </c>
      <c r="T505" s="37" t="s">
        <v>354</v>
      </c>
      <c r="U505" s="38">
        <v>1023830248</v>
      </c>
      <c r="V505" s="37" t="s">
        <v>393</v>
      </c>
      <c r="W505" s="37" t="s">
        <v>589</v>
      </c>
      <c r="X505" s="39"/>
      <c r="Y505" s="39"/>
      <c r="Z505" s="39"/>
      <c r="AA505" s="39"/>
    </row>
    <row r="506" spans="1:27" ht="14.45" hidden="1" x14ac:dyDescent="0.35">
      <c r="A506" s="154"/>
      <c r="B506" s="154">
        <v>515</v>
      </c>
      <c r="C506" s="155" t="s">
        <v>254</v>
      </c>
      <c r="D506" s="155" t="s">
        <v>255</v>
      </c>
      <c r="E506" s="156">
        <v>2004</v>
      </c>
      <c r="F506" s="153">
        <v>18</v>
      </c>
      <c r="G506" s="155" t="s">
        <v>348</v>
      </c>
      <c r="H506" s="152" t="s">
        <v>4830</v>
      </c>
      <c r="I506" s="151" t="s">
        <v>4858</v>
      </c>
      <c r="J506" s="152" t="s">
        <v>190</v>
      </c>
      <c r="K506" s="153" t="s">
        <v>341</v>
      </c>
      <c r="L506" s="154" t="s">
        <v>4710</v>
      </c>
      <c r="M506" s="28"/>
      <c r="N506" s="28"/>
      <c r="O506" s="33"/>
      <c r="P506" s="33">
        <v>3105012369</v>
      </c>
      <c r="Q506" s="42" t="s">
        <v>590</v>
      </c>
      <c r="R506" s="45">
        <v>38285</v>
      </c>
      <c r="S506" s="37" t="s">
        <v>490</v>
      </c>
      <c r="T506" s="37" t="s">
        <v>354</v>
      </c>
      <c r="U506" s="49">
        <v>1040871212</v>
      </c>
      <c r="V506" s="37" t="s">
        <v>346</v>
      </c>
      <c r="W506" s="37" t="s">
        <v>363</v>
      </c>
      <c r="X506" s="39"/>
      <c r="Y506" s="39"/>
      <c r="Z506" s="39"/>
      <c r="AA506" s="39"/>
    </row>
    <row r="507" spans="1:27" ht="14.45" hidden="1" x14ac:dyDescent="0.35">
      <c r="A507" s="154"/>
      <c r="B507" s="154">
        <v>516</v>
      </c>
      <c r="C507" s="155"/>
      <c r="D507" s="155"/>
      <c r="E507" s="156"/>
      <c r="F507" s="153">
        <v>2022</v>
      </c>
      <c r="G507" s="155"/>
      <c r="H507" s="152" t="e">
        <v>#N/A</v>
      </c>
      <c r="I507" s="151" t="e">
        <v>#N/A</v>
      </c>
      <c r="J507" s="152" t="e">
        <v>#N/A</v>
      </c>
      <c r="K507" s="153"/>
      <c r="L507" s="154">
        <v>516</v>
      </c>
      <c r="M507" s="28"/>
      <c r="N507" s="28"/>
      <c r="O507" s="33"/>
      <c r="P507" s="33"/>
      <c r="Q507" s="42"/>
      <c r="R507" s="45"/>
      <c r="S507" s="37"/>
      <c r="T507" s="37"/>
      <c r="U507" s="44"/>
      <c r="V507" s="37"/>
      <c r="W507" s="37"/>
      <c r="X507" s="39"/>
      <c r="Y507" s="39"/>
      <c r="Z507" s="39"/>
      <c r="AA507" s="39"/>
    </row>
    <row r="508" spans="1:27" ht="14.45" hidden="1" x14ac:dyDescent="0.35">
      <c r="A508" s="154"/>
      <c r="B508" s="154">
        <v>517</v>
      </c>
      <c r="C508" s="149"/>
      <c r="D508" s="149"/>
      <c r="E508" s="156"/>
      <c r="F508" s="153">
        <v>2022</v>
      </c>
      <c r="G508" s="155"/>
      <c r="H508" s="152" t="e">
        <v>#N/A</v>
      </c>
      <c r="I508" s="151" t="e">
        <v>#N/A</v>
      </c>
      <c r="J508" s="152" t="e">
        <v>#N/A</v>
      </c>
      <c r="K508" s="153"/>
      <c r="L508" s="154">
        <v>517</v>
      </c>
      <c r="M508" s="28"/>
      <c r="N508" s="28"/>
      <c r="O508" s="33"/>
      <c r="P508" s="33"/>
      <c r="Q508" s="42"/>
      <c r="R508" s="45"/>
      <c r="S508" s="37"/>
      <c r="T508" s="36"/>
      <c r="U508" s="79"/>
      <c r="V508" s="36"/>
      <c r="W508" s="36"/>
      <c r="X508" s="39"/>
      <c r="Y508" s="39"/>
      <c r="Z508" s="39"/>
      <c r="AA508" s="39"/>
    </row>
    <row r="509" spans="1:27" ht="14.45" hidden="1" x14ac:dyDescent="0.35">
      <c r="A509" s="154"/>
      <c r="B509" s="154">
        <v>518</v>
      </c>
      <c r="C509" s="155"/>
      <c r="D509" s="155"/>
      <c r="E509" s="156"/>
      <c r="F509" s="153">
        <v>2022</v>
      </c>
      <c r="G509" s="155"/>
      <c r="H509" s="152" t="e">
        <v>#N/A</v>
      </c>
      <c r="I509" s="151" t="e">
        <v>#N/A</v>
      </c>
      <c r="J509" s="152" t="e">
        <v>#N/A</v>
      </c>
      <c r="K509" s="153"/>
      <c r="L509" s="154">
        <v>518</v>
      </c>
      <c r="M509" s="28"/>
      <c r="N509" s="28"/>
      <c r="O509" s="33"/>
      <c r="P509" s="33"/>
      <c r="Q509" s="34"/>
      <c r="R509" s="45"/>
      <c r="S509" s="37"/>
      <c r="T509" s="37"/>
      <c r="U509" s="44"/>
      <c r="V509" s="37"/>
      <c r="W509" s="37"/>
      <c r="X509" s="39"/>
      <c r="Y509" s="39"/>
      <c r="Z509" s="39"/>
      <c r="AA509" s="39"/>
    </row>
    <row r="510" spans="1:27" ht="14.45" hidden="1" x14ac:dyDescent="0.35">
      <c r="A510" s="154"/>
      <c r="B510" s="154">
        <v>519</v>
      </c>
      <c r="C510" s="155" t="s">
        <v>591</v>
      </c>
      <c r="D510" s="155" t="s">
        <v>592</v>
      </c>
      <c r="E510" s="156">
        <v>2009</v>
      </c>
      <c r="F510" s="153">
        <v>13</v>
      </c>
      <c r="G510" s="155" t="s">
        <v>20</v>
      </c>
      <c r="H510" s="152" t="s">
        <v>3699</v>
      </c>
      <c r="I510" s="151" t="s">
        <v>3700</v>
      </c>
      <c r="J510" s="152" t="s">
        <v>40</v>
      </c>
      <c r="K510" s="153" t="s">
        <v>341</v>
      </c>
      <c r="L510" s="154">
        <v>519</v>
      </c>
      <c r="M510" s="28"/>
      <c r="N510" s="28"/>
      <c r="O510" s="33"/>
      <c r="P510" s="33">
        <v>3128505267</v>
      </c>
      <c r="Q510" s="42" t="s">
        <v>593</v>
      </c>
      <c r="R510" s="45">
        <v>40050</v>
      </c>
      <c r="S510" s="37" t="s">
        <v>594</v>
      </c>
      <c r="T510" s="37" t="s">
        <v>354</v>
      </c>
      <c r="U510" s="44">
        <v>1034994990</v>
      </c>
      <c r="V510" s="37" t="s">
        <v>430</v>
      </c>
      <c r="W510" s="37" t="s">
        <v>363</v>
      </c>
      <c r="X510" s="39"/>
      <c r="Y510" s="39"/>
      <c r="Z510" s="39"/>
      <c r="AA510" s="39"/>
    </row>
    <row r="511" spans="1:27" ht="14.45" hidden="1" x14ac:dyDescent="0.35">
      <c r="A511" s="154"/>
      <c r="B511" s="154">
        <v>520</v>
      </c>
      <c r="C511" s="155"/>
      <c r="D511" s="155"/>
      <c r="E511" s="156"/>
      <c r="F511" s="153">
        <v>2022</v>
      </c>
      <c r="G511" s="155"/>
      <c r="H511" s="152" t="e">
        <v>#N/A</v>
      </c>
      <c r="I511" s="151" t="e">
        <v>#N/A</v>
      </c>
      <c r="J511" s="152" t="e">
        <v>#N/A</v>
      </c>
      <c r="K511" s="153"/>
      <c r="L511" s="154">
        <v>520</v>
      </c>
      <c r="M511" s="28"/>
      <c r="N511" s="28"/>
      <c r="O511" s="33"/>
      <c r="P511" s="33"/>
      <c r="Q511" s="42"/>
      <c r="R511" s="45"/>
      <c r="S511" s="37"/>
      <c r="T511" s="37"/>
      <c r="U511" s="44"/>
      <c r="V511" s="37"/>
      <c r="W511" s="37"/>
      <c r="X511" s="39"/>
      <c r="Y511" s="39"/>
      <c r="Z511" s="39"/>
      <c r="AA511" s="39"/>
    </row>
    <row r="512" spans="1:27" ht="14.45" hidden="1" x14ac:dyDescent="0.35">
      <c r="A512" s="154"/>
      <c r="B512" s="154">
        <v>521</v>
      </c>
      <c r="C512" s="155" t="s">
        <v>483</v>
      </c>
      <c r="D512" s="155" t="s">
        <v>595</v>
      </c>
      <c r="E512" s="156">
        <v>2010</v>
      </c>
      <c r="F512" s="153">
        <v>12</v>
      </c>
      <c r="G512" s="155" t="s">
        <v>8</v>
      </c>
      <c r="H512" s="152" t="s">
        <v>1366</v>
      </c>
      <c r="I512" s="151" t="s">
        <v>4859</v>
      </c>
      <c r="J512" s="152" t="s">
        <v>34</v>
      </c>
      <c r="K512" s="153" t="s">
        <v>403</v>
      </c>
      <c r="L512" s="154">
        <v>521</v>
      </c>
      <c r="M512" s="28"/>
      <c r="N512" s="28"/>
      <c r="O512" s="33"/>
      <c r="P512" s="33">
        <v>3138540783</v>
      </c>
      <c r="Q512" s="34" t="s">
        <v>596</v>
      </c>
      <c r="R512" s="45">
        <v>40486</v>
      </c>
      <c r="S512" s="37" t="s">
        <v>597</v>
      </c>
      <c r="T512" s="37" t="s">
        <v>354</v>
      </c>
      <c r="U512" s="44" t="s">
        <v>598</v>
      </c>
      <c r="V512" s="37" t="s">
        <v>346</v>
      </c>
      <c r="W512" s="37" t="s">
        <v>340</v>
      </c>
      <c r="X512" s="39"/>
      <c r="Y512" s="39"/>
      <c r="Z512" s="39"/>
      <c r="AA512" s="39"/>
    </row>
    <row r="513" spans="1:27" ht="14.45" hidden="1" x14ac:dyDescent="0.35">
      <c r="A513" s="154"/>
      <c r="B513" s="154">
        <v>522</v>
      </c>
      <c r="C513" s="155"/>
      <c r="D513" s="155"/>
      <c r="E513" s="156"/>
      <c r="F513" s="153">
        <v>2022</v>
      </c>
      <c r="G513" s="155"/>
      <c r="H513" s="152" t="e">
        <v>#N/A</v>
      </c>
      <c r="I513" s="151" t="e">
        <v>#N/A</v>
      </c>
      <c r="J513" s="152" t="e">
        <v>#N/A</v>
      </c>
      <c r="K513" s="153"/>
      <c r="L513" s="154">
        <v>522</v>
      </c>
      <c r="M513" s="28"/>
      <c r="N513" s="28"/>
      <c r="O513" s="33"/>
      <c r="P513" s="33"/>
      <c r="Q513" s="42"/>
      <c r="R513" s="45"/>
      <c r="S513" s="37"/>
      <c r="T513" s="37"/>
      <c r="U513" s="78"/>
      <c r="V513" s="37"/>
      <c r="W513" s="37"/>
      <c r="X513" s="39"/>
      <c r="Y513" s="39"/>
      <c r="Z513" s="39"/>
      <c r="AA513" s="39"/>
    </row>
    <row r="514" spans="1:27" ht="14.45" hidden="1" x14ac:dyDescent="0.35">
      <c r="A514" s="154"/>
      <c r="B514" s="154">
        <v>523</v>
      </c>
      <c r="C514" s="155" t="s">
        <v>599</v>
      </c>
      <c r="D514" s="155" t="s">
        <v>600</v>
      </c>
      <c r="E514" s="156">
        <v>2003</v>
      </c>
      <c r="F514" s="153">
        <v>19</v>
      </c>
      <c r="G514" s="155" t="s">
        <v>16</v>
      </c>
      <c r="H514" s="152" t="s">
        <v>1895</v>
      </c>
      <c r="I514" s="151" t="s">
        <v>4860</v>
      </c>
      <c r="J514" s="152" t="s">
        <v>17</v>
      </c>
      <c r="K514" s="153" t="s">
        <v>434</v>
      </c>
      <c r="L514" s="154">
        <v>523</v>
      </c>
      <c r="M514" s="28"/>
      <c r="N514" s="28"/>
      <c r="O514" s="33">
        <v>4512152</v>
      </c>
      <c r="P514" s="33">
        <v>3116386478</v>
      </c>
      <c r="Q514" s="42" t="s">
        <v>601</v>
      </c>
      <c r="R514" s="45">
        <v>37786</v>
      </c>
      <c r="S514" s="37" t="s">
        <v>602</v>
      </c>
      <c r="T514" s="37" t="s">
        <v>354</v>
      </c>
      <c r="U514" s="44">
        <v>1000413942</v>
      </c>
      <c r="V514" s="37" t="s">
        <v>393</v>
      </c>
      <c r="W514" s="37" t="s">
        <v>363</v>
      </c>
      <c r="X514" s="39"/>
      <c r="Y514" s="39"/>
      <c r="Z514" s="39"/>
      <c r="AA514" s="39"/>
    </row>
    <row r="515" spans="1:27" ht="14.45" hidden="1" x14ac:dyDescent="0.35">
      <c r="A515" s="154"/>
      <c r="B515" s="154">
        <v>524</v>
      </c>
      <c r="C515" s="155" t="s">
        <v>6</v>
      </c>
      <c r="D515" s="155" t="s">
        <v>603</v>
      </c>
      <c r="E515" s="156">
        <v>2008</v>
      </c>
      <c r="F515" s="153">
        <v>14</v>
      </c>
      <c r="G515" s="155" t="s">
        <v>16</v>
      </c>
      <c r="H515" s="152" t="s">
        <v>1895</v>
      </c>
      <c r="I515" s="151" t="s">
        <v>4842</v>
      </c>
      <c r="J515" s="152" t="s">
        <v>268</v>
      </c>
      <c r="K515" s="153" t="s">
        <v>356</v>
      </c>
      <c r="L515" s="154">
        <v>524</v>
      </c>
      <c r="M515" s="28"/>
      <c r="N515" s="28"/>
      <c r="O515" s="33"/>
      <c r="P515" s="33">
        <v>3113255066</v>
      </c>
      <c r="Q515" s="34" t="s">
        <v>604</v>
      </c>
      <c r="R515" s="35">
        <v>39634</v>
      </c>
      <c r="S515" s="37" t="s">
        <v>605</v>
      </c>
      <c r="T515" s="36" t="s">
        <v>354</v>
      </c>
      <c r="U515" s="38">
        <v>1017932432</v>
      </c>
      <c r="V515" s="36" t="s">
        <v>346</v>
      </c>
      <c r="W515" s="36" t="s">
        <v>363</v>
      </c>
      <c r="X515" s="39"/>
      <c r="Y515" s="39"/>
      <c r="Z515" s="39"/>
      <c r="AA515" s="39"/>
    </row>
    <row r="516" spans="1:27" ht="14.45" hidden="1" x14ac:dyDescent="0.35">
      <c r="A516" s="154"/>
      <c r="B516" s="154">
        <v>525</v>
      </c>
      <c r="C516" s="155" t="s">
        <v>22</v>
      </c>
      <c r="D516" s="155" t="s">
        <v>606</v>
      </c>
      <c r="E516" s="156">
        <v>2014</v>
      </c>
      <c r="F516" s="153">
        <v>8</v>
      </c>
      <c r="G516" s="155" t="s">
        <v>8</v>
      </c>
      <c r="H516" s="152" t="s">
        <v>1366</v>
      </c>
      <c r="I516" s="151" t="s">
        <v>3687</v>
      </c>
      <c r="J516" s="152" t="s">
        <v>117</v>
      </c>
      <c r="K516" s="153" t="s">
        <v>403</v>
      </c>
      <c r="L516" s="154">
        <v>525</v>
      </c>
      <c r="M516" s="28"/>
      <c r="N516" s="28"/>
      <c r="O516" s="33"/>
      <c r="P516" s="33">
        <v>3104500611</v>
      </c>
      <c r="Q516" s="42" t="s">
        <v>607</v>
      </c>
      <c r="R516" s="35">
        <v>41862</v>
      </c>
      <c r="S516" s="37" t="s">
        <v>608</v>
      </c>
      <c r="T516" s="37" t="s">
        <v>413</v>
      </c>
      <c r="U516" s="38">
        <v>1020122668</v>
      </c>
      <c r="V516" s="37" t="s">
        <v>346</v>
      </c>
      <c r="W516" s="37" t="s">
        <v>363</v>
      </c>
      <c r="X516" s="39"/>
      <c r="Y516" s="39"/>
      <c r="Z516" s="39"/>
      <c r="AA516" s="39"/>
    </row>
    <row r="517" spans="1:27" ht="14.45" hidden="1" x14ac:dyDescent="0.35">
      <c r="A517" s="154"/>
      <c r="B517" s="154">
        <v>526</v>
      </c>
      <c r="C517" s="155" t="s">
        <v>609</v>
      </c>
      <c r="D517" s="155" t="s">
        <v>610</v>
      </c>
      <c r="E517" s="156">
        <v>2006</v>
      </c>
      <c r="F517" s="153">
        <v>16</v>
      </c>
      <c r="G517" s="155" t="s">
        <v>12</v>
      </c>
      <c r="H517" s="152" t="s">
        <v>4824</v>
      </c>
      <c r="I517" s="151" t="s">
        <v>4847</v>
      </c>
      <c r="J517" s="152" t="s">
        <v>13</v>
      </c>
      <c r="K517" s="153" t="s">
        <v>434</v>
      </c>
      <c r="L517" s="154">
        <v>526</v>
      </c>
      <c r="M517" s="28"/>
      <c r="N517" s="28"/>
      <c r="O517" s="33">
        <v>5073054</v>
      </c>
      <c r="P517" s="33">
        <v>3053428182</v>
      </c>
      <c r="Q517" s="34" t="s">
        <v>611</v>
      </c>
      <c r="R517" s="45">
        <v>38869</v>
      </c>
      <c r="S517" s="37" t="s">
        <v>612</v>
      </c>
      <c r="T517" s="37" t="s">
        <v>354</v>
      </c>
      <c r="U517" s="44">
        <v>1025888136</v>
      </c>
      <c r="V517" s="37" t="s">
        <v>346</v>
      </c>
      <c r="W517" s="37" t="s">
        <v>363</v>
      </c>
      <c r="X517" s="39"/>
      <c r="Y517" s="39"/>
      <c r="Z517" s="39"/>
      <c r="AA517" s="39"/>
    </row>
    <row r="518" spans="1:27" ht="14.45" hidden="1" x14ac:dyDescent="0.35">
      <c r="A518" s="154"/>
      <c r="B518" s="154">
        <v>527</v>
      </c>
      <c r="C518" s="155"/>
      <c r="D518" s="155"/>
      <c r="E518" s="156"/>
      <c r="F518" s="153">
        <v>2022</v>
      </c>
      <c r="G518" s="155"/>
      <c r="H518" s="152" t="e">
        <v>#N/A</v>
      </c>
      <c r="I518" s="151" t="e">
        <v>#N/A</v>
      </c>
      <c r="J518" s="152" t="e">
        <v>#N/A</v>
      </c>
      <c r="K518" s="153"/>
      <c r="L518" s="154">
        <v>527</v>
      </c>
      <c r="M518" s="28"/>
      <c r="N518" s="28"/>
      <c r="O518" s="33"/>
      <c r="P518" s="33"/>
      <c r="Q518" s="34"/>
      <c r="R518" s="45"/>
      <c r="S518" s="37"/>
      <c r="T518" s="37"/>
      <c r="U518" s="44"/>
      <c r="V518" s="37"/>
      <c r="W518" s="37"/>
      <c r="X518" s="39"/>
      <c r="Y518" s="39"/>
      <c r="Z518" s="39"/>
      <c r="AA518" s="39"/>
    </row>
    <row r="519" spans="1:27" ht="14.45" hidden="1" x14ac:dyDescent="0.35">
      <c r="A519" s="154"/>
      <c r="B519" s="154">
        <v>528</v>
      </c>
      <c r="C519" s="155"/>
      <c r="D519" s="155"/>
      <c r="E519" s="156"/>
      <c r="F519" s="153">
        <v>2022</v>
      </c>
      <c r="G519" s="155"/>
      <c r="H519" s="152" t="e">
        <v>#N/A</v>
      </c>
      <c r="I519" s="151" t="e">
        <v>#N/A</v>
      </c>
      <c r="J519" s="152" t="e">
        <v>#N/A</v>
      </c>
      <c r="K519" s="153"/>
      <c r="L519" s="154">
        <v>528</v>
      </c>
      <c r="M519" s="28"/>
      <c r="N519" s="28"/>
      <c r="O519" s="33"/>
      <c r="P519" s="33"/>
      <c r="Q519" s="34"/>
      <c r="R519" s="45"/>
      <c r="S519" s="37"/>
      <c r="T519" s="37"/>
      <c r="U519" s="44"/>
      <c r="V519" s="37"/>
      <c r="W519" s="37"/>
      <c r="X519" s="39"/>
      <c r="Y519" s="39"/>
      <c r="Z519" s="39"/>
      <c r="AA519" s="39"/>
    </row>
    <row r="520" spans="1:27" ht="14.45" hidden="1" x14ac:dyDescent="0.35">
      <c r="A520" s="154"/>
      <c r="B520" s="154">
        <v>529</v>
      </c>
      <c r="C520" s="155"/>
      <c r="D520" s="155"/>
      <c r="E520" s="156"/>
      <c r="F520" s="153">
        <v>2022</v>
      </c>
      <c r="G520" s="155"/>
      <c r="H520" s="152" t="e">
        <v>#N/A</v>
      </c>
      <c r="I520" s="151" t="e">
        <v>#N/A</v>
      </c>
      <c r="J520" s="152" t="e">
        <v>#N/A</v>
      </c>
      <c r="K520" s="153"/>
      <c r="L520" s="154">
        <v>529</v>
      </c>
      <c r="M520" s="28"/>
      <c r="N520" s="28"/>
      <c r="O520" s="33"/>
      <c r="P520" s="33"/>
      <c r="Q520" s="42"/>
      <c r="R520" s="45"/>
      <c r="S520" s="37"/>
      <c r="T520" s="37"/>
      <c r="U520" s="44"/>
      <c r="V520" s="37"/>
      <c r="W520" s="37"/>
      <c r="X520" s="39"/>
      <c r="Y520" s="39"/>
      <c r="Z520" s="39"/>
      <c r="AA520" s="39"/>
    </row>
    <row r="521" spans="1:27" ht="14.45" hidden="1" x14ac:dyDescent="0.35">
      <c r="A521" s="154"/>
      <c r="B521" s="154">
        <v>530</v>
      </c>
      <c r="C521" s="155" t="s">
        <v>31</v>
      </c>
      <c r="D521" s="155" t="s">
        <v>613</v>
      </c>
      <c r="E521" s="156">
        <v>2006</v>
      </c>
      <c r="F521" s="153">
        <v>16</v>
      </c>
      <c r="G521" s="155" t="s">
        <v>16</v>
      </c>
      <c r="H521" s="152" t="s">
        <v>1895</v>
      </c>
      <c r="I521" s="151" t="s">
        <v>4861</v>
      </c>
      <c r="J521" s="152" t="s">
        <v>61</v>
      </c>
      <c r="K521" s="153" t="s">
        <v>356</v>
      </c>
      <c r="L521" s="154">
        <v>530</v>
      </c>
      <c r="M521" s="28"/>
      <c r="N521" s="28"/>
      <c r="O521" s="33">
        <v>3121596</v>
      </c>
      <c r="P521" s="33">
        <v>3117621877</v>
      </c>
      <c r="Q521" s="42" t="s">
        <v>614</v>
      </c>
      <c r="R521" s="35">
        <v>39055</v>
      </c>
      <c r="S521" s="37" t="s">
        <v>615</v>
      </c>
      <c r="T521" s="36" t="s">
        <v>354</v>
      </c>
      <c r="U521" s="78">
        <v>1025648455</v>
      </c>
      <c r="V521" s="36" t="s">
        <v>346</v>
      </c>
      <c r="W521" s="36" t="s">
        <v>363</v>
      </c>
      <c r="X521" s="39"/>
      <c r="Y521" s="39"/>
      <c r="Z521" s="39"/>
      <c r="AA521" s="39"/>
    </row>
    <row r="522" spans="1:27" ht="14.45" hidden="1" x14ac:dyDescent="0.35">
      <c r="A522" s="154"/>
      <c r="B522" s="154">
        <v>531</v>
      </c>
      <c r="C522" s="155"/>
      <c r="D522" s="155"/>
      <c r="E522" s="156"/>
      <c r="F522" s="153">
        <v>2022</v>
      </c>
      <c r="G522" s="155"/>
      <c r="H522" s="152" t="e">
        <v>#N/A</v>
      </c>
      <c r="I522" s="151" t="e">
        <v>#N/A</v>
      </c>
      <c r="J522" s="152" t="e">
        <v>#N/A</v>
      </c>
      <c r="K522" s="153"/>
      <c r="L522" s="154">
        <v>531</v>
      </c>
      <c r="M522" s="28"/>
      <c r="N522" s="28"/>
      <c r="O522" s="33"/>
      <c r="P522" s="33"/>
      <c r="Q522" s="34"/>
      <c r="R522" s="45"/>
      <c r="S522" s="37"/>
      <c r="T522" s="37"/>
      <c r="U522" s="44"/>
      <c r="V522" s="37"/>
      <c r="W522" s="37"/>
      <c r="X522" s="39"/>
      <c r="Y522" s="39"/>
      <c r="Z522" s="39"/>
      <c r="AA522" s="39"/>
    </row>
    <row r="523" spans="1:27" ht="14.45" hidden="1" x14ac:dyDescent="0.35">
      <c r="A523" s="154"/>
      <c r="B523" s="154">
        <v>532</v>
      </c>
      <c r="C523" s="155" t="s">
        <v>122</v>
      </c>
      <c r="D523" s="155" t="s">
        <v>616</v>
      </c>
      <c r="E523" s="156">
        <v>2008</v>
      </c>
      <c r="F523" s="153">
        <v>14</v>
      </c>
      <c r="G523" s="155" t="s">
        <v>20</v>
      </c>
      <c r="H523" s="152" t="s">
        <v>3699</v>
      </c>
      <c r="I523" s="151" t="s">
        <v>4862</v>
      </c>
      <c r="J523" s="152" t="s">
        <v>40</v>
      </c>
      <c r="K523" s="153" t="s">
        <v>335</v>
      </c>
      <c r="L523" s="154">
        <v>532</v>
      </c>
      <c r="M523" s="28"/>
      <c r="N523" s="28"/>
      <c r="O523" s="33">
        <v>4885651</v>
      </c>
      <c r="P523" s="33">
        <v>3117711900</v>
      </c>
      <c r="Q523" s="34" t="s">
        <v>617</v>
      </c>
      <c r="R523" s="45">
        <v>39758</v>
      </c>
      <c r="S523" s="37" t="s">
        <v>618</v>
      </c>
      <c r="T523" s="36" t="s">
        <v>354</v>
      </c>
      <c r="U523" s="49">
        <v>1027741401</v>
      </c>
      <c r="V523" s="36" t="s">
        <v>393</v>
      </c>
      <c r="W523" s="36" t="s">
        <v>363</v>
      </c>
      <c r="X523" s="39"/>
      <c r="Y523" s="39"/>
      <c r="Z523" s="39"/>
      <c r="AA523" s="39"/>
    </row>
    <row r="524" spans="1:27" s="56" customFormat="1" ht="14.45" hidden="1" x14ac:dyDescent="0.35">
      <c r="A524" s="154"/>
      <c r="B524" s="154">
        <v>533</v>
      </c>
      <c r="C524" s="155" t="s">
        <v>31</v>
      </c>
      <c r="D524" s="155" t="s">
        <v>252</v>
      </c>
      <c r="E524" s="156">
        <v>2011</v>
      </c>
      <c r="F524" s="153">
        <v>11</v>
      </c>
      <c r="G524" s="155" t="s">
        <v>16</v>
      </c>
      <c r="H524" s="152" t="s">
        <v>1895</v>
      </c>
      <c r="I524" s="151" t="s">
        <v>4827</v>
      </c>
      <c r="J524" s="152" t="s">
        <v>182</v>
      </c>
      <c r="K524" s="153" t="s">
        <v>341</v>
      </c>
      <c r="L524" s="154">
        <v>533</v>
      </c>
      <c r="M524" s="28"/>
      <c r="N524" s="28"/>
      <c r="O524" s="64">
        <v>3362636</v>
      </c>
      <c r="P524" s="64">
        <v>3146450506</v>
      </c>
      <c r="Q524" s="80" t="s">
        <v>619</v>
      </c>
      <c r="R524" s="66">
        <v>40635</v>
      </c>
      <c r="S524" s="31" t="s">
        <v>620</v>
      </c>
      <c r="T524" s="31" t="s">
        <v>354</v>
      </c>
      <c r="U524" s="67" t="s">
        <v>621</v>
      </c>
      <c r="V524" s="31" t="s">
        <v>346</v>
      </c>
      <c r="W524" s="31" t="s">
        <v>363</v>
      </c>
      <c r="X524" s="39"/>
      <c r="Y524" s="68"/>
      <c r="Z524" s="68"/>
      <c r="AA524" s="68"/>
    </row>
    <row r="525" spans="1:27" ht="14.45" hidden="1" x14ac:dyDescent="0.35">
      <c r="A525" s="154"/>
      <c r="B525" s="154">
        <v>534</v>
      </c>
      <c r="C525" s="149"/>
      <c r="D525" s="149"/>
      <c r="E525" s="148"/>
      <c r="F525" s="153">
        <v>2022</v>
      </c>
      <c r="G525" s="155"/>
      <c r="H525" s="152" t="e">
        <v>#N/A</v>
      </c>
      <c r="I525" s="151" t="e">
        <v>#N/A</v>
      </c>
      <c r="J525" s="152" t="e">
        <v>#N/A</v>
      </c>
      <c r="K525" s="153"/>
      <c r="L525" s="154">
        <v>534</v>
      </c>
      <c r="M525" s="28"/>
      <c r="N525" s="28"/>
      <c r="O525" s="33"/>
      <c r="P525" s="33"/>
      <c r="Q525" s="42"/>
      <c r="R525" s="45"/>
      <c r="S525" s="37"/>
      <c r="T525" s="37"/>
      <c r="U525" s="44"/>
      <c r="V525" s="37"/>
      <c r="W525" s="37"/>
      <c r="X525" s="39"/>
      <c r="Y525" s="39"/>
      <c r="Z525" s="39"/>
      <c r="AA525" s="39"/>
    </row>
    <row r="526" spans="1:27" ht="14.45" hidden="1" x14ac:dyDescent="0.35">
      <c r="A526" s="154"/>
      <c r="B526" s="154">
        <v>535</v>
      </c>
      <c r="C526" s="155" t="s">
        <v>622</v>
      </c>
      <c r="D526" s="155" t="s">
        <v>623</v>
      </c>
      <c r="E526" s="156">
        <v>2003</v>
      </c>
      <c r="F526" s="153">
        <v>19</v>
      </c>
      <c r="G526" s="155" t="s">
        <v>20</v>
      </c>
      <c r="H526" s="152" t="s">
        <v>3699</v>
      </c>
      <c r="I526" s="151" t="s">
        <v>4863</v>
      </c>
      <c r="J526" s="152" t="s">
        <v>111</v>
      </c>
      <c r="K526" s="153" t="s">
        <v>355</v>
      </c>
      <c r="L526" s="154">
        <v>535</v>
      </c>
      <c r="M526" s="28"/>
      <c r="N526" s="28"/>
      <c r="O526" s="33"/>
      <c r="P526" s="33">
        <v>3017671730</v>
      </c>
      <c r="Q526" s="34" t="s">
        <v>624</v>
      </c>
      <c r="R526" s="45">
        <v>37979</v>
      </c>
      <c r="S526" s="37" t="s">
        <v>625</v>
      </c>
      <c r="T526" s="37" t="s">
        <v>354</v>
      </c>
      <c r="U526" s="44">
        <v>1040570082</v>
      </c>
      <c r="V526" s="37" t="s">
        <v>339</v>
      </c>
      <c r="W526" s="37" t="s">
        <v>363</v>
      </c>
      <c r="X526" s="39"/>
      <c r="Y526" s="39"/>
      <c r="Z526" s="39"/>
      <c r="AA526" s="39"/>
    </row>
    <row r="527" spans="1:27" ht="14.45" hidden="1" x14ac:dyDescent="0.35">
      <c r="A527" s="154"/>
      <c r="B527" s="154">
        <v>536</v>
      </c>
      <c r="C527" s="155"/>
      <c r="D527" s="155"/>
      <c r="E527" s="156"/>
      <c r="F527" s="153">
        <v>2022</v>
      </c>
      <c r="G527" s="155"/>
      <c r="H527" s="152" t="e">
        <v>#N/A</v>
      </c>
      <c r="I527" s="151" t="e">
        <v>#N/A</v>
      </c>
      <c r="J527" s="152" t="e">
        <v>#N/A</v>
      </c>
      <c r="K527" s="153"/>
      <c r="L527" s="154">
        <v>536</v>
      </c>
      <c r="M527" s="28"/>
      <c r="N527" s="28"/>
      <c r="O527" s="33"/>
      <c r="P527" s="33"/>
      <c r="Q527" s="34"/>
      <c r="R527" s="45"/>
      <c r="S527" s="37"/>
      <c r="T527" s="37"/>
      <c r="U527" s="44"/>
      <c r="V527" s="37"/>
      <c r="W527" s="37"/>
      <c r="X527" s="39"/>
      <c r="Y527" s="39"/>
      <c r="Z527" s="39"/>
      <c r="AA527" s="39"/>
    </row>
    <row r="528" spans="1:27" ht="14.45" hidden="1" x14ac:dyDescent="0.35">
      <c r="A528" s="154"/>
      <c r="B528" s="154">
        <v>537</v>
      </c>
      <c r="C528" s="149" t="s">
        <v>626</v>
      </c>
      <c r="D528" s="149" t="s">
        <v>627</v>
      </c>
      <c r="E528" s="156">
        <v>2002</v>
      </c>
      <c r="F528" s="153">
        <v>20</v>
      </c>
      <c r="G528" s="155" t="s">
        <v>20</v>
      </c>
      <c r="H528" s="152" t="s">
        <v>3699</v>
      </c>
      <c r="I528" s="151" t="s">
        <v>4864</v>
      </c>
      <c r="J528" s="152" t="s">
        <v>111</v>
      </c>
      <c r="K528" s="153" t="s">
        <v>341</v>
      </c>
      <c r="L528" s="154">
        <v>537</v>
      </c>
      <c r="M528" s="28"/>
      <c r="N528" s="28"/>
      <c r="O528" s="33">
        <v>3429174</v>
      </c>
      <c r="P528" s="33">
        <v>3126943696</v>
      </c>
      <c r="Q528" s="34" t="s">
        <v>628</v>
      </c>
      <c r="R528" s="45">
        <v>37606</v>
      </c>
      <c r="S528" s="36" t="s">
        <v>629</v>
      </c>
      <c r="T528" s="37" t="s">
        <v>354</v>
      </c>
      <c r="U528" s="44" t="s">
        <v>630</v>
      </c>
      <c r="V528" s="37" t="s">
        <v>346</v>
      </c>
      <c r="W528" s="37" t="s">
        <v>631</v>
      </c>
      <c r="X528" s="39"/>
      <c r="Y528" s="39"/>
      <c r="Z528" s="39"/>
      <c r="AA528" s="39"/>
    </row>
    <row r="529" spans="1:16383" ht="15" hidden="1" customHeight="1" x14ac:dyDescent="0.35">
      <c r="A529" s="154"/>
      <c r="B529" s="154">
        <v>538</v>
      </c>
      <c r="C529" s="155" t="s">
        <v>165</v>
      </c>
      <c r="D529" s="155" t="s">
        <v>632</v>
      </c>
      <c r="E529" s="156">
        <v>2014</v>
      </c>
      <c r="F529" s="153">
        <v>8</v>
      </c>
      <c r="G529" s="155" t="s">
        <v>8</v>
      </c>
      <c r="H529" s="152" t="s">
        <v>1366</v>
      </c>
      <c r="I529" s="151" t="s">
        <v>3687</v>
      </c>
      <c r="J529" s="152" t="s">
        <v>117</v>
      </c>
      <c r="K529" s="153" t="s">
        <v>403</v>
      </c>
      <c r="L529" s="154">
        <v>538</v>
      </c>
      <c r="M529" s="28"/>
      <c r="N529" s="28"/>
      <c r="O529" s="33">
        <v>2383273</v>
      </c>
      <c r="P529" s="33">
        <v>3104529785</v>
      </c>
      <c r="Q529" s="81" t="s">
        <v>633</v>
      </c>
      <c r="R529" s="35">
        <v>41837</v>
      </c>
      <c r="S529" s="37" t="s">
        <v>634</v>
      </c>
      <c r="T529" s="36" t="s">
        <v>354</v>
      </c>
      <c r="U529" s="38">
        <v>1035004232</v>
      </c>
      <c r="V529" s="36" t="s">
        <v>430</v>
      </c>
      <c r="W529" s="36" t="s">
        <v>347</v>
      </c>
      <c r="X529" s="39"/>
      <c r="Y529" s="39"/>
      <c r="Z529" s="39"/>
      <c r="AA529" s="39"/>
    </row>
    <row r="530" spans="1:16383" ht="15" hidden="1" customHeight="1" x14ac:dyDescent="0.35">
      <c r="A530" s="154"/>
      <c r="B530" s="154">
        <v>539</v>
      </c>
      <c r="C530" s="155" t="s">
        <v>6</v>
      </c>
      <c r="D530" s="155" t="s">
        <v>635</v>
      </c>
      <c r="E530" s="156">
        <v>2005</v>
      </c>
      <c r="F530" s="153">
        <v>17</v>
      </c>
      <c r="G530" s="155" t="s">
        <v>16</v>
      </c>
      <c r="H530" s="152" t="s">
        <v>1895</v>
      </c>
      <c r="I530" s="151" t="s">
        <v>4865</v>
      </c>
      <c r="J530" s="152" t="s">
        <v>17</v>
      </c>
      <c r="K530" s="153" t="s">
        <v>356</v>
      </c>
      <c r="L530" s="154">
        <v>539</v>
      </c>
      <c r="M530" s="28"/>
      <c r="N530" s="28"/>
      <c r="O530" s="33">
        <v>2387557</v>
      </c>
      <c r="P530" s="33">
        <v>3052597904</v>
      </c>
      <c r="Q530" s="34" t="s">
        <v>636</v>
      </c>
      <c r="R530" s="45">
        <v>38692</v>
      </c>
      <c r="S530" s="37" t="s">
        <v>637</v>
      </c>
      <c r="T530" s="37" t="s">
        <v>354</v>
      </c>
      <c r="U530" s="44">
        <v>1038262808</v>
      </c>
      <c r="V530" s="37" t="s">
        <v>430</v>
      </c>
      <c r="W530" s="37" t="s">
        <v>363</v>
      </c>
      <c r="X530" s="39"/>
      <c r="Y530" s="39"/>
      <c r="Z530" s="39"/>
      <c r="AA530" s="39"/>
    </row>
    <row r="531" spans="1:16383" ht="15" hidden="1" customHeight="1" x14ac:dyDescent="0.35">
      <c r="A531" s="154"/>
      <c r="B531" s="154">
        <v>540</v>
      </c>
      <c r="C531" s="155" t="s">
        <v>6</v>
      </c>
      <c r="D531" s="155" t="s">
        <v>250</v>
      </c>
      <c r="E531" s="156">
        <v>2008</v>
      </c>
      <c r="F531" s="153">
        <v>14</v>
      </c>
      <c r="G531" s="155" t="s">
        <v>8</v>
      </c>
      <c r="H531" s="152" t="s">
        <v>1366</v>
      </c>
      <c r="I531" s="151" t="s">
        <v>4866</v>
      </c>
      <c r="J531" s="152" t="s">
        <v>72</v>
      </c>
      <c r="K531" s="153" t="s">
        <v>341</v>
      </c>
      <c r="L531" s="154">
        <v>540</v>
      </c>
      <c r="M531" s="28"/>
      <c r="N531" s="28"/>
      <c r="O531" s="33"/>
      <c r="P531" s="33">
        <v>3223871623</v>
      </c>
      <c r="Q531" s="34" t="s">
        <v>638</v>
      </c>
      <c r="R531" s="45">
        <v>39491</v>
      </c>
      <c r="S531" s="37" t="s">
        <v>639</v>
      </c>
      <c r="T531" s="37" t="s">
        <v>354</v>
      </c>
      <c r="U531" s="44">
        <v>1025764905</v>
      </c>
      <c r="V531" s="37" t="s">
        <v>393</v>
      </c>
      <c r="W531" s="37" t="s">
        <v>539</v>
      </c>
      <c r="X531" s="39"/>
      <c r="Y531" s="39"/>
      <c r="Z531" s="39"/>
      <c r="AA531" s="39"/>
    </row>
    <row r="532" spans="1:16383" ht="15" hidden="1" customHeight="1" x14ac:dyDescent="0.35">
      <c r="A532" s="154"/>
      <c r="B532" s="154">
        <v>541</v>
      </c>
      <c r="C532" s="155" t="s">
        <v>70</v>
      </c>
      <c r="D532" s="155" t="s">
        <v>71</v>
      </c>
      <c r="E532" s="156">
        <v>2008</v>
      </c>
      <c r="F532" s="153">
        <v>14</v>
      </c>
      <c r="G532" s="155" t="s">
        <v>8</v>
      </c>
      <c r="H532" s="152" t="s">
        <v>1366</v>
      </c>
      <c r="I532" s="151" t="s">
        <v>4866</v>
      </c>
      <c r="J532" s="152" t="s">
        <v>72</v>
      </c>
      <c r="K532" s="153" t="s">
        <v>425</v>
      </c>
      <c r="L532" s="154">
        <v>541</v>
      </c>
      <c r="M532" s="28"/>
      <c r="N532" s="28"/>
      <c r="O532" s="33">
        <v>3412791</v>
      </c>
      <c r="P532" s="33">
        <v>3105175954</v>
      </c>
      <c r="Q532" s="34" t="s">
        <v>640</v>
      </c>
      <c r="R532" s="45">
        <v>39596</v>
      </c>
      <c r="S532" s="37" t="s">
        <v>641</v>
      </c>
      <c r="T532" s="37" t="s">
        <v>354</v>
      </c>
      <c r="U532" s="38">
        <v>1033650199</v>
      </c>
      <c r="V532" s="37" t="s">
        <v>346</v>
      </c>
      <c r="W532" s="37" t="s">
        <v>363</v>
      </c>
      <c r="X532" s="39"/>
      <c r="Y532" s="39"/>
      <c r="Z532" s="39"/>
      <c r="AA532" s="39"/>
    </row>
    <row r="533" spans="1:16383" s="56" customFormat="1" ht="15" hidden="1" customHeight="1" x14ac:dyDescent="0.35">
      <c r="A533" s="154"/>
      <c r="B533" s="154">
        <v>542</v>
      </c>
      <c r="C533" s="155" t="s">
        <v>96</v>
      </c>
      <c r="D533" s="155" t="s">
        <v>642</v>
      </c>
      <c r="E533" s="156">
        <v>2013</v>
      </c>
      <c r="F533" s="153">
        <v>9</v>
      </c>
      <c r="G533" s="155" t="s">
        <v>8</v>
      </c>
      <c r="H533" s="152" t="s">
        <v>1366</v>
      </c>
      <c r="I533" s="151" t="s">
        <v>3703</v>
      </c>
      <c r="J533" s="152" t="s">
        <v>106</v>
      </c>
      <c r="K533" s="153" t="s">
        <v>403</v>
      </c>
      <c r="L533" s="154">
        <v>542</v>
      </c>
      <c r="M533" s="28"/>
      <c r="N533" s="28"/>
      <c r="O533" s="33">
        <v>3119838</v>
      </c>
      <c r="P533" s="33">
        <v>3137112464</v>
      </c>
      <c r="Q533" s="42" t="s">
        <v>643</v>
      </c>
      <c r="R533" s="35">
        <v>41386</v>
      </c>
      <c r="S533" s="37" t="s">
        <v>644</v>
      </c>
      <c r="T533" s="36" t="s">
        <v>413</v>
      </c>
      <c r="U533" s="38">
        <v>1033263504</v>
      </c>
      <c r="V533" s="36" t="s">
        <v>346</v>
      </c>
      <c r="W533" s="36" t="s">
        <v>363</v>
      </c>
      <c r="X533" s="39"/>
      <c r="Y533" s="39"/>
      <c r="Z533" s="39"/>
      <c r="AA533" s="39"/>
      <c r="AB533" s="17"/>
      <c r="AC533" s="17"/>
      <c r="AD533" s="17"/>
      <c r="AE533" s="17"/>
      <c r="AF533" s="17"/>
      <c r="AG533" s="17"/>
      <c r="AH533" s="17"/>
      <c r="AI533" s="17"/>
      <c r="AJ533" s="17"/>
      <c r="AK533" s="17"/>
      <c r="AL533" s="17"/>
      <c r="AM533" s="17"/>
      <c r="AN533" s="17"/>
      <c r="AO533" s="17"/>
      <c r="AP533" s="17"/>
      <c r="AQ533" s="17"/>
      <c r="AR533" s="17"/>
      <c r="AS533" s="17"/>
      <c r="AT533" s="17"/>
      <c r="AU533" s="17"/>
      <c r="AV533" s="17"/>
      <c r="AW533" s="17"/>
      <c r="AX533" s="17"/>
      <c r="AY533" s="17"/>
      <c r="AZ533" s="17"/>
      <c r="BA533" s="17"/>
      <c r="BB533" s="17"/>
      <c r="BC533" s="17"/>
      <c r="BD533" s="17"/>
      <c r="BE533" s="17"/>
      <c r="BF533" s="17"/>
      <c r="BG533" s="17"/>
      <c r="BH533" s="17"/>
      <c r="BI533" s="17"/>
      <c r="BJ533" s="17"/>
      <c r="BK533" s="17"/>
      <c r="BL533" s="17"/>
      <c r="BM533" s="17"/>
      <c r="BN533" s="17"/>
      <c r="BO533" s="17"/>
      <c r="BP533" s="17"/>
      <c r="BQ533" s="17"/>
      <c r="BR533" s="17"/>
      <c r="BS533" s="17"/>
      <c r="BT533" s="17"/>
      <c r="BU533" s="17"/>
      <c r="BV533" s="17"/>
      <c r="BW533" s="17"/>
      <c r="BX533" s="17"/>
      <c r="BY533" s="17"/>
      <c r="BZ533" s="17"/>
      <c r="CA533" s="17"/>
      <c r="CB533" s="17"/>
      <c r="CC533" s="17"/>
      <c r="CD533" s="17"/>
      <c r="CE533" s="17"/>
      <c r="CF533" s="17"/>
      <c r="CG533" s="17"/>
      <c r="CH533" s="17"/>
      <c r="CI533" s="17"/>
      <c r="CJ533" s="17"/>
      <c r="CK533" s="17"/>
      <c r="CL533" s="17"/>
      <c r="CM533" s="17"/>
      <c r="CN533" s="17"/>
      <c r="CO533" s="17"/>
      <c r="CP533" s="17"/>
      <c r="CQ533" s="17"/>
      <c r="CR533" s="17"/>
      <c r="CS533" s="17"/>
      <c r="CT533" s="17"/>
      <c r="CU533" s="17"/>
      <c r="CV533" s="17"/>
      <c r="CW533" s="17"/>
      <c r="CX533" s="17"/>
      <c r="CY533" s="17"/>
      <c r="CZ533" s="17"/>
      <c r="DA533" s="17"/>
      <c r="DB533" s="17"/>
      <c r="DC533" s="17"/>
      <c r="DD533" s="17"/>
      <c r="DE533" s="17"/>
      <c r="DF533" s="17"/>
      <c r="DG533" s="17"/>
      <c r="DH533" s="17"/>
      <c r="DI533" s="17"/>
      <c r="DJ533" s="17"/>
      <c r="DK533" s="17"/>
      <c r="DL533" s="17"/>
      <c r="DM533" s="17"/>
      <c r="DN533" s="17"/>
      <c r="DO533" s="17"/>
      <c r="DP533" s="17"/>
      <c r="DQ533" s="17"/>
      <c r="DR533" s="17"/>
      <c r="DS533" s="17"/>
      <c r="DT533" s="17"/>
      <c r="DU533" s="17"/>
      <c r="DV533" s="17"/>
      <c r="DW533" s="17"/>
      <c r="DX533" s="17"/>
      <c r="DY533" s="17"/>
      <c r="DZ533" s="17"/>
      <c r="EA533" s="17"/>
      <c r="EB533" s="17"/>
      <c r="EC533" s="17"/>
      <c r="ED533" s="17"/>
      <c r="EE533" s="17"/>
      <c r="EF533" s="17"/>
      <c r="EG533" s="17"/>
      <c r="EH533" s="17"/>
      <c r="EI533" s="17"/>
      <c r="EJ533" s="17"/>
      <c r="EK533" s="17"/>
      <c r="EL533" s="17"/>
      <c r="EM533" s="17"/>
      <c r="EN533" s="17"/>
      <c r="EO533" s="17"/>
      <c r="EP533" s="17"/>
      <c r="EQ533" s="17"/>
      <c r="ER533" s="17"/>
      <c r="ES533" s="17"/>
      <c r="ET533" s="17"/>
      <c r="EU533" s="17"/>
      <c r="EV533" s="17"/>
      <c r="EW533" s="17"/>
      <c r="EX533" s="17"/>
      <c r="EY533" s="17"/>
      <c r="EZ533" s="17"/>
      <c r="FA533" s="17"/>
      <c r="FB533" s="17"/>
      <c r="FC533" s="17"/>
      <c r="FD533" s="17"/>
      <c r="FE533" s="17"/>
      <c r="FF533" s="17"/>
      <c r="FG533" s="17"/>
      <c r="FH533" s="17"/>
      <c r="FI533" s="17"/>
      <c r="FJ533" s="17"/>
      <c r="FK533" s="17"/>
      <c r="FL533" s="17"/>
      <c r="FM533" s="17"/>
      <c r="FN533" s="17"/>
      <c r="FO533" s="17"/>
      <c r="FP533" s="17"/>
      <c r="FQ533" s="17"/>
      <c r="FR533" s="17"/>
      <c r="FS533" s="17"/>
      <c r="FT533" s="17"/>
      <c r="FU533" s="17"/>
      <c r="FV533" s="17"/>
      <c r="FW533" s="17"/>
      <c r="FX533" s="17"/>
      <c r="FY533" s="17"/>
      <c r="FZ533" s="17"/>
      <c r="GA533" s="17"/>
      <c r="GB533" s="17"/>
      <c r="GC533" s="17"/>
      <c r="GD533" s="17"/>
      <c r="GE533" s="17"/>
      <c r="GF533" s="17"/>
      <c r="GG533" s="17"/>
      <c r="GH533" s="17"/>
      <c r="GI533" s="17"/>
      <c r="GJ533" s="17"/>
      <c r="GK533" s="17"/>
      <c r="GL533" s="17"/>
      <c r="GM533" s="17"/>
      <c r="GN533" s="17"/>
      <c r="GO533" s="17"/>
      <c r="GP533" s="17"/>
      <c r="GQ533" s="17"/>
      <c r="GR533" s="17"/>
      <c r="GS533" s="17"/>
      <c r="GT533" s="17"/>
      <c r="GU533" s="17"/>
      <c r="GV533" s="17"/>
      <c r="GW533" s="17"/>
      <c r="GX533" s="17"/>
      <c r="GY533" s="17"/>
      <c r="GZ533" s="17"/>
      <c r="HA533" s="17"/>
      <c r="HB533" s="17"/>
      <c r="HC533" s="17"/>
      <c r="HD533" s="17"/>
      <c r="HE533" s="17"/>
      <c r="HF533" s="17"/>
      <c r="HG533" s="17"/>
      <c r="HH533" s="17"/>
      <c r="HI533" s="17"/>
      <c r="HJ533" s="17"/>
      <c r="HK533" s="17"/>
      <c r="HL533" s="17"/>
      <c r="HM533" s="17"/>
      <c r="HN533" s="17"/>
      <c r="HO533" s="17"/>
      <c r="HP533" s="17"/>
      <c r="HQ533" s="17"/>
      <c r="HR533" s="17"/>
      <c r="HS533" s="17"/>
      <c r="HT533" s="17"/>
      <c r="HU533" s="17"/>
      <c r="HV533" s="17"/>
      <c r="HW533" s="17"/>
      <c r="HX533" s="17"/>
      <c r="HY533" s="17"/>
      <c r="HZ533" s="17"/>
      <c r="IA533" s="17"/>
      <c r="IB533" s="17"/>
      <c r="IC533" s="17"/>
      <c r="ID533" s="17"/>
      <c r="IE533" s="17"/>
      <c r="IF533" s="17"/>
      <c r="IG533" s="17"/>
      <c r="IH533" s="17"/>
      <c r="II533" s="17"/>
      <c r="IJ533" s="17"/>
      <c r="IK533" s="17"/>
      <c r="IL533" s="17"/>
      <c r="IM533" s="17"/>
      <c r="IN533" s="17"/>
      <c r="IO533" s="17"/>
      <c r="IP533" s="17"/>
      <c r="IQ533" s="17"/>
      <c r="IR533" s="17"/>
      <c r="IS533" s="17"/>
      <c r="IT533" s="17"/>
      <c r="IU533" s="17"/>
      <c r="IV533" s="17"/>
      <c r="IW533" s="17"/>
      <c r="IX533" s="17"/>
      <c r="IY533" s="17"/>
      <c r="IZ533" s="17"/>
      <c r="JA533" s="17"/>
      <c r="JB533" s="17"/>
      <c r="JC533" s="17"/>
      <c r="JD533" s="17"/>
      <c r="JE533" s="17"/>
      <c r="JF533" s="17"/>
      <c r="JG533" s="17"/>
      <c r="JH533" s="17"/>
      <c r="JI533" s="17"/>
      <c r="JJ533" s="17"/>
      <c r="JK533" s="17"/>
      <c r="JL533" s="17"/>
      <c r="JM533" s="17"/>
      <c r="JN533" s="17"/>
      <c r="JO533" s="17"/>
      <c r="JP533" s="17"/>
      <c r="JQ533" s="17"/>
      <c r="JR533" s="17"/>
      <c r="JS533" s="17"/>
      <c r="JT533" s="17"/>
      <c r="JU533" s="17"/>
      <c r="JV533" s="17"/>
      <c r="JW533" s="17"/>
      <c r="JX533" s="17"/>
      <c r="JY533" s="17"/>
      <c r="JZ533" s="17"/>
      <c r="KA533" s="17"/>
      <c r="KB533" s="17"/>
      <c r="KC533" s="17"/>
      <c r="KD533" s="17"/>
      <c r="KE533" s="17"/>
      <c r="KF533" s="17"/>
      <c r="KG533" s="17"/>
      <c r="KH533" s="17"/>
      <c r="KI533" s="17"/>
      <c r="KJ533" s="17"/>
      <c r="KK533" s="17"/>
      <c r="KL533" s="17"/>
      <c r="KM533" s="17"/>
      <c r="KN533" s="17"/>
      <c r="KO533" s="17"/>
      <c r="KP533" s="17"/>
      <c r="KQ533" s="17"/>
      <c r="KR533" s="17"/>
      <c r="KS533" s="17"/>
      <c r="KT533" s="17"/>
      <c r="KU533" s="17"/>
      <c r="KV533" s="17"/>
      <c r="KW533" s="17"/>
      <c r="KX533" s="17"/>
      <c r="KY533" s="17"/>
      <c r="KZ533" s="17"/>
      <c r="LA533" s="17"/>
      <c r="LB533" s="17"/>
      <c r="LC533" s="17"/>
      <c r="LD533" s="17"/>
      <c r="LE533" s="17"/>
      <c r="LF533" s="17"/>
      <c r="LG533" s="17"/>
      <c r="LH533" s="17"/>
      <c r="LI533" s="17"/>
      <c r="LJ533" s="17"/>
      <c r="LK533" s="17"/>
      <c r="LL533" s="17"/>
      <c r="LM533" s="17"/>
      <c r="LN533" s="17"/>
      <c r="LO533" s="17"/>
      <c r="LP533" s="17"/>
      <c r="LQ533" s="17"/>
      <c r="LR533" s="17"/>
      <c r="LS533" s="17"/>
      <c r="LT533" s="17"/>
      <c r="LU533" s="17"/>
      <c r="LV533" s="17"/>
      <c r="LW533" s="17"/>
      <c r="LX533" s="17"/>
      <c r="LY533" s="17"/>
      <c r="LZ533" s="17"/>
      <c r="MA533" s="17"/>
      <c r="MB533" s="17"/>
      <c r="MC533" s="17"/>
      <c r="MD533" s="17"/>
      <c r="ME533" s="17"/>
      <c r="MF533" s="17"/>
      <c r="MG533" s="17"/>
      <c r="MH533" s="17"/>
      <c r="MI533" s="17"/>
      <c r="MJ533" s="17"/>
      <c r="MK533" s="17"/>
      <c r="ML533" s="17"/>
      <c r="MM533" s="17"/>
      <c r="MN533" s="17"/>
      <c r="MO533" s="17"/>
      <c r="MP533" s="17"/>
      <c r="MQ533" s="17"/>
      <c r="MR533" s="17"/>
      <c r="MS533" s="17"/>
      <c r="MT533" s="17"/>
      <c r="MU533" s="17"/>
      <c r="MV533" s="17"/>
      <c r="MW533" s="17"/>
      <c r="MX533" s="17"/>
      <c r="MY533" s="17"/>
      <c r="MZ533" s="17"/>
      <c r="NA533" s="17"/>
      <c r="NB533" s="17"/>
      <c r="NC533" s="17"/>
      <c r="ND533" s="17"/>
      <c r="NE533" s="17"/>
      <c r="NF533" s="17"/>
      <c r="NG533" s="17"/>
      <c r="NH533" s="17"/>
      <c r="NI533" s="17"/>
      <c r="NJ533" s="17"/>
      <c r="NK533" s="17"/>
      <c r="NL533" s="17"/>
      <c r="NM533" s="17"/>
      <c r="NN533" s="17"/>
      <c r="NO533" s="17"/>
      <c r="NP533" s="17"/>
      <c r="NQ533" s="17"/>
      <c r="NR533" s="17"/>
      <c r="NS533" s="17"/>
      <c r="NT533" s="17"/>
      <c r="NU533" s="17"/>
      <c r="NV533" s="17"/>
      <c r="NW533" s="17"/>
      <c r="NX533" s="17"/>
      <c r="NY533" s="17"/>
      <c r="NZ533" s="17"/>
      <c r="OA533" s="17"/>
      <c r="OB533" s="17"/>
      <c r="OC533" s="17"/>
      <c r="OD533" s="17"/>
      <c r="OE533" s="17"/>
      <c r="OF533" s="17"/>
      <c r="OG533" s="17"/>
      <c r="OH533" s="17"/>
      <c r="OI533" s="17"/>
      <c r="OJ533" s="17"/>
      <c r="OK533" s="17"/>
      <c r="OL533" s="17"/>
      <c r="OM533" s="17"/>
      <c r="ON533" s="17"/>
      <c r="OO533" s="17"/>
      <c r="OP533" s="17"/>
      <c r="OQ533" s="17"/>
      <c r="OR533" s="17"/>
      <c r="OS533" s="17"/>
      <c r="OT533" s="17"/>
      <c r="OU533" s="17"/>
      <c r="OV533" s="17"/>
      <c r="OW533" s="17"/>
      <c r="OX533" s="17"/>
      <c r="OY533" s="17"/>
      <c r="OZ533" s="17"/>
      <c r="PA533" s="17"/>
      <c r="PB533" s="17"/>
      <c r="PC533" s="17"/>
      <c r="PD533" s="17"/>
      <c r="PE533" s="17"/>
      <c r="PF533" s="17"/>
      <c r="PG533" s="17"/>
      <c r="PH533" s="17"/>
      <c r="PI533" s="17"/>
      <c r="PJ533" s="17"/>
      <c r="PK533" s="17"/>
      <c r="PL533" s="17"/>
      <c r="PM533" s="17"/>
      <c r="PN533" s="17"/>
      <c r="PO533" s="17"/>
      <c r="PP533" s="17"/>
      <c r="PQ533" s="17"/>
      <c r="PR533" s="17"/>
      <c r="PS533" s="17"/>
      <c r="PT533" s="17"/>
      <c r="PU533" s="17"/>
      <c r="PV533" s="17"/>
      <c r="PW533" s="17"/>
      <c r="PX533" s="17"/>
      <c r="PY533" s="17"/>
      <c r="PZ533" s="17"/>
      <c r="QA533" s="17"/>
      <c r="QB533" s="17"/>
      <c r="QC533" s="17"/>
      <c r="QD533" s="17"/>
      <c r="QE533" s="17"/>
      <c r="QF533" s="17"/>
      <c r="QG533" s="17"/>
      <c r="QH533" s="17"/>
      <c r="QI533" s="17"/>
      <c r="QJ533" s="17"/>
      <c r="QK533" s="17"/>
      <c r="QL533" s="17"/>
      <c r="QM533" s="17"/>
      <c r="QN533" s="17"/>
      <c r="QO533" s="17"/>
      <c r="QP533" s="17"/>
      <c r="QQ533" s="17"/>
      <c r="QR533" s="17"/>
      <c r="QS533" s="17"/>
      <c r="QT533" s="17"/>
      <c r="QU533" s="17"/>
      <c r="QV533" s="17"/>
      <c r="QW533" s="17"/>
      <c r="QX533" s="17"/>
      <c r="QY533" s="17"/>
      <c r="QZ533" s="17"/>
      <c r="RA533" s="17"/>
      <c r="RB533" s="17"/>
      <c r="RC533" s="17"/>
      <c r="RD533" s="17"/>
      <c r="RE533" s="17"/>
      <c r="RF533" s="17"/>
      <c r="RG533" s="17"/>
      <c r="RH533" s="17"/>
      <c r="RI533" s="17"/>
      <c r="RJ533" s="17"/>
      <c r="RK533" s="17"/>
      <c r="RL533" s="17"/>
      <c r="RM533" s="17"/>
      <c r="RN533" s="17"/>
      <c r="RO533" s="17"/>
      <c r="RP533" s="17"/>
      <c r="RQ533" s="17"/>
      <c r="RR533" s="17"/>
      <c r="RS533" s="17"/>
      <c r="RT533" s="17"/>
      <c r="RU533" s="17"/>
      <c r="RV533" s="17"/>
      <c r="RW533" s="17"/>
      <c r="RX533" s="17"/>
      <c r="RY533" s="17"/>
      <c r="RZ533" s="17"/>
      <c r="SA533" s="17"/>
      <c r="SB533" s="17"/>
      <c r="SC533" s="17"/>
      <c r="SD533" s="17"/>
      <c r="SE533" s="17"/>
      <c r="SF533" s="17"/>
      <c r="SG533" s="17"/>
      <c r="SH533" s="17"/>
      <c r="SI533" s="17"/>
      <c r="SJ533" s="17"/>
      <c r="SK533" s="17"/>
      <c r="SL533" s="17"/>
      <c r="SM533" s="17"/>
      <c r="SN533" s="17"/>
      <c r="SO533" s="17"/>
      <c r="SP533" s="17"/>
      <c r="SQ533" s="17"/>
      <c r="SR533" s="17"/>
      <c r="SS533" s="17"/>
      <c r="ST533" s="17"/>
      <c r="SU533" s="17"/>
      <c r="SV533" s="17"/>
      <c r="SW533" s="17"/>
      <c r="SX533" s="17"/>
      <c r="SY533" s="17"/>
      <c r="SZ533" s="17"/>
      <c r="TA533" s="17"/>
      <c r="TB533" s="17"/>
      <c r="TC533" s="17"/>
      <c r="TD533" s="17"/>
      <c r="TE533" s="17"/>
      <c r="TF533" s="17"/>
      <c r="TG533" s="17"/>
      <c r="TH533" s="17"/>
      <c r="TI533" s="17"/>
      <c r="TJ533" s="17"/>
      <c r="TK533" s="17"/>
      <c r="TL533" s="17"/>
      <c r="TM533" s="17"/>
      <c r="TN533" s="17"/>
      <c r="TO533" s="17"/>
      <c r="TP533" s="17"/>
      <c r="TQ533" s="17"/>
      <c r="TR533" s="17"/>
      <c r="TS533" s="17"/>
      <c r="TT533" s="17"/>
      <c r="TU533" s="17"/>
      <c r="TV533" s="17"/>
      <c r="TW533" s="17"/>
      <c r="TX533" s="17"/>
      <c r="TY533" s="17"/>
      <c r="TZ533" s="17"/>
      <c r="UA533" s="17"/>
      <c r="UB533" s="17"/>
      <c r="UC533" s="17"/>
      <c r="UD533" s="17"/>
      <c r="UE533" s="17"/>
      <c r="UF533" s="17"/>
      <c r="UG533" s="17"/>
      <c r="UH533" s="17"/>
      <c r="UI533" s="17"/>
      <c r="UJ533" s="17"/>
      <c r="UK533" s="17"/>
      <c r="UL533" s="17"/>
      <c r="UM533" s="17"/>
      <c r="UN533" s="17"/>
      <c r="UO533" s="17"/>
      <c r="UP533" s="17"/>
      <c r="UQ533" s="17"/>
      <c r="UR533" s="17"/>
      <c r="US533" s="17"/>
      <c r="UT533" s="17"/>
      <c r="UU533" s="17"/>
      <c r="UV533" s="17"/>
      <c r="UW533" s="17"/>
      <c r="UX533" s="17"/>
      <c r="UY533" s="17"/>
      <c r="UZ533" s="17"/>
      <c r="VA533" s="17"/>
      <c r="VB533" s="17"/>
      <c r="VC533" s="17"/>
      <c r="VD533" s="17"/>
      <c r="VE533" s="17"/>
      <c r="VF533" s="17"/>
      <c r="VG533" s="17"/>
      <c r="VH533" s="17"/>
      <c r="VI533" s="17"/>
      <c r="VJ533" s="17"/>
      <c r="VK533" s="17"/>
      <c r="VL533" s="17"/>
      <c r="VM533" s="17"/>
      <c r="VN533" s="17"/>
      <c r="VO533" s="17"/>
      <c r="VP533" s="17"/>
      <c r="VQ533" s="17"/>
      <c r="VR533" s="17"/>
      <c r="VS533" s="17"/>
      <c r="VT533" s="17"/>
      <c r="VU533" s="17"/>
      <c r="VV533" s="17"/>
      <c r="VW533" s="17"/>
      <c r="VX533" s="17"/>
      <c r="VY533" s="17"/>
      <c r="VZ533" s="17"/>
      <c r="WA533" s="17"/>
      <c r="WB533" s="17"/>
      <c r="WC533" s="17"/>
      <c r="WD533" s="17"/>
      <c r="WE533" s="17"/>
      <c r="WF533" s="17"/>
      <c r="WG533" s="17"/>
      <c r="WH533" s="17"/>
      <c r="WI533" s="17"/>
      <c r="WJ533" s="17"/>
      <c r="WK533" s="17"/>
      <c r="WL533" s="17"/>
      <c r="WM533" s="17"/>
      <c r="WN533" s="17"/>
      <c r="WO533" s="17"/>
      <c r="WP533" s="17"/>
      <c r="WQ533" s="17"/>
      <c r="WR533" s="17"/>
      <c r="WS533" s="17"/>
      <c r="WT533" s="17"/>
      <c r="WU533" s="17"/>
      <c r="WV533" s="17"/>
      <c r="WW533" s="17"/>
      <c r="WX533" s="17"/>
      <c r="WY533" s="17"/>
      <c r="WZ533" s="17"/>
      <c r="XA533" s="17"/>
      <c r="XB533" s="17"/>
      <c r="XC533" s="17"/>
      <c r="XD533" s="17"/>
      <c r="XE533" s="17"/>
      <c r="XF533" s="17"/>
      <c r="XG533" s="17"/>
      <c r="XH533" s="17"/>
      <c r="XI533" s="17"/>
      <c r="XJ533" s="17"/>
      <c r="XK533" s="17"/>
      <c r="XL533" s="17"/>
      <c r="XM533" s="17"/>
      <c r="XN533" s="17"/>
      <c r="XO533" s="17"/>
      <c r="XP533" s="17"/>
      <c r="XQ533" s="17"/>
      <c r="XR533" s="17"/>
      <c r="XS533" s="17"/>
      <c r="XT533" s="17"/>
      <c r="XU533" s="17"/>
      <c r="XV533" s="17"/>
      <c r="XW533" s="17"/>
      <c r="XX533" s="17"/>
      <c r="XY533" s="17"/>
      <c r="XZ533" s="17"/>
      <c r="YA533" s="17"/>
      <c r="YB533" s="17"/>
      <c r="YC533" s="17"/>
      <c r="YD533" s="17"/>
      <c r="YE533" s="17"/>
      <c r="YF533" s="17"/>
      <c r="YG533" s="17"/>
      <c r="YH533" s="17"/>
      <c r="YI533" s="17"/>
      <c r="YJ533" s="17"/>
      <c r="YK533" s="17"/>
      <c r="YL533" s="17"/>
      <c r="YM533" s="17"/>
      <c r="YN533" s="17"/>
      <c r="YO533" s="17"/>
      <c r="YP533" s="17"/>
      <c r="YQ533" s="17"/>
      <c r="YR533" s="17"/>
      <c r="YS533" s="17"/>
      <c r="YT533" s="17"/>
      <c r="YU533" s="17"/>
      <c r="YV533" s="17"/>
      <c r="YW533" s="17"/>
      <c r="YX533" s="17"/>
      <c r="YY533" s="17"/>
      <c r="YZ533" s="17"/>
      <c r="ZA533" s="17"/>
      <c r="ZB533" s="17"/>
      <c r="ZC533" s="17"/>
      <c r="ZD533" s="17"/>
      <c r="ZE533" s="17"/>
      <c r="ZF533" s="17"/>
      <c r="ZG533" s="17"/>
      <c r="ZH533" s="17"/>
      <c r="ZI533" s="17"/>
      <c r="ZJ533" s="17"/>
      <c r="ZK533" s="17"/>
      <c r="ZL533" s="17"/>
      <c r="ZM533" s="17"/>
      <c r="ZN533" s="17"/>
      <c r="ZO533" s="17"/>
      <c r="ZP533" s="17"/>
      <c r="ZQ533" s="17"/>
      <c r="ZR533" s="17"/>
      <c r="ZS533" s="17"/>
      <c r="ZT533" s="17"/>
      <c r="ZU533" s="17"/>
      <c r="ZV533" s="17"/>
      <c r="ZW533" s="17"/>
      <c r="ZX533" s="17"/>
      <c r="ZY533" s="17"/>
      <c r="ZZ533" s="17"/>
      <c r="AAA533" s="17"/>
      <c r="AAB533" s="17"/>
      <c r="AAC533" s="17"/>
      <c r="AAD533" s="17"/>
      <c r="AAE533" s="17"/>
      <c r="AAF533" s="17"/>
      <c r="AAG533" s="17"/>
      <c r="AAH533" s="17"/>
      <c r="AAI533" s="17"/>
      <c r="AAJ533" s="17"/>
      <c r="AAK533" s="17"/>
      <c r="AAL533" s="17"/>
      <c r="AAM533" s="17"/>
      <c r="AAN533" s="17"/>
      <c r="AAO533" s="17"/>
      <c r="AAP533" s="17"/>
      <c r="AAQ533" s="17"/>
      <c r="AAR533" s="17"/>
      <c r="AAS533" s="17"/>
      <c r="AAT533" s="17"/>
      <c r="AAU533" s="17"/>
      <c r="AAV533" s="17"/>
      <c r="AAW533" s="17"/>
      <c r="AAX533" s="17"/>
      <c r="AAY533" s="17"/>
      <c r="AAZ533" s="17"/>
      <c r="ABA533" s="17"/>
      <c r="ABB533" s="17"/>
      <c r="ABC533" s="17"/>
      <c r="ABD533" s="17"/>
      <c r="ABE533" s="17"/>
      <c r="ABF533" s="17"/>
      <c r="ABG533" s="17"/>
      <c r="ABH533" s="17"/>
      <c r="ABI533" s="17"/>
      <c r="ABJ533" s="17"/>
      <c r="ABK533" s="17"/>
      <c r="ABL533" s="17"/>
      <c r="ABM533" s="17"/>
      <c r="ABN533" s="17"/>
      <c r="ABO533" s="17"/>
      <c r="ABP533" s="17"/>
      <c r="ABQ533" s="17"/>
      <c r="ABR533" s="17"/>
      <c r="ABS533" s="17"/>
      <c r="ABT533" s="17"/>
      <c r="ABU533" s="17"/>
      <c r="ABV533" s="17"/>
      <c r="ABW533" s="17"/>
      <c r="ABX533" s="17"/>
      <c r="ABY533" s="17"/>
      <c r="ABZ533" s="17"/>
      <c r="ACA533" s="17"/>
      <c r="ACB533" s="17"/>
      <c r="ACC533" s="17"/>
      <c r="ACD533" s="17"/>
      <c r="ACE533" s="17"/>
      <c r="ACF533" s="17"/>
      <c r="ACG533" s="17"/>
      <c r="ACH533" s="17"/>
      <c r="ACI533" s="17"/>
      <c r="ACJ533" s="17"/>
      <c r="ACK533" s="17"/>
      <c r="ACL533" s="17"/>
      <c r="ACM533" s="17"/>
      <c r="ACN533" s="17"/>
      <c r="ACO533" s="17"/>
      <c r="ACP533" s="17"/>
      <c r="ACQ533" s="17"/>
      <c r="ACR533" s="17"/>
      <c r="ACS533" s="17"/>
      <c r="ACT533" s="17"/>
      <c r="ACU533" s="17"/>
      <c r="ACV533" s="17"/>
      <c r="ACW533" s="17"/>
      <c r="ACX533" s="17"/>
      <c r="ACY533" s="17"/>
      <c r="ACZ533" s="17"/>
      <c r="ADA533" s="17"/>
      <c r="ADB533" s="17"/>
      <c r="ADC533" s="17"/>
      <c r="ADD533" s="17"/>
      <c r="ADE533" s="17"/>
      <c r="ADF533" s="17"/>
      <c r="ADG533" s="17"/>
      <c r="ADH533" s="17"/>
      <c r="ADI533" s="17"/>
      <c r="ADJ533" s="17"/>
      <c r="ADK533" s="17"/>
      <c r="ADL533" s="17"/>
      <c r="ADM533" s="17"/>
      <c r="ADN533" s="17"/>
      <c r="ADO533" s="17"/>
      <c r="ADP533" s="17"/>
      <c r="ADQ533" s="17"/>
      <c r="ADR533" s="17"/>
      <c r="ADS533" s="17"/>
      <c r="ADT533" s="17"/>
      <c r="ADU533" s="17"/>
      <c r="ADV533" s="17"/>
      <c r="ADW533" s="17"/>
      <c r="ADX533" s="17"/>
      <c r="ADY533" s="17"/>
      <c r="ADZ533" s="17"/>
      <c r="AEA533" s="17"/>
      <c r="AEB533" s="17"/>
      <c r="AEC533" s="17"/>
      <c r="AED533" s="17"/>
      <c r="AEE533" s="17"/>
      <c r="AEF533" s="17"/>
      <c r="AEG533" s="17"/>
      <c r="AEH533" s="17"/>
      <c r="AEI533" s="17"/>
      <c r="AEJ533" s="17"/>
      <c r="AEK533" s="17"/>
      <c r="AEL533" s="17"/>
      <c r="AEM533" s="17"/>
      <c r="AEN533" s="17"/>
      <c r="AEO533" s="17"/>
      <c r="AEP533" s="17"/>
      <c r="AEQ533" s="17"/>
      <c r="AER533" s="17"/>
      <c r="AES533" s="17"/>
      <c r="AET533" s="17"/>
      <c r="AEU533" s="17"/>
      <c r="AEV533" s="17"/>
      <c r="AEW533" s="17"/>
      <c r="AEX533" s="17"/>
      <c r="AEY533" s="17"/>
      <c r="AEZ533" s="17"/>
      <c r="AFA533" s="17"/>
      <c r="AFB533" s="17"/>
      <c r="AFC533" s="17"/>
      <c r="AFD533" s="17"/>
      <c r="AFE533" s="17"/>
      <c r="AFF533" s="17"/>
      <c r="AFG533" s="17"/>
      <c r="AFH533" s="17"/>
      <c r="AFI533" s="17"/>
      <c r="AFJ533" s="17"/>
      <c r="AFK533" s="17"/>
      <c r="AFL533" s="17"/>
      <c r="AFM533" s="17"/>
      <c r="AFN533" s="17"/>
      <c r="AFO533" s="17"/>
      <c r="AFP533" s="17"/>
      <c r="AFQ533" s="17"/>
      <c r="AFR533" s="17"/>
      <c r="AFS533" s="17"/>
      <c r="AFT533" s="17"/>
      <c r="AFU533" s="17"/>
      <c r="AFV533" s="17"/>
      <c r="AFW533" s="17"/>
      <c r="AFX533" s="17"/>
      <c r="AFY533" s="17"/>
      <c r="AFZ533" s="17"/>
      <c r="AGA533" s="17"/>
      <c r="AGB533" s="17"/>
      <c r="AGC533" s="17"/>
      <c r="AGD533" s="17"/>
      <c r="AGE533" s="17"/>
      <c r="AGF533" s="17"/>
      <c r="AGG533" s="17"/>
      <c r="AGH533" s="17"/>
      <c r="AGI533" s="17"/>
      <c r="AGJ533" s="17"/>
      <c r="AGK533" s="17"/>
      <c r="AGL533" s="17"/>
      <c r="AGM533" s="17"/>
      <c r="AGN533" s="17"/>
      <c r="AGO533" s="17"/>
      <c r="AGP533" s="17"/>
      <c r="AGQ533" s="17"/>
      <c r="AGR533" s="17"/>
      <c r="AGS533" s="17"/>
      <c r="AGT533" s="17"/>
      <c r="AGU533" s="17"/>
      <c r="AGV533" s="17"/>
      <c r="AGW533" s="17"/>
      <c r="AGX533" s="17"/>
      <c r="AGY533" s="17"/>
      <c r="AGZ533" s="17"/>
      <c r="AHA533" s="17"/>
      <c r="AHB533" s="17"/>
      <c r="AHC533" s="17"/>
      <c r="AHD533" s="17"/>
      <c r="AHE533" s="17"/>
      <c r="AHF533" s="17"/>
      <c r="AHG533" s="17"/>
      <c r="AHH533" s="17"/>
      <c r="AHI533" s="17"/>
      <c r="AHJ533" s="17"/>
      <c r="AHK533" s="17"/>
      <c r="AHL533" s="17"/>
      <c r="AHM533" s="17"/>
      <c r="AHN533" s="17"/>
      <c r="AHO533" s="17"/>
      <c r="AHP533" s="17"/>
      <c r="AHQ533" s="17"/>
      <c r="AHR533" s="17"/>
      <c r="AHS533" s="17"/>
      <c r="AHT533" s="17"/>
      <c r="AHU533" s="17"/>
      <c r="AHV533" s="17"/>
      <c r="AHW533" s="17"/>
      <c r="AHX533" s="17"/>
      <c r="AHY533" s="17"/>
      <c r="AHZ533" s="17"/>
      <c r="AIA533" s="17"/>
      <c r="AIB533" s="17"/>
      <c r="AIC533" s="17"/>
      <c r="AID533" s="17"/>
      <c r="AIE533" s="17"/>
      <c r="AIF533" s="17"/>
      <c r="AIG533" s="17"/>
      <c r="AIH533" s="17"/>
      <c r="AII533" s="17"/>
      <c r="AIJ533" s="17"/>
      <c r="AIK533" s="17"/>
      <c r="AIL533" s="17"/>
      <c r="AIM533" s="17"/>
      <c r="AIN533" s="17"/>
      <c r="AIO533" s="17"/>
      <c r="AIP533" s="17"/>
      <c r="AIQ533" s="17"/>
      <c r="AIR533" s="17"/>
      <c r="AIS533" s="17"/>
      <c r="AIT533" s="17"/>
      <c r="AIU533" s="17"/>
      <c r="AIV533" s="17"/>
      <c r="AIW533" s="17"/>
      <c r="AIX533" s="17"/>
      <c r="AIY533" s="17"/>
      <c r="AIZ533" s="17"/>
      <c r="AJA533" s="17"/>
      <c r="AJB533" s="17"/>
      <c r="AJC533" s="17"/>
      <c r="AJD533" s="17"/>
      <c r="AJE533" s="17"/>
      <c r="AJF533" s="17"/>
      <c r="AJG533" s="17"/>
      <c r="AJH533" s="17"/>
      <c r="AJI533" s="17"/>
      <c r="AJJ533" s="17"/>
      <c r="AJK533" s="17"/>
      <c r="AJL533" s="17"/>
      <c r="AJM533" s="17"/>
      <c r="AJN533" s="17"/>
      <c r="AJO533" s="17"/>
      <c r="AJP533" s="17"/>
      <c r="AJQ533" s="17"/>
      <c r="AJR533" s="17"/>
      <c r="AJS533" s="17"/>
      <c r="AJT533" s="17"/>
      <c r="AJU533" s="17"/>
      <c r="AJV533" s="17"/>
      <c r="AJW533" s="17"/>
      <c r="AJX533" s="17"/>
      <c r="AJY533" s="17"/>
      <c r="AJZ533" s="17"/>
      <c r="AKA533" s="17"/>
      <c r="AKB533" s="17"/>
      <c r="AKC533" s="17"/>
      <c r="AKD533" s="17"/>
      <c r="AKE533" s="17"/>
      <c r="AKF533" s="17"/>
      <c r="AKG533" s="17"/>
      <c r="AKH533" s="17"/>
      <c r="AKI533" s="17"/>
      <c r="AKJ533" s="17"/>
      <c r="AKK533" s="17"/>
      <c r="AKL533" s="17"/>
      <c r="AKM533" s="17"/>
      <c r="AKN533" s="17"/>
      <c r="AKO533" s="17"/>
      <c r="AKP533" s="17"/>
      <c r="AKQ533" s="17"/>
      <c r="AKR533" s="17"/>
      <c r="AKS533" s="17"/>
      <c r="AKT533" s="17"/>
      <c r="AKU533" s="17"/>
      <c r="AKV533" s="17"/>
      <c r="AKW533" s="17"/>
      <c r="AKX533" s="17"/>
      <c r="AKY533" s="17"/>
      <c r="AKZ533" s="17"/>
      <c r="ALA533" s="17"/>
      <c r="ALB533" s="17"/>
      <c r="ALC533" s="17"/>
      <c r="ALD533" s="17"/>
      <c r="ALE533" s="17"/>
      <c r="ALF533" s="17"/>
      <c r="ALG533" s="17"/>
      <c r="ALH533" s="17"/>
      <c r="ALI533" s="17"/>
      <c r="ALJ533" s="17"/>
      <c r="ALK533" s="17"/>
      <c r="ALL533" s="17"/>
      <c r="ALM533" s="17"/>
      <c r="ALN533" s="17"/>
      <c r="ALO533" s="17"/>
      <c r="ALP533" s="17"/>
      <c r="ALQ533" s="17"/>
      <c r="ALR533" s="17"/>
      <c r="ALS533" s="17"/>
      <c r="ALT533" s="17"/>
      <c r="ALU533" s="17"/>
      <c r="ALV533" s="17"/>
      <c r="ALW533" s="17"/>
      <c r="ALX533" s="17"/>
      <c r="ALY533" s="17"/>
      <c r="ALZ533" s="17"/>
      <c r="AMA533" s="17"/>
      <c r="AMB533" s="17"/>
      <c r="AMC533" s="17"/>
      <c r="AMD533" s="17"/>
      <c r="AME533" s="17"/>
      <c r="AMF533" s="17"/>
      <c r="AMG533" s="17"/>
      <c r="AMH533" s="17"/>
      <c r="AMI533" s="17"/>
      <c r="AMJ533" s="17"/>
      <c r="AMK533" s="17"/>
      <c r="AML533" s="17"/>
      <c r="AMM533" s="17"/>
      <c r="AMN533" s="17"/>
      <c r="AMO533" s="17"/>
      <c r="AMP533" s="17"/>
      <c r="AMQ533" s="17"/>
      <c r="AMR533" s="17"/>
      <c r="AMS533" s="17"/>
      <c r="AMT533" s="17"/>
      <c r="AMU533" s="17"/>
      <c r="AMV533" s="17"/>
      <c r="AMW533" s="17"/>
      <c r="AMX533" s="17"/>
      <c r="AMY533" s="17"/>
      <c r="AMZ533" s="17"/>
      <c r="ANA533" s="17"/>
      <c r="ANB533" s="17"/>
      <c r="ANC533" s="17"/>
      <c r="AND533" s="17"/>
      <c r="ANE533" s="17"/>
      <c r="ANF533" s="17"/>
      <c r="ANG533" s="17"/>
      <c r="ANH533" s="17"/>
      <c r="ANI533" s="17"/>
      <c r="ANJ533" s="17"/>
      <c r="ANK533" s="17"/>
      <c r="ANL533" s="17"/>
      <c r="ANM533" s="17"/>
      <c r="ANN533" s="17"/>
      <c r="ANO533" s="17"/>
      <c r="ANP533" s="17"/>
      <c r="ANQ533" s="17"/>
      <c r="ANR533" s="17"/>
      <c r="ANS533" s="17"/>
      <c r="ANT533" s="17"/>
      <c r="ANU533" s="17"/>
      <c r="ANV533" s="17"/>
      <c r="ANW533" s="17"/>
      <c r="ANX533" s="17"/>
      <c r="ANY533" s="17"/>
      <c r="ANZ533" s="17"/>
      <c r="AOA533" s="17"/>
      <c r="AOB533" s="17"/>
      <c r="AOC533" s="17"/>
      <c r="AOD533" s="17"/>
      <c r="AOE533" s="17"/>
      <c r="AOF533" s="17"/>
      <c r="AOG533" s="17"/>
      <c r="AOH533" s="17"/>
      <c r="AOI533" s="17"/>
      <c r="AOJ533" s="17"/>
      <c r="AOK533" s="17"/>
      <c r="AOL533" s="17"/>
      <c r="AOM533" s="17"/>
      <c r="AON533" s="17"/>
      <c r="AOO533" s="17"/>
      <c r="AOP533" s="17"/>
      <c r="AOQ533" s="17"/>
      <c r="AOR533" s="17"/>
      <c r="AOS533" s="17"/>
      <c r="AOT533" s="17"/>
      <c r="AOU533" s="17"/>
      <c r="AOV533" s="17"/>
      <c r="AOW533" s="17"/>
      <c r="AOX533" s="17"/>
      <c r="AOY533" s="17"/>
      <c r="AOZ533" s="17"/>
      <c r="APA533" s="17"/>
      <c r="APB533" s="17"/>
      <c r="APC533" s="17"/>
      <c r="APD533" s="17"/>
      <c r="APE533" s="17"/>
      <c r="APF533" s="17"/>
      <c r="APG533" s="17"/>
      <c r="APH533" s="17"/>
      <c r="API533" s="17"/>
      <c r="APJ533" s="17"/>
      <c r="APK533" s="17"/>
      <c r="APL533" s="17"/>
      <c r="APM533" s="17"/>
      <c r="APN533" s="17"/>
      <c r="APO533" s="17"/>
      <c r="APP533" s="17"/>
      <c r="APQ533" s="17"/>
      <c r="APR533" s="17"/>
      <c r="APS533" s="17"/>
      <c r="APT533" s="17"/>
      <c r="APU533" s="17"/>
      <c r="APV533" s="17"/>
      <c r="APW533" s="17"/>
      <c r="APX533" s="17"/>
      <c r="APY533" s="17"/>
      <c r="APZ533" s="17"/>
      <c r="AQA533" s="17"/>
      <c r="AQB533" s="17"/>
      <c r="AQC533" s="17"/>
      <c r="AQD533" s="17"/>
      <c r="AQE533" s="17"/>
      <c r="AQF533" s="17"/>
      <c r="AQG533" s="17"/>
      <c r="AQH533" s="17"/>
      <c r="AQI533" s="17"/>
      <c r="AQJ533" s="17"/>
      <c r="AQK533" s="17"/>
      <c r="AQL533" s="17"/>
      <c r="AQM533" s="17"/>
      <c r="AQN533" s="17"/>
      <c r="AQO533" s="17"/>
      <c r="AQP533" s="17"/>
      <c r="AQQ533" s="17"/>
      <c r="AQR533" s="17"/>
      <c r="AQS533" s="17"/>
      <c r="AQT533" s="17"/>
      <c r="AQU533" s="17"/>
      <c r="AQV533" s="17"/>
      <c r="AQW533" s="17"/>
      <c r="AQX533" s="17"/>
      <c r="AQY533" s="17"/>
      <c r="AQZ533" s="17"/>
      <c r="ARA533" s="17"/>
      <c r="ARB533" s="17"/>
      <c r="ARC533" s="17"/>
      <c r="ARD533" s="17"/>
      <c r="ARE533" s="17"/>
      <c r="ARF533" s="17"/>
      <c r="ARG533" s="17"/>
      <c r="ARH533" s="17"/>
      <c r="ARI533" s="17"/>
      <c r="ARJ533" s="17"/>
      <c r="ARK533" s="17"/>
      <c r="ARL533" s="17"/>
      <c r="ARM533" s="17"/>
      <c r="ARN533" s="17"/>
      <c r="ARO533" s="17"/>
      <c r="ARP533" s="17"/>
      <c r="ARQ533" s="17"/>
      <c r="ARR533" s="17"/>
      <c r="ARS533" s="17"/>
      <c r="ART533" s="17"/>
      <c r="ARU533" s="17"/>
      <c r="ARV533" s="17"/>
      <c r="ARW533" s="17"/>
      <c r="ARX533" s="17"/>
      <c r="ARY533" s="17"/>
      <c r="ARZ533" s="17"/>
      <c r="ASA533" s="17"/>
      <c r="ASB533" s="17"/>
      <c r="ASC533" s="17"/>
      <c r="ASD533" s="17"/>
      <c r="ASE533" s="17"/>
      <c r="ASF533" s="17"/>
      <c r="ASG533" s="17"/>
      <c r="ASH533" s="17"/>
      <c r="ASI533" s="17"/>
      <c r="ASJ533" s="17"/>
      <c r="ASK533" s="17"/>
      <c r="ASL533" s="17"/>
      <c r="ASM533" s="17"/>
      <c r="ASN533" s="17"/>
      <c r="ASO533" s="17"/>
      <c r="ASP533" s="17"/>
      <c r="ASQ533" s="17"/>
      <c r="ASR533" s="17"/>
      <c r="ASS533" s="17"/>
      <c r="AST533" s="17"/>
      <c r="ASU533" s="17"/>
      <c r="ASV533" s="17"/>
      <c r="ASW533" s="17"/>
      <c r="ASX533" s="17"/>
      <c r="ASY533" s="17"/>
      <c r="ASZ533" s="17"/>
      <c r="ATA533" s="17"/>
      <c r="ATB533" s="17"/>
      <c r="ATC533" s="17"/>
      <c r="ATD533" s="17"/>
      <c r="ATE533" s="17"/>
      <c r="ATF533" s="17"/>
      <c r="ATG533" s="17"/>
      <c r="ATH533" s="17"/>
      <c r="ATI533" s="17"/>
      <c r="ATJ533" s="17"/>
      <c r="ATK533" s="17"/>
      <c r="ATL533" s="17"/>
      <c r="ATM533" s="17"/>
      <c r="ATN533" s="17"/>
      <c r="ATO533" s="17"/>
      <c r="ATP533" s="17"/>
      <c r="ATQ533" s="17"/>
      <c r="ATR533" s="17"/>
      <c r="ATS533" s="17"/>
      <c r="ATT533" s="17"/>
      <c r="ATU533" s="17"/>
      <c r="ATV533" s="17"/>
      <c r="ATW533" s="17"/>
      <c r="ATX533" s="17"/>
      <c r="ATY533" s="17"/>
      <c r="ATZ533" s="17"/>
      <c r="AUA533" s="17"/>
      <c r="AUB533" s="17"/>
      <c r="AUC533" s="17"/>
      <c r="AUD533" s="17"/>
      <c r="AUE533" s="17"/>
      <c r="AUF533" s="17"/>
      <c r="AUG533" s="17"/>
      <c r="AUH533" s="17"/>
      <c r="AUI533" s="17"/>
      <c r="AUJ533" s="17"/>
      <c r="AUK533" s="17"/>
      <c r="AUL533" s="17"/>
      <c r="AUM533" s="17"/>
      <c r="AUN533" s="17"/>
      <c r="AUO533" s="17"/>
      <c r="AUP533" s="17"/>
      <c r="AUQ533" s="17"/>
      <c r="AUR533" s="17"/>
      <c r="AUS533" s="17"/>
      <c r="AUT533" s="17"/>
      <c r="AUU533" s="17"/>
      <c r="AUV533" s="17"/>
      <c r="AUW533" s="17"/>
      <c r="AUX533" s="17"/>
      <c r="AUY533" s="17"/>
      <c r="AUZ533" s="17"/>
      <c r="AVA533" s="17"/>
      <c r="AVB533" s="17"/>
      <c r="AVC533" s="17"/>
      <c r="AVD533" s="17"/>
      <c r="AVE533" s="17"/>
      <c r="AVF533" s="17"/>
      <c r="AVG533" s="17"/>
      <c r="AVH533" s="17"/>
      <c r="AVI533" s="17"/>
      <c r="AVJ533" s="17"/>
      <c r="AVK533" s="17"/>
      <c r="AVL533" s="17"/>
      <c r="AVM533" s="17"/>
      <c r="AVN533" s="17"/>
      <c r="AVO533" s="17"/>
      <c r="AVP533" s="17"/>
      <c r="AVQ533" s="17"/>
      <c r="AVR533" s="17"/>
      <c r="AVS533" s="17"/>
      <c r="AVT533" s="17"/>
      <c r="AVU533" s="17"/>
      <c r="AVV533" s="17"/>
      <c r="AVW533" s="17"/>
      <c r="AVX533" s="17"/>
      <c r="AVY533" s="17"/>
      <c r="AVZ533" s="17"/>
      <c r="AWA533" s="17"/>
      <c r="AWB533" s="17"/>
      <c r="AWC533" s="17"/>
      <c r="AWD533" s="17"/>
      <c r="AWE533" s="17"/>
      <c r="AWF533" s="17"/>
      <c r="AWG533" s="17"/>
      <c r="AWH533" s="17"/>
      <c r="AWI533" s="17"/>
      <c r="AWJ533" s="17"/>
      <c r="AWK533" s="17"/>
      <c r="AWL533" s="17"/>
      <c r="AWM533" s="17"/>
      <c r="AWN533" s="17"/>
      <c r="AWO533" s="17"/>
      <c r="AWP533" s="17"/>
      <c r="AWQ533" s="17"/>
      <c r="AWR533" s="17"/>
      <c r="AWS533" s="17"/>
      <c r="AWT533" s="17"/>
      <c r="AWU533" s="17"/>
      <c r="AWV533" s="17"/>
      <c r="AWW533" s="17"/>
      <c r="AWX533" s="17"/>
      <c r="AWY533" s="17"/>
      <c r="AWZ533" s="17"/>
      <c r="AXA533" s="17"/>
      <c r="AXB533" s="17"/>
      <c r="AXC533" s="17"/>
      <c r="AXD533" s="17"/>
      <c r="AXE533" s="17"/>
      <c r="AXF533" s="17"/>
      <c r="AXG533" s="17"/>
      <c r="AXH533" s="17"/>
      <c r="AXI533" s="17"/>
      <c r="AXJ533" s="17"/>
      <c r="AXK533" s="17"/>
      <c r="AXL533" s="17"/>
      <c r="AXM533" s="17"/>
      <c r="AXN533" s="17"/>
      <c r="AXO533" s="17"/>
      <c r="AXP533" s="17"/>
      <c r="AXQ533" s="17"/>
      <c r="AXR533" s="17"/>
      <c r="AXS533" s="17"/>
      <c r="AXT533" s="17"/>
      <c r="AXU533" s="17"/>
      <c r="AXV533" s="17"/>
      <c r="AXW533" s="17"/>
      <c r="AXX533" s="17"/>
      <c r="AXY533" s="17"/>
      <c r="AXZ533" s="17"/>
      <c r="AYA533" s="17"/>
      <c r="AYB533" s="17"/>
      <c r="AYC533" s="17"/>
      <c r="AYD533" s="17"/>
      <c r="AYE533" s="17"/>
      <c r="AYF533" s="17"/>
      <c r="AYG533" s="17"/>
      <c r="AYH533" s="17"/>
      <c r="AYI533" s="17"/>
      <c r="AYJ533" s="17"/>
      <c r="AYK533" s="17"/>
      <c r="AYL533" s="17"/>
      <c r="AYM533" s="17"/>
      <c r="AYN533" s="17"/>
      <c r="AYO533" s="17"/>
      <c r="AYP533" s="17"/>
      <c r="AYQ533" s="17"/>
      <c r="AYR533" s="17"/>
      <c r="AYS533" s="17"/>
      <c r="AYT533" s="17"/>
      <c r="AYU533" s="17"/>
      <c r="AYV533" s="17"/>
      <c r="AYW533" s="17"/>
      <c r="AYX533" s="17"/>
      <c r="AYY533" s="17"/>
      <c r="AYZ533" s="17"/>
      <c r="AZA533" s="17"/>
      <c r="AZB533" s="17"/>
      <c r="AZC533" s="17"/>
      <c r="AZD533" s="17"/>
      <c r="AZE533" s="17"/>
      <c r="AZF533" s="17"/>
      <c r="AZG533" s="17"/>
      <c r="AZH533" s="17"/>
      <c r="AZI533" s="17"/>
      <c r="AZJ533" s="17"/>
      <c r="AZK533" s="17"/>
      <c r="AZL533" s="17"/>
      <c r="AZM533" s="17"/>
      <c r="AZN533" s="17"/>
      <c r="AZO533" s="17"/>
      <c r="AZP533" s="17"/>
      <c r="AZQ533" s="17"/>
      <c r="AZR533" s="17"/>
      <c r="AZS533" s="17"/>
      <c r="AZT533" s="17"/>
      <c r="AZU533" s="17"/>
      <c r="AZV533" s="17"/>
      <c r="AZW533" s="17"/>
      <c r="AZX533" s="17"/>
      <c r="AZY533" s="17"/>
      <c r="AZZ533" s="17"/>
      <c r="BAA533" s="17"/>
      <c r="BAB533" s="17"/>
      <c r="BAC533" s="17"/>
      <c r="BAD533" s="17"/>
      <c r="BAE533" s="17"/>
      <c r="BAF533" s="17"/>
      <c r="BAG533" s="17"/>
      <c r="BAH533" s="17"/>
      <c r="BAI533" s="17"/>
      <c r="BAJ533" s="17"/>
      <c r="BAK533" s="17"/>
      <c r="BAL533" s="17"/>
      <c r="BAM533" s="17"/>
      <c r="BAN533" s="17"/>
      <c r="BAO533" s="17"/>
      <c r="BAP533" s="17"/>
      <c r="BAQ533" s="17"/>
      <c r="BAR533" s="17"/>
      <c r="BAS533" s="17"/>
      <c r="BAT533" s="17"/>
      <c r="BAU533" s="17"/>
      <c r="BAV533" s="17"/>
      <c r="BAW533" s="17"/>
      <c r="BAX533" s="17"/>
      <c r="BAY533" s="17"/>
      <c r="BAZ533" s="17"/>
      <c r="BBA533" s="17"/>
      <c r="BBB533" s="17"/>
      <c r="BBC533" s="17"/>
      <c r="BBD533" s="17"/>
      <c r="BBE533" s="17"/>
      <c r="BBF533" s="17"/>
      <c r="BBG533" s="17"/>
      <c r="BBH533" s="17"/>
      <c r="BBI533" s="17"/>
      <c r="BBJ533" s="17"/>
      <c r="BBK533" s="17"/>
      <c r="BBL533" s="17"/>
      <c r="BBM533" s="17"/>
      <c r="BBN533" s="17"/>
      <c r="BBO533" s="17"/>
      <c r="BBP533" s="17"/>
      <c r="BBQ533" s="17"/>
      <c r="BBR533" s="17"/>
      <c r="BBS533" s="17"/>
      <c r="BBT533" s="17"/>
      <c r="BBU533" s="17"/>
      <c r="BBV533" s="17"/>
      <c r="BBW533" s="17"/>
      <c r="BBX533" s="17"/>
      <c r="BBY533" s="17"/>
      <c r="BBZ533" s="17"/>
      <c r="BCA533" s="17"/>
      <c r="BCB533" s="17"/>
      <c r="BCC533" s="17"/>
      <c r="BCD533" s="17"/>
      <c r="BCE533" s="17"/>
      <c r="BCF533" s="17"/>
      <c r="BCG533" s="17"/>
      <c r="BCH533" s="17"/>
      <c r="BCI533" s="17"/>
      <c r="BCJ533" s="17"/>
      <c r="BCK533" s="17"/>
      <c r="BCL533" s="17"/>
      <c r="BCM533" s="17"/>
      <c r="BCN533" s="17"/>
      <c r="BCO533" s="17"/>
      <c r="BCP533" s="17"/>
      <c r="BCQ533" s="17"/>
      <c r="BCR533" s="17"/>
      <c r="BCS533" s="17"/>
      <c r="BCT533" s="17"/>
      <c r="BCU533" s="17"/>
      <c r="BCV533" s="17"/>
      <c r="BCW533" s="17"/>
      <c r="BCX533" s="17"/>
      <c r="BCY533" s="17"/>
      <c r="BCZ533" s="17"/>
      <c r="BDA533" s="17"/>
      <c r="BDB533" s="17"/>
      <c r="BDC533" s="17"/>
      <c r="BDD533" s="17"/>
      <c r="BDE533" s="17"/>
      <c r="BDF533" s="17"/>
      <c r="BDG533" s="17"/>
      <c r="BDH533" s="17"/>
      <c r="BDI533" s="17"/>
      <c r="BDJ533" s="17"/>
      <c r="BDK533" s="17"/>
      <c r="BDL533" s="17"/>
      <c r="BDM533" s="17"/>
      <c r="BDN533" s="17"/>
      <c r="BDO533" s="17"/>
      <c r="BDP533" s="17"/>
      <c r="BDQ533" s="17"/>
      <c r="BDR533" s="17"/>
      <c r="BDS533" s="17"/>
      <c r="BDT533" s="17"/>
      <c r="BDU533" s="17"/>
      <c r="BDV533" s="17"/>
      <c r="BDW533" s="17"/>
      <c r="BDX533" s="17"/>
      <c r="BDY533" s="17"/>
      <c r="BDZ533" s="17"/>
      <c r="BEA533" s="17"/>
      <c r="BEB533" s="17"/>
      <c r="BEC533" s="17"/>
      <c r="BED533" s="17"/>
      <c r="BEE533" s="17"/>
      <c r="BEF533" s="17"/>
      <c r="BEG533" s="17"/>
      <c r="BEH533" s="17"/>
      <c r="BEI533" s="17"/>
      <c r="BEJ533" s="17"/>
      <c r="BEK533" s="17"/>
      <c r="BEL533" s="17"/>
      <c r="BEM533" s="17"/>
      <c r="BEN533" s="17"/>
      <c r="BEO533" s="17"/>
      <c r="BEP533" s="17"/>
      <c r="BEQ533" s="17"/>
      <c r="BER533" s="17"/>
      <c r="BES533" s="17"/>
      <c r="BET533" s="17"/>
      <c r="BEU533" s="17"/>
      <c r="BEV533" s="17"/>
      <c r="BEW533" s="17"/>
      <c r="BEX533" s="17"/>
      <c r="BEY533" s="17"/>
      <c r="BEZ533" s="17"/>
      <c r="BFA533" s="17"/>
      <c r="BFB533" s="17"/>
      <c r="BFC533" s="17"/>
      <c r="BFD533" s="17"/>
      <c r="BFE533" s="17"/>
      <c r="BFF533" s="17"/>
      <c r="BFG533" s="17"/>
      <c r="BFH533" s="17"/>
      <c r="BFI533" s="17"/>
      <c r="BFJ533" s="17"/>
      <c r="BFK533" s="17"/>
      <c r="BFL533" s="17"/>
      <c r="BFM533" s="17"/>
      <c r="BFN533" s="17"/>
      <c r="BFO533" s="17"/>
      <c r="BFP533" s="17"/>
      <c r="BFQ533" s="17"/>
      <c r="BFR533" s="17"/>
      <c r="BFS533" s="17"/>
      <c r="BFT533" s="17"/>
      <c r="BFU533" s="17"/>
      <c r="BFV533" s="17"/>
      <c r="BFW533" s="17"/>
      <c r="BFX533" s="17"/>
      <c r="BFY533" s="17"/>
      <c r="BFZ533" s="17"/>
      <c r="BGA533" s="17"/>
      <c r="BGB533" s="17"/>
      <c r="BGC533" s="17"/>
      <c r="BGD533" s="17"/>
      <c r="BGE533" s="17"/>
      <c r="BGF533" s="17"/>
      <c r="BGG533" s="17"/>
      <c r="BGH533" s="17"/>
      <c r="BGI533" s="17"/>
      <c r="BGJ533" s="17"/>
      <c r="BGK533" s="17"/>
      <c r="BGL533" s="17"/>
      <c r="BGM533" s="17"/>
      <c r="BGN533" s="17"/>
      <c r="BGO533" s="17"/>
      <c r="BGP533" s="17"/>
      <c r="BGQ533" s="17"/>
      <c r="BGR533" s="17"/>
      <c r="BGS533" s="17"/>
      <c r="BGT533" s="17"/>
      <c r="BGU533" s="17"/>
      <c r="BGV533" s="17"/>
      <c r="BGW533" s="17"/>
      <c r="BGX533" s="17"/>
      <c r="BGY533" s="17"/>
      <c r="BGZ533" s="17"/>
      <c r="BHA533" s="17"/>
      <c r="BHB533" s="17"/>
      <c r="BHC533" s="17"/>
      <c r="BHD533" s="17"/>
      <c r="BHE533" s="17"/>
      <c r="BHF533" s="17"/>
      <c r="BHG533" s="17"/>
      <c r="BHH533" s="17"/>
      <c r="BHI533" s="17"/>
      <c r="BHJ533" s="17"/>
      <c r="BHK533" s="17"/>
      <c r="BHL533" s="17"/>
      <c r="BHM533" s="17"/>
      <c r="BHN533" s="17"/>
      <c r="BHO533" s="17"/>
      <c r="BHP533" s="17"/>
      <c r="BHQ533" s="17"/>
      <c r="BHR533" s="17"/>
      <c r="BHS533" s="17"/>
      <c r="BHT533" s="17"/>
      <c r="BHU533" s="17"/>
      <c r="BHV533" s="17"/>
      <c r="BHW533" s="17"/>
      <c r="BHX533" s="17"/>
      <c r="BHY533" s="17"/>
      <c r="BHZ533" s="17"/>
      <c r="BIA533" s="17"/>
      <c r="BIB533" s="17"/>
      <c r="BIC533" s="17"/>
      <c r="BID533" s="17"/>
      <c r="BIE533" s="17"/>
      <c r="BIF533" s="17"/>
      <c r="BIG533" s="17"/>
      <c r="BIH533" s="17"/>
      <c r="BII533" s="17"/>
      <c r="BIJ533" s="17"/>
      <c r="BIK533" s="17"/>
      <c r="BIL533" s="17"/>
      <c r="BIM533" s="17"/>
      <c r="BIN533" s="17"/>
      <c r="BIO533" s="17"/>
      <c r="BIP533" s="17"/>
      <c r="BIQ533" s="17"/>
      <c r="BIR533" s="17"/>
      <c r="BIS533" s="17"/>
      <c r="BIT533" s="17"/>
      <c r="BIU533" s="17"/>
      <c r="BIV533" s="17"/>
      <c r="BIW533" s="17"/>
      <c r="BIX533" s="17"/>
      <c r="BIY533" s="17"/>
      <c r="BIZ533" s="17"/>
      <c r="BJA533" s="17"/>
      <c r="BJB533" s="17"/>
      <c r="BJC533" s="17"/>
      <c r="BJD533" s="17"/>
      <c r="BJE533" s="17"/>
      <c r="BJF533" s="17"/>
      <c r="BJG533" s="17"/>
      <c r="BJH533" s="17"/>
      <c r="BJI533" s="17"/>
      <c r="BJJ533" s="17"/>
      <c r="BJK533" s="17"/>
      <c r="BJL533" s="17"/>
      <c r="BJM533" s="17"/>
      <c r="BJN533" s="17"/>
      <c r="BJO533" s="17"/>
      <c r="BJP533" s="17"/>
      <c r="BJQ533" s="17"/>
      <c r="BJR533" s="17"/>
      <c r="BJS533" s="17"/>
      <c r="BJT533" s="17"/>
      <c r="BJU533" s="17"/>
      <c r="BJV533" s="17"/>
      <c r="BJW533" s="17"/>
      <c r="BJX533" s="17"/>
      <c r="BJY533" s="17"/>
      <c r="BJZ533" s="17"/>
      <c r="BKA533" s="17"/>
      <c r="BKB533" s="17"/>
      <c r="BKC533" s="17"/>
      <c r="BKD533" s="17"/>
      <c r="BKE533" s="17"/>
      <c r="BKF533" s="17"/>
      <c r="BKG533" s="17"/>
      <c r="BKH533" s="17"/>
      <c r="BKI533" s="17"/>
      <c r="BKJ533" s="17"/>
      <c r="BKK533" s="17"/>
      <c r="BKL533" s="17"/>
      <c r="BKM533" s="17"/>
      <c r="BKN533" s="17"/>
      <c r="BKO533" s="17"/>
      <c r="BKP533" s="17"/>
      <c r="BKQ533" s="17"/>
      <c r="BKR533" s="17"/>
      <c r="BKS533" s="17"/>
      <c r="BKT533" s="17"/>
      <c r="BKU533" s="17"/>
      <c r="BKV533" s="17"/>
      <c r="BKW533" s="17"/>
      <c r="BKX533" s="17"/>
      <c r="BKY533" s="17"/>
      <c r="BKZ533" s="17"/>
      <c r="BLA533" s="17"/>
      <c r="BLB533" s="17"/>
      <c r="BLC533" s="17"/>
      <c r="BLD533" s="17"/>
      <c r="BLE533" s="17"/>
      <c r="BLF533" s="17"/>
      <c r="BLG533" s="17"/>
      <c r="BLH533" s="17"/>
      <c r="BLI533" s="17"/>
      <c r="BLJ533" s="17"/>
      <c r="BLK533" s="17"/>
      <c r="BLL533" s="17"/>
      <c r="BLM533" s="17"/>
      <c r="BLN533" s="17"/>
      <c r="BLO533" s="17"/>
      <c r="BLP533" s="17"/>
      <c r="BLQ533" s="17"/>
      <c r="BLR533" s="17"/>
      <c r="BLS533" s="17"/>
      <c r="BLT533" s="17"/>
      <c r="BLU533" s="17"/>
      <c r="BLV533" s="17"/>
      <c r="BLW533" s="17"/>
      <c r="BLX533" s="17"/>
      <c r="BLY533" s="17"/>
      <c r="BLZ533" s="17"/>
      <c r="BMA533" s="17"/>
      <c r="BMB533" s="17"/>
      <c r="BMC533" s="17"/>
      <c r="BMD533" s="17"/>
      <c r="BME533" s="17"/>
      <c r="BMF533" s="17"/>
      <c r="BMG533" s="17"/>
      <c r="BMH533" s="17"/>
      <c r="BMI533" s="17"/>
      <c r="BMJ533" s="17"/>
      <c r="BMK533" s="17"/>
      <c r="BML533" s="17"/>
      <c r="BMM533" s="17"/>
      <c r="BMN533" s="17"/>
      <c r="BMO533" s="17"/>
      <c r="BMP533" s="17"/>
      <c r="BMQ533" s="17"/>
      <c r="BMR533" s="17"/>
      <c r="BMS533" s="17"/>
      <c r="BMT533" s="17"/>
      <c r="BMU533" s="17"/>
      <c r="BMV533" s="17"/>
      <c r="BMW533" s="17"/>
      <c r="BMX533" s="17"/>
      <c r="BMY533" s="17"/>
      <c r="BMZ533" s="17"/>
      <c r="BNA533" s="17"/>
      <c r="BNB533" s="17"/>
      <c r="BNC533" s="17"/>
      <c r="BND533" s="17"/>
      <c r="BNE533" s="17"/>
      <c r="BNF533" s="17"/>
      <c r="BNG533" s="17"/>
      <c r="BNH533" s="17"/>
      <c r="BNI533" s="17"/>
      <c r="BNJ533" s="17"/>
      <c r="BNK533" s="17"/>
      <c r="BNL533" s="17"/>
      <c r="BNM533" s="17"/>
      <c r="BNN533" s="17"/>
      <c r="BNO533" s="17"/>
      <c r="BNP533" s="17"/>
      <c r="BNQ533" s="17"/>
      <c r="BNR533" s="17"/>
      <c r="BNS533" s="17"/>
      <c r="BNT533" s="17"/>
      <c r="BNU533" s="17"/>
      <c r="BNV533" s="17"/>
      <c r="BNW533" s="17"/>
      <c r="BNX533" s="17"/>
      <c r="BNY533" s="17"/>
      <c r="BNZ533" s="17"/>
      <c r="BOA533" s="17"/>
      <c r="BOB533" s="17"/>
      <c r="BOC533" s="17"/>
      <c r="BOD533" s="17"/>
      <c r="BOE533" s="17"/>
      <c r="BOF533" s="17"/>
      <c r="BOG533" s="17"/>
      <c r="BOH533" s="17"/>
      <c r="BOI533" s="17"/>
      <c r="BOJ533" s="17"/>
      <c r="BOK533" s="17"/>
      <c r="BOL533" s="17"/>
      <c r="BOM533" s="17"/>
      <c r="BON533" s="17"/>
      <c r="BOO533" s="17"/>
      <c r="BOP533" s="17"/>
      <c r="BOQ533" s="17"/>
      <c r="BOR533" s="17"/>
      <c r="BOS533" s="17"/>
      <c r="BOT533" s="17"/>
      <c r="BOU533" s="17"/>
      <c r="BOV533" s="17"/>
      <c r="BOW533" s="17"/>
      <c r="BOX533" s="17"/>
      <c r="BOY533" s="17"/>
      <c r="BOZ533" s="17"/>
      <c r="BPA533" s="17"/>
      <c r="BPB533" s="17"/>
      <c r="BPC533" s="17"/>
      <c r="BPD533" s="17"/>
      <c r="BPE533" s="17"/>
      <c r="BPF533" s="17"/>
      <c r="BPG533" s="17"/>
      <c r="BPH533" s="17"/>
      <c r="BPI533" s="17"/>
      <c r="BPJ533" s="17"/>
      <c r="BPK533" s="17"/>
      <c r="BPL533" s="17"/>
      <c r="BPM533" s="17"/>
      <c r="BPN533" s="17"/>
      <c r="BPO533" s="17"/>
      <c r="BPP533" s="17"/>
      <c r="BPQ533" s="17"/>
      <c r="BPR533" s="17"/>
      <c r="BPS533" s="17"/>
      <c r="BPT533" s="17"/>
      <c r="BPU533" s="17"/>
      <c r="BPV533" s="17"/>
      <c r="BPW533" s="17"/>
      <c r="BPX533" s="17"/>
      <c r="BPY533" s="17"/>
      <c r="BPZ533" s="17"/>
      <c r="BQA533" s="17"/>
      <c r="BQB533" s="17"/>
      <c r="BQC533" s="17"/>
      <c r="BQD533" s="17"/>
      <c r="BQE533" s="17"/>
      <c r="BQF533" s="17"/>
      <c r="BQG533" s="17"/>
      <c r="BQH533" s="17"/>
      <c r="BQI533" s="17"/>
      <c r="BQJ533" s="17"/>
      <c r="BQK533" s="17"/>
      <c r="BQL533" s="17"/>
      <c r="BQM533" s="17"/>
      <c r="BQN533" s="17"/>
      <c r="BQO533" s="17"/>
      <c r="BQP533" s="17"/>
      <c r="BQQ533" s="17"/>
      <c r="BQR533" s="17"/>
      <c r="BQS533" s="17"/>
      <c r="BQT533" s="17"/>
      <c r="BQU533" s="17"/>
      <c r="BQV533" s="17"/>
      <c r="BQW533" s="17"/>
      <c r="BQX533" s="17"/>
      <c r="BQY533" s="17"/>
      <c r="BQZ533" s="17"/>
      <c r="BRA533" s="17"/>
      <c r="BRB533" s="17"/>
      <c r="BRC533" s="17"/>
      <c r="BRD533" s="17"/>
      <c r="BRE533" s="17"/>
      <c r="BRF533" s="17"/>
      <c r="BRG533" s="17"/>
      <c r="BRH533" s="17"/>
      <c r="BRI533" s="17"/>
      <c r="BRJ533" s="17"/>
      <c r="BRK533" s="17"/>
      <c r="BRL533" s="17"/>
      <c r="BRM533" s="17"/>
      <c r="BRN533" s="17"/>
      <c r="BRO533" s="17"/>
      <c r="BRP533" s="17"/>
      <c r="BRQ533" s="17"/>
      <c r="BRR533" s="17"/>
      <c r="BRS533" s="17"/>
      <c r="BRT533" s="17"/>
      <c r="BRU533" s="17"/>
      <c r="BRV533" s="17"/>
      <c r="BRW533" s="17"/>
      <c r="BRX533" s="17"/>
      <c r="BRY533" s="17"/>
      <c r="BRZ533" s="17"/>
      <c r="BSA533" s="17"/>
      <c r="BSB533" s="17"/>
      <c r="BSC533" s="17"/>
      <c r="BSD533" s="17"/>
      <c r="BSE533" s="17"/>
      <c r="BSF533" s="17"/>
      <c r="BSG533" s="17"/>
      <c r="BSH533" s="17"/>
      <c r="BSI533" s="17"/>
      <c r="BSJ533" s="17"/>
      <c r="BSK533" s="17"/>
      <c r="BSL533" s="17"/>
      <c r="BSM533" s="17"/>
      <c r="BSN533" s="17"/>
      <c r="BSO533" s="17"/>
      <c r="BSP533" s="17"/>
      <c r="BSQ533" s="17"/>
      <c r="BSR533" s="17"/>
      <c r="BSS533" s="17"/>
      <c r="BST533" s="17"/>
      <c r="BSU533" s="17"/>
      <c r="BSV533" s="17"/>
      <c r="BSW533" s="17"/>
      <c r="BSX533" s="17"/>
      <c r="BSY533" s="17"/>
      <c r="BSZ533" s="17"/>
      <c r="BTA533" s="17"/>
      <c r="BTB533" s="17"/>
      <c r="BTC533" s="17"/>
      <c r="BTD533" s="17"/>
      <c r="BTE533" s="17"/>
      <c r="BTF533" s="17"/>
      <c r="BTG533" s="17"/>
      <c r="BTH533" s="17"/>
      <c r="BTI533" s="17"/>
      <c r="BTJ533" s="17"/>
      <c r="BTK533" s="17"/>
      <c r="BTL533" s="17"/>
      <c r="BTM533" s="17"/>
      <c r="BTN533" s="17"/>
      <c r="BTO533" s="17"/>
      <c r="BTP533" s="17"/>
      <c r="BTQ533" s="17"/>
      <c r="BTR533" s="17"/>
      <c r="BTS533" s="17"/>
      <c r="BTT533" s="17"/>
      <c r="BTU533" s="17"/>
      <c r="BTV533" s="17"/>
      <c r="BTW533" s="17"/>
      <c r="BTX533" s="17"/>
      <c r="BTY533" s="17"/>
      <c r="BTZ533" s="17"/>
      <c r="BUA533" s="17"/>
      <c r="BUB533" s="17"/>
      <c r="BUC533" s="17"/>
      <c r="BUD533" s="17"/>
      <c r="BUE533" s="17"/>
      <c r="BUF533" s="17"/>
      <c r="BUG533" s="17"/>
      <c r="BUH533" s="17"/>
      <c r="BUI533" s="17"/>
      <c r="BUJ533" s="17"/>
      <c r="BUK533" s="17"/>
      <c r="BUL533" s="17"/>
      <c r="BUM533" s="17"/>
      <c r="BUN533" s="17"/>
      <c r="BUO533" s="17"/>
      <c r="BUP533" s="17"/>
      <c r="BUQ533" s="17"/>
      <c r="BUR533" s="17"/>
      <c r="BUS533" s="17"/>
      <c r="BUT533" s="17"/>
      <c r="BUU533" s="17"/>
      <c r="BUV533" s="17"/>
      <c r="BUW533" s="17"/>
      <c r="BUX533" s="17"/>
      <c r="BUY533" s="17"/>
      <c r="BUZ533" s="17"/>
      <c r="BVA533" s="17"/>
      <c r="BVB533" s="17"/>
      <c r="BVC533" s="17"/>
      <c r="BVD533" s="17"/>
      <c r="BVE533" s="17"/>
      <c r="BVF533" s="17"/>
      <c r="BVG533" s="17"/>
      <c r="BVH533" s="17"/>
      <c r="BVI533" s="17"/>
      <c r="BVJ533" s="17"/>
      <c r="BVK533" s="17"/>
      <c r="BVL533" s="17"/>
      <c r="BVM533" s="17"/>
      <c r="BVN533" s="17"/>
      <c r="BVO533" s="17"/>
      <c r="BVP533" s="17"/>
      <c r="BVQ533" s="17"/>
      <c r="BVR533" s="17"/>
      <c r="BVS533" s="17"/>
      <c r="BVT533" s="17"/>
      <c r="BVU533" s="17"/>
      <c r="BVV533" s="17"/>
      <c r="BVW533" s="17"/>
      <c r="BVX533" s="17"/>
      <c r="BVY533" s="17"/>
      <c r="BVZ533" s="17"/>
      <c r="BWA533" s="17"/>
      <c r="BWB533" s="17"/>
      <c r="BWC533" s="17"/>
      <c r="BWD533" s="17"/>
      <c r="BWE533" s="17"/>
      <c r="BWF533" s="17"/>
      <c r="BWG533" s="17"/>
      <c r="BWH533" s="17"/>
      <c r="BWI533" s="17"/>
      <c r="BWJ533" s="17"/>
      <c r="BWK533" s="17"/>
      <c r="BWL533" s="17"/>
      <c r="BWM533" s="17"/>
      <c r="BWN533" s="17"/>
      <c r="BWO533" s="17"/>
      <c r="BWP533" s="17"/>
      <c r="BWQ533" s="17"/>
      <c r="BWR533" s="17"/>
      <c r="BWS533" s="17"/>
      <c r="BWT533" s="17"/>
      <c r="BWU533" s="17"/>
      <c r="BWV533" s="17"/>
      <c r="BWW533" s="17"/>
      <c r="BWX533" s="17"/>
      <c r="BWY533" s="17"/>
      <c r="BWZ533" s="17"/>
      <c r="BXA533" s="17"/>
      <c r="BXB533" s="17"/>
      <c r="BXC533" s="17"/>
      <c r="BXD533" s="17"/>
      <c r="BXE533" s="17"/>
      <c r="BXF533" s="17"/>
      <c r="BXG533" s="17"/>
      <c r="BXH533" s="17"/>
      <c r="BXI533" s="17"/>
      <c r="BXJ533" s="17"/>
      <c r="BXK533" s="17"/>
      <c r="BXL533" s="17"/>
      <c r="BXM533" s="17"/>
      <c r="BXN533" s="17"/>
      <c r="BXO533" s="17"/>
      <c r="BXP533" s="17"/>
      <c r="BXQ533" s="17"/>
      <c r="BXR533" s="17"/>
      <c r="BXS533" s="17"/>
      <c r="BXT533" s="17"/>
      <c r="BXU533" s="17"/>
      <c r="BXV533" s="17"/>
      <c r="BXW533" s="17"/>
      <c r="BXX533" s="17"/>
      <c r="BXY533" s="17"/>
      <c r="BXZ533" s="17"/>
      <c r="BYA533" s="17"/>
      <c r="BYB533" s="17"/>
      <c r="BYC533" s="17"/>
      <c r="BYD533" s="17"/>
      <c r="BYE533" s="17"/>
      <c r="BYF533" s="17"/>
      <c r="BYG533" s="17"/>
      <c r="BYH533" s="17"/>
      <c r="BYI533" s="17"/>
      <c r="BYJ533" s="17"/>
      <c r="BYK533" s="17"/>
      <c r="BYL533" s="17"/>
      <c r="BYM533" s="17"/>
      <c r="BYN533" s="17"/>
      <c r="BYO533" s="17"/>
      <c r="BYP533" s="17"/>
      <c r="BYQ533" s="17"/>
      <c r="BYR533" s="17"/>
      <c r="BYS533" s="17"/>
      <c r="BYT533" s="17"/>
      <c r="BYU533" s="17"/>
      <c r="BYV533" s="17"/>
      <c r="BYW533" s="17"/>
      <c r="BYX533" s="17"/>
      <c r="BYY533" s="17"/>
      <c r="BYZ533" s="17"/>
      <c r="BZA533" s="17"/>
      <c r="BZB533" s="17"/>
      <c r="BZC533" s="17"/>
      <c r="BZD533" s="17"/>
      <c r="BZE533" s="17"/>
      <c r="BZF533" s="17"/>
      <c r="BZG533" s="17"/>
      <c r="BZH533" s="17"/>
      <c r="BZI533" s="17"/>
      <c r="BZJ533" s="17"/>
      <c r="BZK533" s="17"/>
      <c r="BZL533" s="17"/>
      <c r="BZM533" s="17"/>
      <c r="BZN533" s="17"/>
      <c r="BZO533" s="17"/>
      <c r="BZP533" s="17"/>
      <c r="BZQ533" s="17"/>
      <c r="BZR533" s="17"/>
      <c r="BZS533" s="17"/>
      <c r="BZT533" s="17"/>
      <c r="BZU533" s="17"/>
      <c r="BZV533" s="17"/>
      <c r="BZW533" s="17"/>
      <c r="BZX533" s="17"/>
      <c r="BZY533" s="17"/>
      <c r="BZZ533" s="17"/>
      <c r="CAA533" s="17"/>
      <c r="CAB533" s="17"/>
      <c r="CAC533" s="17"/>
      <c r="CAD533" s="17"/>
      <c r="CAE533" s="17"/>
      <c r="CAF533" s="17"/>
      <c r="CAG533" s="17"/>
      <c r="CAH533" s="17"/>
      <c r="CAI533" s="17"/>
      <c r="CAJ533" s="17"/>
      <c r="CAK533" s="17"/>
      <c r="CAL533" s="17"/>
      <c r="CAM533" s="17"/>
      <c r="CAN533" s="17"/>
      <c r="CAO533" s="17"/>
      <c r="CAP533" s="17"/>
      <c r="CAQ533" s="17"/>
      <c r="CAR533" s="17"/>
      <c r="CAS533" s="17"/>
      <c r="CAT533" s="17"/>
      <c r="CAU533" s="17"/>
      <c r="CAV533" s="17"/>
      <c r="CAW533" s="17"/>
      <c r="CAX533" s="17"/>
      <c r="CAY533" s="17"/>
      <c r="CAZ533" s="17"/>
      <c r="CBA533" s="17"/>
      <c r="CBB533" s="17"/>
      <c r="CBC533" s="17"/>
      <c r="CBD533" s="17"/>
      <c r="CBE533" s="17"/>
      <c r="CBF533" s="17"/>
      <c r="CBG533" s="17"/>
      <c r="CBH533" s="17"/>
      <c r="CBI533" s="17"/>
      <c r="CBJ533" s="17"/>
      <c r="CBK533" s="17"/>
      <c r="CBL533" s="17"/>
      <c r="CBM533" s="17"/>
      <c r="CBN533" s="17"/>
      <c r="CBO533" s="17"/>
      <c r="CBP533" s="17"/>
      <c r="CBQ533" s="17"/>
      <c r="CBR533" s="17"/>
      <c r="CBS533" s="17"/>
      <c r="CBT533" s="17"/>
      <c r="CBU533" s="17"/>
      <c r="CBV533" s="17"/>
      <c r="CBW533" s="17"/>
      <c r="CBX533" s="17"/>
      <c r="CBY533" s="17"/>
      <c r="CBZ533" s="17"/>
      <c r="CCA533" s="17"/>
      <c r="CCB533" s="17"/>
      <c r="CCC533" s="17"/>
      <c r="CCD533" s="17"/>
      <c r="CCE533" s="17"/>
      <c r="CCF533" s="17"/>
      <c r="CCG533" s="17"/>
      <c r="CCH533" s="17"/>
      <c r="CCI533" s="17"/>
      <c r="CCJ533" s="17"/>
      <c r="CCK533" s="17"/>
      <c r="CCL533" s="17"/>
      <c r="CCM533" s="17"/>
      <c r="CCN533" s="17"/>
      <c r="CCO533" s="17"/>
      <c r="CCP533" s="17"/>
      <c r="CCQ533" s="17"/>
      <c r="CCR533" s="17"/>
      <c r="CCS533" s="17"/>
      <c r="CCT533" s="17"/>
      <c r="CCU533" s="17"/>
      <c r="CCV533" s="17"/>
      <c r="CCW533" s="17"/>
      <c r="CCX533" s="17"/>
      <c r="CCY533" s="17"/>
      <c r="CCZ533" s="17"/>
      <c r="CDA533" s="17"/>
      <c r="CDB533" s="17"/>
      <c r="CDC533" s="17"/>
      <c r="CDD533" s="17"/>
      <c r="CDE533" s="17"/>
      <c r="CDF533" s="17"/>
      <c r="CDG533" s="17"/>
      <c r="CDH533" s="17"/>
      <c r="CDI533" s="17"/>
      <c r="CDJ533" s="17"/>
      <c r="CDK533" s="17"/>
      <c r="CDL533" s="17"/>
      <c r="CDM533" s="17"/>
      <c r="CDN533" s="17"/>
      <c r="CDO533" s="17"/>
      <c r="CDP533" s="17"/>
      <c r="CDQ533" s="17"/>
      <c r="CDR533" s="17"/>
      <c r="CDS533" s="17"/>
      <c r="CDT533" s="17"/>
      <c r="CDU533" s="17"/>
      <c r="CDV533" s="17"/>
      <c r="CDW533" s="17"/>
      <c r="CDX533" s="17"/>
      <c r="CDY533" s="17"/>
      <c r="CDZ533" s="17"/>
      <c r="CEA533" s="17"/>
      <c r="CEB533" s="17"/>
      <c r="CEC533" s="17"/>
      <c r="CED533" s="17"/>
      <c r="CEE533" s="17"/>
      <c r="CEF533" s="17"/>
      <c r="CEG533" s="17"/>
      <c r="CEH533" s="17"/>
      <c r="CEI533" s="17"/>
      <c r="CEJ533" s="17"/>
      <c r="CEK533" s="17"/>
      <c r="CEL533" s="17"/>
      <c r="CEM533" s="17"/>
      <c r="CEN533" s="17"/>
      <c r="CEO533" s="17"/>
      <c r="CEP533" s="17"/>
      <c r="CEQ533" s="17"/>
      <c r="CER533" s="17"/>
      <c r="CES533" s="17"/>
      <c r="CET533" s="17"/>
      <c r="CEU533" s="17"/>
      <c r="CEV533" s="17"/>
      <c r="CEW533" s="17"/>
      <c r="CEX533" s="17"/>
      <c r="CEY533" s="17"/>
      <c r="CEZ533" s="17"/>
      <c r="CFA533" s="17"/>
      <c r="CFB533" s="17"/>
      <c r="CFC533" s="17"/>
      <c r="CFD533" s="17"/>
      <c r="CFE533" s="17"/>
      <c r="CFF533" s="17"/>
      <c r="CFG533" s="17"/>
      <c r="CFH533" s="17"/>
      <c r="CFI533" s="17"/>
      <c r="CFJ533" s="17"/>
      <c r="CFK533" s="17"/>
      <c r="CFL533" s="17"/>
      <c r="CFM533" s="17"/>
      <c r="CFN533" s="17"/>
      <c r="CFO533" s="17"/>
      <c r="CFP533" s="17"/>
      <c r="CFQ533" s="17"/>
      <c r="CFR533" s="17"/>
      <c r="CFS533" s="17"/>
      <c r="CFT533" s="17"/>
      <c r="CFU533" s="17"/>
      <c r="CFV533" s="17"/>
      <c r="CFW533" s="17"/>
      <c r="CFX533" s="17"/>
      <c r="CFY533" s="17"/>
      <c r="CFZ533" s="17"/>
      <c r="CGA533" s="17"/>
      <c r="CGB533" s="17"/>
      <c r="CGC533" s="17"/>
      <c r="CGD533" s="17"/>
      <c r="CGE533" s="17"/>
      <c r="CGF533" s="17"/>
      <c r="CGG533" s="17"/>
      <c r="CGH533" s="17"/>
      <c r="CGI533" s="17"/>
      <c r="CGJ533" s="17"/>
      <c r="CGK533" s="17"/>
      <c r="CGL533" s="17"/>
      <c r="CGM533" s="17"/>
      <c r="CGN533" s="17"/>
      <c r="CGO533" s="17"/>
      <c r="CGP533" s="17"/>
      <c r="CGQ533" s="17"/>
      <c r="CGR533" s="17"/>
      <c r="CGS533" s="17"/>
      <c r="CGT533" s="17"/>
      <c r="CGU533" s="17"/>
      <c r="CGV533" s="17"/>
      <c r="CGW533" s="17"/>
      <c r="CGX533" s="17"/>
      <c r="CGY533" s="17"/>
      <c r="CGZ533" s="17"/>
      <c r="CHA533" s="17"/>
      <c r="CHB533" s="17"/>
      <c r="CHC533" s="17"/>
      <c r="CHD533" s="17"/>
      <c r="CHE533" s="17"/>
      <c r="CHF533" s="17"/>
      <c r="CHG533" s="17"/>
      <c r="CHH533" s="17"/>
      <c r="CHI533" s="17"/>
      <c r="CHJ533" s="17"/>
      <c r="CHK533" s="17"/>
      <c r="CHL533" s="17"/>
      <c r="CHM533" s="17"/>
      <c r="CHN533" s="17"/>
      <c r="CHO533" s="17"/>
      <c r="CHP533" s="17"/>
      <c r="CHQ533" s="17"/>
      <c r="CHR533" s="17"/>
      <c r="CHS533" s="17"/>
      <c r="CHT533" s="17"/>
      <c r="CHU533" s="17"/>
      <c r="CHV533" s="17"/>
      <c r="CHW533" s="17"/>
      <c r="CHX533" s="17"/>
      <c r="CHY533" s="17"/>
      <c r="CHZ533" s="17"/>
      <c r="CIA533" s="17"/>
      <c r="CIB533" s="17"/>
      <c r="CIC533" s="17"/>
      <c r="CID533" s="17"/>
      <c r="CIE533" s="17"/>
      <c r="CIF533" s="17"/>
      <c r="CIG533" s="17"/>
      <c r="CIH533" s="17"/>
      <c r="CII533" s="17"/>
      <c r="CIJ533" s="17"/>
      <c r="CIK533" s="17"/>
      <c r="CIL533" s="17"/>
      <c r="CIM533" s="17"/>
      <c r="CIN533" s="17"/>
      <c r="CIO533" s="17"/>
      <c r="CIP533" s="17"/>
      <c r="CIQ533" s="17"/>
      <c r="CIR533" s="17"/>
      <c r="CIS533" s="17"/>
      <c r="CIT533" s="17"/>
      <c r="CIU533" s="17"/>
      <c r="CIV533" s="17"/>
      <c r="CIW533" s="17"/>
      <c r="CIX533" s="17"/>
      <c r="CIY533" s="17"/>
      <c r="CIZ533" s="17"/>
      <c r="CJA533" s="17"/>
      <c r="CJB533" s="17"/>
      <c r="CJC533" s="17"/>
      <c r="CJD533" s="17"/>
      <c r="CJE533" s="17"/>
      <c r="CJF533" s="17"/>
      <c r="CJG533" s="17"/>
      <c r="CJH533" s="17"/>
      <c r="CJI533" s="17"/>
      <c r="CJJ533" s="17"/>
      <c r="CJK533" s="17"/>
      <c r="CJL533" s="17"/>
      <c r="CJM533" s="17"/>
      <c r="CJN533" s="17"/>
      <c r="CJO533" s="17"/>
      <c r="CJP533" s="17"/>
      <c r="CJQ533" s="17"/>
      <c r="CJR533" s="17"/>
      <c r="CJS533" s="17"/>
      <c r="CJT533" s="17"/>
      <c r="CJU533" s="17"/>
      <c r="CJV533" s="17"/>
      <c r="CJW533" s="17"/>
      <c r="CJX533" s="17"/>
      <c r="CJY533" s="17"/>
      <c r="CJZ533" s="17"/>
      <c r="CKA533" s="17"/>
      <c r="CKB533" s="17"/>
      <c r="CKC533" s="17"/>
      <c r="CKD533" s="17"/>
      <c r="CKE533" s="17"/>
      <c r="CKF533" s="17"/>
      <c r="CKG533" s="17"/>
      <c r="CKH533" s="17"/>
      <c r="CKI533" s="17"/>
      <c r="CKJ533" s="17"/>
      <c r="CKK533" s="17"/>
      <c r="CKL533" s="17"/>
      <c r="CKM533" s="17"/>
      <c r="CKN533" s="17"/>
      <c r="CKO533" s="17"/>
      <c r="CKP533" s="17"/>
      <c r="CKQ533" s="17"/>
      <c r="CKR533" s="17"/>
      <c r="CKS533" s="17"/>
      <c r="CKT533" s="17"/>
      <c r="CKU533" s="17"/>
      <c r="CKV533" s="17"/>
      <c r="CKW533" s="17"/>
      <c r="CKX533" s="17"/>
      <c r="CKY533" s="17"/>
      <c r="CKZ533" s="17"/>
      <c r="CLA533" s="17"/>
      <c r="CLB533" s="17"/>
      <c r="CLC533" s="17"/>
      <c r="CLD533" s="17"/>
      <c r="CLE533" s="17"/>
      <c r="CLF533" s="17"/>
      <c r="CLG533" s="17"/>
      <c r="CLH533" s="17"/>
      <c r="CLI533" s="17"/>
      <c r="CLJ533" s="17"/>
      <c r="CLK533" s="17"/>
      <c r="CLL533" s="17"/>
      <c r="CLM533" s="17"/>
      <c r="CLN533" s="17"/>
      <c r="CLO533" s="17"/>
      <c r="CLP533" s="17"/>
      <c r="CLQ533" s="17"/>
      <c r="CLR533" s="17"/>
      <c r="CLS533" s="17"/>
      <c r="CLT533" s="17"/>
      <c r="CLU533" s="17"/>
      <c r="CLV533" s="17"/>
      <c r="CLW533" s="17"/>
      <c r="CLX533" s="17"/>
      <c r="CLY533" s="17"/>
      <c r="CLZ533" s="17"/>
      <c r="CMA533" s="17"/>
      <c r="CMB533" s="17"/>
      <c r="CMC533" s="17"/>
      <c r="CMD533" s="17"/>
      <c r="CME533" s="17"/>
      <c r="CMF533" s="17"/>
      <c r="CMG533" s="17"/>
      <c r="CMH533" s="17"/>
      <c r="CMI533" s="17"/>
      <c r="CMJ533" s="17"/>
      <c r="CMK533" s="17"/>
      <c r="CML533" s="17"/>
      <c r="CMM533" s="17"/>
      <c r="CMN533" s="17"/>
      <c r="CMO533" s="17"/>
      <c r="CMP533" s="17"/>
      <c r="CMQ533" s="17"/>
      <c r="CMR533" s="17"/>
      <c r="CMS533" s="17"/>
      <c r="CMT533" s="17"/>
      <c r="CMU533" s="17"/>
      <c r="CMV533" s="17"/>
      <c r="CMW533" s="17"/>
      <c r="CMX533" s="17"/>
      <c r="CMY533" s="17"/>
      <c r="CMZ533" s="17"/>
      <c r="CNA533" s="17"/>
      <c r="CNB533" s="17"/>
      <c r="CNC533" s="17"/>
      <c r="CND533" s="17"/>
      <c r="CNE533" s="17"/>
      <c r="CNF533" s="17"/>
      <c r="CNG533" s="17"/>
      <c r="CNH533" s="17"/>
      <c r="CNI533" s="17"/>
      <c r="CNJ533" s="17"/>
      <c r="CNK533" s="17"/>
      <c r="CNL533" s="17"/>
      <c r="CNM533" s="17"/>
      <c r="CNN533" s="17"/>
      <c r="CNO533" s="17"/>
      <c r="CNP533" s="17"/>
      <c r="CNQ533" s="17"/>
      <c r="CNR533" s="17"/>
      <c r="CNS533" s="17"/>
      <c r="CNT533" s="17"/>
      <c r="CNU533" s="17"/>
      <c r="CNV533" s="17"/>
      <c r="CNW533" s="17"/>
      <c r="CNX533" s="17"/>
      <c r="CNY533" s="17"/>
      <c r="CNZ533" s="17"/>
      <c r="COA533" s="17"/>
      <c r="COB533" s="17"/>
      <c r="COC533" s="17"/>
      <c r="COD533" s="17"/>
      <c r="COE533" s="17"/>
      <c r="COF533" s="17"/>
      <c r="COG533" s="17"/>
      <c r="COH533" s="17"/>
      <c r="COI533" s="17"/>
      <c r="COJ533" s="17"/>
      <c r="COK533" s="17"/>
      <c r="COL533" s="17"/>
      <c r="COM533" s="17"/>
      <c r="CON533" s="17"/>
      <c r="COO533" s="17"/>
      <c r="COP533" s="17"/>
      <c r="COQ533" s="17"/>
      <c r="COR533" s="17"/>
      <c r="COS533" s="17"/>
      <c r="COT533" s="17"/>
      <c r="COU533" s="17"/>
      <c r="COV533" s="17"/>
      <c r="COW533" s="17"/>
      <c r="COX533" s="17"/>
      <c r="COY533" s="17"/>
      <c r="COZ533" s="17"/>
      <c r="CPA533" s="17"/>
      <c r="CPB533" s="17"/>
      <c r="CPC533" s="17"/>
      <c r="CPD533" s="17"/>
      <c r="CPE533" s="17"/>
      <c r="CPF533" s="17"/>
      <c r="CPG533" s="17"/>
      <c r="CPH533" s="17"/>
      <c r="CPI533" s="17"/>
      <c r="CPJ533" s="17"/>
      <c r="CPK533" s="17"/>
      <c r="CPL533" s="17"/>
      <c r="CPM533" s="17"/>
      <c r="CPN533" s="17"/>
      <c r="CPO533" s="17"/>
      <c r="CPP533" s="17"/>
      <c r="CPQ533" s="17"/>
      <c r="CPR533" s="17"/>
      <c r="CPS533" s="17"/>
      <c r="CPT533" s="17"/>
      <c r="CPU533" s="17"/>
      <c r="CPV533" s="17"/>
      <c r="CPW533" s="17"/>
      <c r="CPX533" s="17"/>
      <c r="CPY533" s="17"/>
      <c r="CPZ533" s="17"/>
      <c r="CQA533" s="17"/>
      <c r="CQB533" s="17"/>
      <c r="CQC533" s="17"/>
      <c r="CQD533" s="17"/>
      <c r="CQE533" s="17"/>
      <c r="CQF533" s="17"/>
      <c r="CQG533" s="17"/>
      <c r="CQH533" s="17"/>
      <c r="CQI533" s="17"/>
      <c r="CQJ533" s="17"/>
      <c r="CQK533" s="17"/>
      <c r="CQL533" s="17"/>
      <c r="CQM533" s="17"/>
      <c r="CQN533" s="17"/>
      <c r="CQO533" s="17"/>
      <c r="CQP533" s="17"/>
      <c r="CQQ533" s="17"/>
      <c r="CQR533" s="17"/>
      <c r="CQS533" s="17"/>
      <c r="CQT533" s="17"/>
      <c r="CQU533" s="17"/>
      <c r="CQV533" s="17"/>
      <c r="CQW533" s="17"/>
      <c r="CQX533" s="17"/>
      <c r="CQY533" s="17"/>
      <c r="CQZ533" s="17"/>
      <c r="CRA533" s="17"/>
      <c r="CRB533" s="17"/>
      <c r="CRC533" s="17"/>
      <c r="CRD533" s="17"/>
      <c r="CRE533" s="17"/>
      <c r="CRF533" s="17"/>
      <c r="CRG533" s="17"/>
      <c r="CRH533" s="17"/>
      <c r="CRI533" s="17"/>
      <c r="CRJ533" s="17"/>
      <c r="CRK533" s="17"/>
      <c r="CRL533" s="17"/>
      <c r="CRM533" s="17"/>
      <c r="CRN533" s="17"/>
      <c r="CRO533" s="17"/>
      <c r="CRP533" s="17"/>
      <c r="CRQ533" s="17"/>
      <c r="CRR533" s="17"/>
      <c r="CRS533" s="17"/>
      <c r="CRT533" s="17"/>
      <c r="CRU533" s="17"/>
      <c r="CRV533" s="17"/>
      <c r="CRW533" s="17"/>
      <c r="CRX533" s="17"/>
      <c r="CRY533" s="17"/>
      <c r="CRZ533" s="17"/>
      <c r="CSA533" s="17"/>
      <c r="CSB533" s="17"/>
      <c r="CSC533" s="17"/>
      <c r="CSD533" s="17"/>
      <c r="CSE533" s="17"/>
      <c r="CSF533" s="17"/>
      <c r="CSG533" s="17"/>
      <c r="CSH533" s="17"/>
      <c r="CSI533" s="17"/>
      <c r="CSJ533" s="17"/>
      <c r="CSK533" s="17"/>
      <c r="CSL533" s="17"/>
      <c r="CSM533" s="17"/>
      <c r="CSN533" s="17"/>
      <c r="CSO533" s="17"/>
      <c r="CSP533" s="17"/>
      <c r="CSQ533" s="17"/>
      <c r="CSR533" s="17"/>
      <c r="CSS533" s="17"/>
      <c r="CST533" s="17"/>
      <c r="CSU533" s="17"/>
      <c r="CSV533" s="17"/>
      <c r="CSW533" s="17"/>
      <c r="CSX533" s="17"/>
      <c r="CSY533" s="17"/>
      <c r="CSZ533" s="17"/>
      <c r="CTA533" s="17"/>
      <c r="CTB533" s="17"/>
      <c r="CTC533" s="17"/>
      <c r="CTD533" s="17"/>
      <c r="CTE533" s="17"/>
      <c r="CTF533" s="17"/>
      <c r="CTG533" s="17"/>
      <c r="CTH533" s="17"/>
      <c r="CTI533" s="17"/>
      <c r="CTJ533" s="17"/>
      <c r="CTK533" s="17"/>
      <c r="CTL533" s="17"/>
      <c r="CTM533" s="17"/>
      <c r="CTN533" s="17"/>
      <c r="CTO533" s="17"/>
      <c r="CTP533" s="17"/>
      <c r="CTQ533" s="17"/>
      <c r="CTR533" s="17"/>
      <c r="CTS533" s="17"/>
      <c r="CTT533" s="17"/>
      <c r="CTU533" s="17"/>
      <c r="CTV533" s="17"/>
      <c r="CTW533" s="17"/>
      <c r="CTX533" s="17"/>
      <c r="CTY533" s="17"/>
      <c r="CTZ533" s="17"/>
      <c r="CUA533" s="17"/>
      <c r="CUB533" s="17"/>
      <c r="CUC533" s="17"/>
      <c r="CUD533" s="17"/>
      <c r="CUE533" s="17"/>
      <c r="CUF533" s="17"/>
      <c r="CUG533" s="17"/>
      <c r="CUH533" s="17"/>
      <c r="CUI533" s="17"/>
      <c r="CUJ533" s="17"/>
      <c r="CUK533" s="17"/>
      <c r="CUL533" s="17"/>
      <c r="CUM533" s="17"/>
      <c r="CUN533" s="17"/>
      <c r="CUO533" s="17"/>
      <c r="CUP533" s="17"/>
      <c r="CUQ533" s="17"/>
      <c r="CUR533" s="17"/>
      <c r="CUS533" s="17"/>
      <c r="CUT533" s="17"/>
      <c r="CUU533" s="17"/>
      <c r="CUV533" s="17"/>
      <c r="CUW533" s="17"/>
      <c r="CUX533" s="17"/>
      <c r="CUY533" s="17"/>
      <c r="CUZ533" s="17"/>
      <c r="CVA533" s="17"/>
      <c r="CVB533" s="17"/>
      <c r="CVC533" s="17"/>
      <c r="CVD533" s="17"/>
      <c r="CVE533" s="17"/>
      <c r="CVF533" s="17"/>
      <c r="CVG533" s="17"/>
      <c r="CVH533" s="17"/>
      <c r="CVI533" s="17"/>
      <c r="CVJ533" s="17"/>
      <c r="CVK533" s="17"/>
      <c r="CVL533" s="17"/>
      <c r="CVM533" s="17"/>
      <c r="CVN533" s="17"/>
      <c r="CVO533" s="17"/>
      <c r="CVP533" s="17"/>
      <c r="CVQ533" s="17"/>
      <c r="CVR533" s="17"/>
      <c r="CVS533" s="17"/>
      <c r="CVT533" s="17"/>
      <c r="CVU533" s="17"/>
      <c r="CVV533" s="17"/>
      <c r="CVW533" s="17"/>
      <c r="CVX533" s="17"/>
      <c r="CVY533" s="17"/>
      <c r="CVZ533" s="17"/>
      <c r="CWA533" s="17"/>
      <c r="CWB533" s="17"/>
      <c r="CWC533" s="17"/>
      <c r="CWD533" s="17"/>
      <c r="CWE533" s="17"/>
      <c r="CWF533" s="17"/>
      <c r="CWG533" s="17"/>
      <c r="CWH533" s="17"/>
      <c r="CWI533" s="17"/>
      <c r="CWJ533" s="17"/>
      <c r="CWK533" s="17"/>
      <c r="CWL533" s="17"/>
      <c r="CWM533" s="17"/>
      <c r="CWN533" s="17"/>
      <c r="CWO533" s="17"/>
      <c r="CWP533" s="17"/>
      <c r="CWQ533" s="17"/>
      <c r="CWR533" s="17"/>
      <c r="CWS533" s="17"/>
      <c r="CWT533" s="17"/>
      <c r="CWU533" s="17"/>
      <c r="CWV533" s="17"/>
      <c r="CWW533" s="17"/>
      <c r="CWX533" s="17"/>
      <c r="CWY533" s="17"/>
      <c r="CWZ533" s="17"/>
      <c r="CXA533" s="17"/>
      <c r="CXB533" s="17"/>
      <c r="CXC533" s="17"/>
      <c r="CXD533" s="17"/>
      <c r="CXE533" s="17"/>
      <c r="CXF533" s="17"/>
      <c r="CXG533" s="17"/>
      <c r="CXH533" s="17"/>
      <c r="CXI533" s="17"/>
      <c r="CXJ533" s="17"/>
      <c r="CXK533" s="17"/>
      <c r="CXL533" s="17"/>
      <c r="CXM533" s="17"/>
      <c r="CXN533" s="17"/>
      <c r="CXO533" s="17"/>
      <c r="CXP533" s="17"/>
      <c r="CXQ533" s="17"/>
      <c r="CXR533" s="17"/>
      <c r="CXS533" s="17"/>
      <c r="CXT533" s="17"/>
      <c r="CXU533" s="17"/>
      <c r="CXV533" s="17"/>
      <c r="CXW533" s="17"/>
      <c r="CXX533" s="17"/>
      <c r="CXY533" s="17"/>
      <c r="CXZ533" s="17"/>
      <c r="CYA533" s="17"/>
      <c r="CYB533" s="17"/>
      <c r="CYC533" s="17"/>
      <c r="CYD533" s="17"/>
      <c r="CYE533" s="17"/>
      <c r="CYF533" s="17"/>
      <c r="CYG533" s="17"/>
      <c r="CYH533" s="17"/>
      <c r="CYI533" s="17"/>
      <c r="CYJ533" s="17"/>
      <c r="CYK533" s="17"/>
      <c r="CYL533" s="17"/>
      <c r="CYM533" s="17"/>
      <c r="CYN533" s="17"/>
      <c r="CYO533" s="17"/>
      <c r="CYP533" s="17"/>
      <c r="CYQ533" s="17"/>
      <c r="CYR533" s="17"/>
      <c r="CYS533" s="17"/>
      <c r="CYT533" s="17"/>
      <c r="CYU533" s="17"/>
      <c r="CYV533" s="17"/>
      <c r="CYW533" s="17"/>
      <c r="CYX533" s="17"/>
      <c r="CYY533" s="17"/>
      <c r="CYZ533" s="17"/>
      <c r="CZA533" s="17"/>
      <c r="CZB533" s="17"/>
      <c r="CZC533" s="17"/>
      <c r="CZD533" s="17"/>
      <c r="CZE533" s="17"/>
      <c r="CZF533" s="17"/>
      <c r="CZG533" s="17"/>
      <c r="CZH533" s="17"/>
      <c r="CZI533" s="17"/>
      <c r="CZJ533" s="17"/>
      <c r="CZK533" s="17"/>
      <c r="CZL533" s="17"/>
      <c r="CZM533" s="17"/>
      <c r="CZN533" s="17"/>
      <c r="CZO533" s="17"/>
      <c r="CZP533" s="17"/>
      <c r="CZQ533" s="17"/>
      <c r="CZR533" s="17"/>
      <c r="CZS533" s="17"/>
      <c r="CZT533" s="17"/>
      <c r="CZU533" s="17"/>
      <c r="CZV533" s="17"/>
      <c r="CZW533" s="17"/>
      <c r="CZX533" s="17"/>
      <c r="CZY533" s="17"/>
      <c r="CZZ533" s="17"/>
      <c r="DAA533" s="17"/>
      <c r="DAB533" s="17"/>
      <c r="DAC533" s="17"/>
      <c r="DAD533" s="17"/>
      <c r="DAE533" s="17"/>
      <c r="DAF533" s="17"/>
      <c r="DAG533" s="17"/>
      <c r="DAH533" s="17"/>
      <c r="DAI533" s="17"/>
      <c r="DAJ533" s="17"/>
      <c r="DAK533" s="17"/>
      <c r="DAL533" s="17"/>
      <c r="DAM533" s="17"/>
      <c r="DAN533" s="17"/>
      <c r="DAO533" s="17"/>
      <c r="DAP533" s="17"/>
      <c r="DAQ533" s="17"/>
      <c r="DAR533" s="17"/>
      <c r="DAS533" s="17"/>
      <c r="DAT533" s="17"/>
      <c r="DAU533" s="17"/>
      <c r="DAV533" s="17"/>
      <c r="DAW533" s="17"/>
      <c r="DAX533" s="17"/>
      <c r="DAY533" s="17"/>
      <c r="DAZ533" s="17"/>
      <c r="DBA533" s="17"/>
      <c r="DBB533" s="17"/>
      <c r="DBC533" s="17"/>
      <c r="DBD533" s="17"/>
      <c r="DBE533" s="17"/>
      <c r="DBF533" s="17"/>
      <c r="DBG533" s="17"/>
      <c r="DBH533" s="17"/>
      <c r="DBI533" s="17"/>
      <c r="DBJ533" s="17"/>
      <c r="DBK533" s="17"/>
      <c r="DBL533" s="17"/>
      <c r="DBM533" s="17"/>
      <c r="DBN533" s="17"/>
      <c r="DBO533" s="17"/>
      <c r="DBP533" s="17"/>
      <c r="DBQ533" s="17"/>
      <c r="DBR533" s="17"/>
      <c r="DBS533" s="17"/>
      <c r="DBT533" s="17"/>
      <c r="DBU533" s="17"/>
      <c r="DBV533" s="17"/>
      <c r="DBW533" s="17"/>
      <c r="DBX533" s="17"/>
      <c r="DBY533" s="17"/>
      <c r="DBZ533" s="17"/>
      <c r="DCA533" s="17"/>
      <c r="DCB533" s="17"/>
      <c r="DCC533" s="17"/>
      <c r="DCD533" s="17"/>
      <c r="DCE533" s="17"/>
      <c r="DCF533" s="17"/>
      <c r="DCG533" s="17"/>
      <c r="DCH533" s="17"/>
      <c r="DCI533" s="17"/>
      <c r="DCJ533" s="17"/>
      <c r="DCK533" s="17"/>
      <c r="DCL533" s="17"/>
      <c r="DCM533" s="17"/>
      <c r="DCN533" s="17"/>
      <c r="DCO533" s="17"/>
      <c r="DCP533" s="17"/>
      <c r="DCQ533" s="17"/>
      <c r="DCR533" s="17"/>
      <c r="DCS533" s="17"/>
      <c r="DCT533" s="17"/>
      <c r="DCU533" s="17"/>
      <c r="DCV533" s="17"/>
      <c r="DCW533" s="17"/>
      <c r="DCX533" s="17"/>
      <c r="DCY533" s="17"/>
      <c r="DCZ533" s="17"/>
      <c r="DDA533" s="17"/>
      <c r="DDB533" s="17"/>
      <c r="DDC533" s="17"/>
      <c r="DDD533" s="17"/>
      <c r="DDE533" s="17"/>
      <c r="DDF533" s="17"/>
      <c r="DDG533" s="17"/>
      <c r="DDH533" s="17"/>
      <c r="DDI533" s="17"/>
      <c r="DDJ533" s="17"/>
      <c r="DDK533" s="17"/>
      <c r="DDL533" s="17"/>
      <c r="DDM533" s="17"/>
      <c r="DDN533" s="17"/>
      <c r="DDO533" s="17"/>
      <c r="DDP533" s="17"/>
      <c r="DDQ533" s="17"/>
      <c r="DDR533" s="17"/>
      <c r="DDS533" s="17"/>
      <c r="DDT533" s="17"/>
      <c r="DDU533" s="17"/>
      <c r="DDV533" s="17"/>
      <c r="DDW533" s="17"/>
      <c r="DDX533" s="17"/>
      <c r="DDY533" s="17"/>
      <c r="DDZ533" s="17"/>
      <c r="DEA533" s="17"/>
      <c r="DEB533" s="17"/>
      <c r="DEC533" s="17"/>
      <c r="DED533" s="17"/>
      <c r="DEE533" s="17"/>
      <c r="DEF533" s="17"/>
      <c r="DEG533" s="17"/>
      <c r="DEH533" s="17"/>
      <c r="DEI533" s="17"/>
      <c r="DEJ533" s="17"/>
      <c r="DEK533" s="17"/>
      <c r="DEL533" s="17"/>
      <c r="DEM533" s="17"/>
      <c r="DEN533" s="17"/>
      <c r="DEO533" s="17"/>
      <c r="DEP533" s="17"/>
      <c r="DEQ533" s="17"/>
      <c r="DER533" s="17"/>
      <c r="DES533" s="17"/>
      <c r="DET533" s="17"/>
      <c r="DEU533" s="17"/>
      <c r="DEV533" s="17"/>
      <c r="DEW533" s="17"/>
      <c r="DEX533" s="17"/>
      <c r="DEY533" s="17"/>
      <c r="DEZ533" s="17"/>
      <c r="DFA533" s="17"/>
      <c r="DFB533" s="17"/>
      <c r="DFC533" s="17"/>
      <c r="DFD533" s="17"/>
      <c r="DFE533" s="17"/>
      <c r="DFF533" s="17"/>
      <c r="DFG533" s="17"/>
      <c r="DFH533" s="17"/>
      <c r="DFI533" s="17"/>
      <c r="DFJ533" s="17"/>
      <c r="DFK533" s="17"/>
      <c r="DFL533" s="17"/>
      <c r="DFM533" s="17"/>
      <c r="DFN533" s="17"/>
      <c r="DFO533" s="17"/>
      <c r="DFP533" s="17"/>
      <c r="DFQ533" s="17"/>
      <c r="DFR533" s="17"/>
      <c r="DFS533" s="17"/>
      <c r="DFT533" s="17"/>
      <c r="DFU533" s="17"/>
      <c r="DFV533" s="17"/>
      <c r="DFW533" s="17"/>
      <c r="DFX533" s="17"/>
      <c r="DFY533" s="17"/>
      <c r="DFZ533" s="17"/>
      <c r="DGA533" s="17"/>
      <c r="DGB533" s="17"/>
      <c r="DGC533" s="17"/>
      <c r="DGD533" s="17"/>
      <c r="DGE533" s="17"/>
      <c r="DGF533" s="17"/>
      <c r="DGG533" s="17"/>
      <c r="DGH533" s="17"/>
      <c r="DGI533" s="17"/>
      <c r="DGJ533" s="17"/>
      <c r="DGK533" s="17"/>
      <c r="DGL533" s="17"/>
      <c r="DGM533" s="17"/>
      <c r="DGN533" s="17"/>
      <c r="DGO533" s="17"/>
      <c r="DGP533" s="17"/>
      <c r="DGQ533" s="17"/>
      <c r="DGR533" s="17"/>
      <c r="DGS533" s="17"/>
      <c r="DGT533" s="17"/>
      <c r="DGU533" s="17"/>
      <c r="DGV533" s="17"/>
      <c r="DGW533" s="17"/>
      <c r="DGX533" s="17"/>
      <c r="DGY533" s="17"/>
      <c r="DGZ533" s="17"/>
      <c r="DHA533" s="17"/>
      <c r="DHB533" s="17"/>
      <c r="DHC533" s="17"/>
      <c r="DHD533" s="17"/>
      <c r="DHE533" s="17"/>
      <c r="DHF533" s="17"/>
      <c r="DHG533" s="17"/>
      <c r="DHH533" s="17"/>
      <c r="DHI533" s="17"/>
      <c r="DHJ533" s="17"/>
      <c r="DHK533" s="17"/>
      <c r="DHL533" s="17"/>
      <c r="DHM533" s="17"/>
      <c r="DHN533" s="17"/>
      <c r="DHO533" s="17"/>
      <c r="DHP533" s="17"/>
      <c r="DHQ533" s="17"/>
      <c r="DHR533" s="17"/>
      <c r="DHS533" s="17"/>
      <c r="DHT533" s="17"/>
      <c r="DHU533" s="17"/>
      <c r="DHV533" s="17"/>
      <c r="DHW533" s="17"/>
      <c r="DHX533" s="17"/>
      <c r="DHY533" s="17"/>
      <c r="DHZ533" s="17"/>
      <c r="DIA533" s="17"/>
      <c r="DIB533" s="17"/>
      <c r="DIC533" s="17"/>
      <c r="DID533" s="17"/>
      <c r="DIE533" s="17"/>
      <c r="DIF533" s="17"/>
      <c r="DIG533" s="17"/>
      <c r="DIH533" s="17"/>
      <c r="DII533" s="17"/>
      <c r="DIJ533" s="17"/>
      <c r="DIK533" s="17"/>
      <c r="DIL533" s="17"/>
      <c r="DIM533" s="17"/>
      <c r="DIN533" s="17"/>
      <c r="DIO533" s="17"/>
      <c r="DIP533" s="17"/>
      <c r="DIQ533" s="17"/>
      <c r="DIR533" s="17"/>
      <c r="DIS533" s="17"/>
      <c r="DIT533" s="17"/>
      <c r="DIU533" s="17"/>
      <c r="DIV533" s="17"/>
      <c r="DIW533" s="17"/>
      <c r="DIX533" s="17"/>
      <c r="DIY533" s="17"/>
      <c r="DIZ533" s="17"/>
      <c r="DJA533" s="17"/>
      <c r="DJB533" s="17"/>
      <c r="DJC533" s="17"/>
      <c r="DJD533" s="17"/>
      <c r="DJE533" s="17"/>
      <c r="DJF533" s="17"/>
      <c r="DJG533" s="17"/>
      <c r="DJH533" s="17"/>
      <c r="DJI533" s="17"/>
      <c r="DJJ533" s="17"/>
      <c r="DJK533" s="17"/>
      <c r="DJL533" s="17"/>
      <c r="DJM533" s="17"/>
      <c r="DJN533" s="17"/>
      <c r="DJO533" s="17"/>
      <c r="DJP533" s="17"/>
      <c r="DJQ533" s="17"/>
      <c r="DJR533" s="17"/>
      <c r="DJS533" s="17"/>
      <c r="DJT533" s="17"/>
      <c r="DJU533" s="17"/>
      <c r="DJV533" s="17"/>
      <c r="DJW533" s="17"/>
      <c r="DJX533" s="17"/>
      <c r="DJY533" s="17"/>
      <c r="DJZ533" s="17"/>
      <c r="DKA533" s="17"/>
      <c r="DKB533" s="17"/>
      <c r="DKC533" s="17"/>
      <c r="DKD533" s="17"/>
      <c r="DKE533" s="17"/>
      <c r="DKF533" s="17"/>
      <c r="DKG533" s="17"/>
      <c r="DKH533" s="17"/>
      <c r="DKI533" s="17"/>
      <c r="DKJ533" s="17"/>
      <c r="DKK533" s="17"/>
      <c r="DKL533" s="17"/>
      <c r="DKM533" s="17"/>
      <c r="DKN533" s="17"/>
      <c r="DKO533" s="17"/>
      <c r="DKP533" s="17"/>
      <c r="DKQ533" s="17"/>
      <c r="DKR533" s="17"/>
      <c r="DKS533" s="17"/>
      <c r="DKT533" s="17"/>
      <c r="DKU533" s="17"/>
      <c r="DKV533" s="17"/>
      <c r="DKW533" s="17"/>
      <c r="DKX533" s="17"/>
      <c r="DKY533" s="17"/>
      <c r="DKZ533" s="17"/>
      <c r="DLA533" s="17"/>
      <c r="DLB533" s="17"/>
      <c r="DLC533" s="17"/>
      <c r="DLD533" s="17"/>
      <c r="DLE533" s="17"/>
      <c r="DLF533" s="17"/>
      <c r="DLG533" s="17"/>
      <c r="DLH533" s="17"/>
      <c r="DLI533" s="17"/>
      <c r="DLJ533" s="17"/>
      <c r="DLK533" s="17"/>
      <c r="DLL533" s="17"/>
      <c r="DLM533" s="17"/>
      <c r="DLN533" s="17"/>
      <c r="DLO533" s="17"/>
      <c r="DLP533" s="17"/>
      <c r="DLQ533" s="17"/>
      <c r="DLR533" s="17"/>
      <c r="DLS533" s="17"/>
      <c r="DLT533" s="17"/>
      <c r="DLU533" s="17"/>
      <c r="DLV533" s="17"/>
      <c r="DLW533" s="17"/>
      <c r="DLX533" s="17"/>
      <c r="DLY533" s="17"/>
      <c r="DLZ533" s="17"/>
      <c r="DMA533" s="17"/>
      <c r="DMB533" s="17"/>
      <c r="DMC533" s="17"/>
      <c r="DMD533" s="17"/>
      <c r="DME533" s="17"/>
      <c r="DMF533" s="17"/>
      <c r="DMG533" s="17"/>
      <c r="DMH533" s="17"/>
      <c r="DMI533" s="17"/>
      <c r="DMJ533" s="17"/>
      <c r="DMK533" s="17"/>
      <c r="DML533" s="17"/>
      <c r="DMM533" s="17"/>
      <c r="DMN533" s="17"/>
      <c r="DMO533" s="17"/>
      <c r="DMP533" s="17"/>
      <c r="DMQ533" s="17"/>
      <c r="DMR533" s="17"/>
      <c r="DMS533" s="17"/>
      <c r="DMT533" s="17"/>
      <c r="DMU533" s="17"/>
      <c r="DMV533" s="17"/>
      <c r="DMW533" s="17"/>
      <c r="DMX533" s="17"/>
      <c r="DMY533" s="17"/>
      <c r="DMZ533" s="17"/>
      <c r="DNA533" s="17"/>
      <c r="DNB533" s="17"/>
      <c r="DNC533" s="17"/>
      <c r="DND533" s="17"/>
      <c r="DNE533" s="17"/>
      <c r="DNF533" s="17"/>
      <c r="DNG533" s="17"/>
      <c r="DNH533" s="17"/>
      <c r="DNI533" s="17"/>
      <c r="DNJ533" s="17"/>
      <c r="DNK533" s="17"/>
      <c r="DNL533" s="17"/>
      <c r="DNM533" s="17"/>
      <c r="DNN533" s="17"/>
      <c r="DNO533" s="17"/>
      <c r="DNP533" s="17"/>
      <c r="DNQ533" s="17"/>
      <c r="DNR533" s="17"/>
      <c r="DNS533" s="17"/>
      <c r="DNT533" s="17"/>
      <c r="DNU533" s="17"/>
      <c r="DNV533" s="17"/>
      <c r="DNW533" s="17"/>
      <c r="DNX533" s="17"/>
      <c r="DNY533" s="17"/>
      <c r="DNZ533" s="17"/>
      <c r="DOA533" s="17"/>
      <c r="DOB533" s="17"/>
      <c r="DOC533" s="17"/>
      <c r="DOD533" s="17"/>
      <c r="DOE533" s="17"/>
      <c r="DOF533" s="17"/>
      <c r="DOG533" s="17"/>
      <c r="DOH533" s="17"/>
      <c r="DOI533" s="17"/>
      <c r="DOJ533" s="17"/>
      <c r="DOK533" s="17"/>
      <c r="DOL533" s="17"/>
      <c r="DOM533" s="17"/>
      <c r="DON533" s="17"/>
      <c r="DOO533" s="17"/>
      <c r="DOP533" s="17"/>
      <c r="DOQ533" s="17"/>
      <c r="DOR533" s="17"/>
      <c r="DOS533" s="17"/>
      <c r="DOT533" s="17"/>
      <c r="DOU533" s="17"/>
      <c r="DOV533" s="17"/>
      <c r="DOW533" s="17"/>
      <c r="DOX533" s="17"/>
      <c r="DOY533" s="17"/>
      <c r="DOZ533" s="17"/>
      <c r="DPA533" s="17"/>
      <c r="DPB533" s="17"/>
      <c r="DPC533" s="17"/>
      <c r="DPD533" s="17"/>
      <c r="DPE533" s="17"/>
      <c r="DPF533" s="17"/>
      <c r="DPG533" s="17"/>
      <c r="DPH533" s="17"/>
      <c r="DPI533" s="17"/>
      <c r="DPJ533" s="17"/>
      <c r="DPK533" s="17"/>
      <c r="DPL533" s="17"/>
      <c r="DPM533" s="17"/>
      <c r="DPN533" s="17"/>
      <c r="DPO533" s="17"/>
      <c r="DPP533" s="17"/>
      <c r="DPQ533" s="17"/>
      <c r="DPR533" s="17"/>
      <c r="DPS533" s="17"/>
      <c r="DPT533" s="17"/>
      <c r="DPU533" s="17"/>
      <c r="DPV533" s="17"/>
      <c r="DPW533" s="17"/>
      <c r="DPX533" s="17"/>
      <c r="DPY533" s="17"/>
      <c r="DPZ533" s="17"/>
      <c r="DQA533" s="17"/>
      <c r="DQB533" s="17"/>
      <c r="DQC533" s="17"/>
      <c r="DQD533" s="17"/>
      <c r="DQE533" s="17"/>
      <c r="DQF533" s="17"/>
      <c r="DQG533" s="17"/>
      <c r="DQH533" s="17"/>
      <c r="DQI533" s="17"/>
      <c r="DQJ533" s="17"/>
      <c r="DQK533" s="17"/>
      <c r="DQL533" s="17"/>
      <c r="DQM533" s="17"/>
      <c r="DQN533" s="17"/>
      <c r="DQO533" s="17"/>
      <c r="DQP533" s="17"/>
      <c r="DQQ533" s="17"/>
      <c r="DQR533" s="17"/>
      <c r="DQS533" s="17"/>
      <c r="DQT533" s="17"/>
      <c r="DQU533" s="17"/>
      <c r="DQV533" s="17"/>
      <c r="DQW533" s="17"/>
      <c r="DQX533" s="17"/>
      <c r="DQY533" s="17"/>
      <c r="DQZ533" s="17"/>
      <c r="DRA533" s="17"/>
      <c r="DRB533" s="17"/>
      <c r="DRC533" s="17"/>
      <c r="DRD533" s="17"/>
      <c r="DRE533" s="17"/>
      <c r="DRF533" s="17"/>
      <c r="DRG533" s="17"/>
      <c r="DRH533" s="17"/>
      <c r="DRI533" s="17"/>
      <c r="DRJ533" s="17"/>
      <c r="DRK533" s="17"/>
      <c r="DRL533" s="17"/>
      <c r="DRM533" s="17"/>
      <c r="DRN533" s="17"/>
      <c r="DRO533" s="17"/>
      <c r="DRP533" s="17"/>
      <c r="DRQ533" s="17"/>
      <c r="DRR533" s="17"/>
      <c r="DRS533" s="17"/>
      <c r="DRT533" s="17"/>
      <c r="DRU533" s="17"/>
      <c r="DRV533" s="17"/>
      <c r="DRW533" s="17"/>
      <c r="DRX533" s="17"/>
      <c r="DRY533" s="17"/>
      <c r="DRZ533" s="17"/>
      <c r="DSA533" s="17"/>
      <c r="DSB533" s="17"/>
      <c r="DSC533" s="17"/>
      <c r="DSD533" s="17"/>
      <c r="DSE533" s="17"/>
      <c r="DSF533" s="17"/>
      <c r="DSG533" s="17"/>
      <c r="DSH533" s="17"/>
      <c r="DSI533" s="17"/>
      <c r="DSJ533" s="17"/>
      <c r="DSK533" s="17"/>
      <c r="DSL533" s="17"/>
      <c r="DSM533" s="17"/>
      <c r="DSN533" s="17"/>
      <c r="DSO533" s="17"/>
      <c r="DSP533" s="17"/>
      <c r="DSQ533" s="17"/>
      <c r="DSR533" s="17"/>
      <c r="DSS533" s="17"/>
      <c r="DST533" s="17"/>
      <c r="DSU533" s="17"/>
      <c r="DSV533" s="17"/>
      <c r="DSW533" s="17"/>
      <c r="DSX533" s="17"/>
      <c r="DSY533" s="17"/>
      <c r="DSZ533" s="17"/>
      <c r="DTA533" s="17"/>
      <c r="DTB533" s="17"/>
      <c r="DTC533" s="17"/>
      <c r="DTD533" s="17"/>
      <c r="DTE533" s="17"/>
      <c r="DTF533" s="17"/>
      <c r="DTG533" s="17"/>
      <c r="DTH533" s="17"/>
      <c r="DTI533" s="17"/>
      <c r="DTJ533" s="17"/>
      <c r="DTK533" s="17"/>
      <c r="DTL533" s="17"/>
      <c r="DTM533" s="17"/>
      <c r="DTN533" s="17"/>
      <c r="DTO533" s="17"/>
      <c r="DTP533" s="17"/>
      <c r="DTQ533" s="17"/>
      <c r="DTR533" s="17"/>
      <c r="DTS533" s="17"/>
      <c r="DTT533" s="17"/>
      <c r="DTU533" s="17"/>
      <c r="DTV533" s="17"/>
      <c r="DTW533" s="17"/>
      <c r="DTX533" s="17"/>
      <c r="DTY533" s="17"/>
      <c r="DTZ533" s="17"/>
      <c r="DUA533" s="17"/>
      <c r="DUB533" s="17"/>
      <c r="DUC533" s="17"/>
      <c r="DUD533" s="17"/>
      <c r="DUE533" s="17"/>
      <c r="DUF533" s="17"/>
      <c r="DUG533" s="17"/>
      <c r="DUH533" s="17"/>
      <c r="DUI533" s="17"/>
      <c r="DUJ533" s="17"/>
      <c r="DUK533" s="17"/>
      <c r="DUL533" s="17"/>
      <c r="DUM533" s="17"/>
      <c r="DUN533" s="17"/>
      <c r="DUO533" s="17"/>
      <c r="DUP533" s="17"/>
      <c r="DUQ533" s="17"/>
      <c r="DUR533" s="17"/>
      <c r="DUS533" s="17"/>
      <c r="DUT533" s="17"/>
      <c r="DUU533" s="17"/>
      <c r="DUV533" s="17"/>
      <c r="DUW533" s="17"/>
      <c r="DUX533" s="17"/>
      <c r="DUY533" s="17"/>
      <c r="DUZ533" s="17"/>
      <c r="DVA533" s="17"/>
      <c r="DVB533" s="17"/>
      <c r="DVC533" s="17"/>
      <c r="DVD533" s="17"/>
      <c r="DVE533" s="17"/>
      <c r="DVF533" s="17"/>
      <c r="DVG533" s="17"/>
      <c r="DVH533" s="17"/>
      <c r="DVI533" s="17"/>
      <c r="DVJ533" s="17"/>
      <c r="DVK533" s="17"/>
      <c r="DVL533" s="17"/>
      <c r="DVM533" s="17"/>
      <c r="DVN533" s="17"/>
      <c r="DVO533" s="17"/>
      <c r="DVP533" s="17"/>
      <c r="DVQ533" s="17"/>
      <c r="DVR533" s="17"/>
      <c r="DVS533" s="17"/>
      <c r="DVT533" s="17"/>
      <c r="DVU533" s="17"/>
      <c r="DVV533" s="17"/>
      <c r="DVW533" s="17"/>
      <c r="DVX533" s="17"/>
      <c r="DVY533" s="17"/>
      <c r="DVZ533" s="17"/>
      <c r="DWA533" s="17"/>
      <c r="DWB533" s="17"/>
      <c r="DWC533" s="17"/>
      <c r="DWD533" s="17"/>
      <c r="DWE533" s="17"/>
      <c r="DWF533" s="17"/>
      <c r="DWG533" s="17"/>
      <c r="DWH533" s="17"/>
      <c r="DWI533" s="17"/>
      <c r="DWJ533" s="17"/>
      <c r="DWK533" s="17"/>
      <c r="DWL533" s="17"/>
      <c r="DWM533" s="17"/>
      <c r="DWN533" s="17"/>
      <c r="DWO533" s="17"/>
      <c r="DWP533" s="17"/>
      <c r="DWQ533" s="17"/>
      <c r="DWR533" s="17"/>
      <c r="DWS533" s="17"/>
      <c r="DWT533" s="17"/>
      <c r="DWU533" s="17"/>
      <c r="DWV533" s="17"/>
      <c r="DWW533" s="17"/>
      <c r="DWX533" s="17"/>
      <c r="DWY533" s="17"/>
      <c r="DWZ533" s="17"/>
      <c r="DXA533" s="17"/>
      <c r="DXB533" s="17"/>
      <c r="DXC533" s="17"/>
      <c r="DXD533" s="17"/>
      <c r="DXE533" s="17"/>
      <c r="DXF533" s="17"/>
      <c r="DXG533" s="17"/>
      <c r="DXH533" s="17"/>
      <c r="DXI533" s="17"/>
      <c r="DXJ533" s="17"/>
      <c r="DXK533" s="17"/>
      <c r="DXL533" s="17"/>
      <c r="DXM533" s="17"/>
      <c r="DXN533" s="17"/>
      <c r="DXO533" s="17"/>
      <c r="DXP533" s="17"/>
      <c r="DXQ533" s="17"/>
      <c r="DXR533" s="17"/>
      <c r="DXS533" s="17"/>
      <c r="DXT533" s="17"/>
      <c r="DXU533" s="17"/>
      <c r="DXV533" s="17"/>
      <c r="DXW533" s="17"/>
      <c r="DXX533" s="17"/>
      <c r="DXY533" s="17"/>
      <c r="DXZ533" s="17"/>
      <c r="DYA533" s="17"/>
      <c r="DYB533" s="17"/>
      <c r="DYC533" s="17"/>
      <c r="DYD533" s="17"/>
      <c r="DYE533" s="17"/>
      <c r="DYF533" s="17"/>
      <c r="DYG533" s="17"/>
      <c r="DYH533" s="17"/>
      <c r="DYI533" s="17"/>
      <c r="DYJ533" s="17"/>
      <c r="DYK533" s="17"/>
      <c r="DYL533" s="17"/>
      <c r="DYM533" s="17"/>
      <c r="DYN533" s="17"/>
      <c r="DYO533" s="17"/>
      <c r="DYP533" s="17"/>
      <c r="DYQ533" s="17"/>
      <c r="DYR533" s="17"/>
      <c r="DYS533" s="17"/>
      <c r="DYT533" s="17"/>
      <c r="DYU533" s="17"/>
      <c r="DYV533" s="17"/>
      <c r="DYW533" s="17"/>
      <c r="DYX533" s="17"/>
      <c r="DYY533" s="17"/>
      <c r="DYZ533" s="17"/>
      <c r="DZA533" s="17"/>
      <c r="DZB533" s="17"/>
      <c r="DZC533" s="17"/>
      <c r="DZD533" s="17"/>
      <c r="DZE533" s="17"/>
      <c r="DZF533" s="17"/>
      <c r="DZG533" s="17"/>
      <c r="DZH533" s="17"/>
      <c r="DZI533" s="17"/>
      <c r="DZJ533" s="17"/>
      <c r="DZK533" s="17"/>
      <c r="DZL533" s="17"/>
      <c r="DZM533" s="17"/>
      <c r="DZN533" s="17"/>
      <c r="DZO533" s="17"/>
      <c r="DZP533" s="17"/>
      <c r="DZQ533" s="17"/>
      <c r="DZR533" s="17"/>
      <c r="DZS533" s="17"/>
      <c r="DZT533" s="17"/>
      <c r="DZU533" s="17"/>
      <c r="DZV533" s="17"/>
      <c r="DZW533" s="17"/>
      <c r="DZX533" s="17"/>
      <c r="DZY533" s="17"/>
      <c r="DZZ533" s="17"/>
      <c r="EAA533" s="17"/>
      <c r="EAB533" s="17"/>
      <c r="EAC533" s="17"/>
      <c r="EAD533" s="17"/>
      <c r="EAE533" s="17"/>
      <c r="EAF533" s="17"/>
      <c r="EAG533" s="17"/>
      <c r="EAH533" s="17"/>
      <c r="EAI533" s="17"/>
      <c r="EAJ533" s="17"/>
      <c r="EAK533" s="17"/>
      <c r="EAL533" s="17"/>
      <c r="EAM533" s="17"/>
      <c r="EAN533" s="17"/>
      <c r="EAO533" s="17"/>
      <c r="EAP533" s="17"/>
      <c r="EAQ533" s="17"/>
      <c r="EAR533" s="17"/>
      <c r="EAS533" s="17"/>
      <c r="EAT533" s="17"/>
      <c r="EAU533" s="17"/>
      <c r="EAV533" s="17"/>
      <c r="EAW533" s="17"/>
      <c r="EAX533" s="17"/>
      <c r="EAY533" s="17"/>
      <c r="EAZ533" s="17"/>
      <c r="EBA533" s="17"/>
      <c r="EBB533" s="17"/>
      <c r="EBC533" s="17"/>
      <c r="EBD533" s="17"/>
      <c r="EBE533" s="17"/>
      <c r="EBF533" s="17"/>
      <c r="EBG533" s="17"/>
      <c r="EBH533" s="17"/>
      <c r="EBI533" s="17"/>
      <c r="EBJ533" s="17"/>
      <c r="EBK533" s="17"/>
      <c r="EBL533" s="17"/>
      <c r="EBM533" s="17"/>
      <c r="EBN533" s="17"/>
      <c r="EBO533" s="17"/>
      <c r="EBP533" s="17"/>
      <c r="EBQ533" s="17"/>
      <c r="EBR533" s="17"/>
      <c r="EBS533" s="17"/>
      <c r="EBT533" s="17"/>
      <c r="EBU533" s="17"/>
      <c r="EBV533" s="17"/>
      <c r="EBW533" s="17"/>
      <c r="EBX533" s="17"/>
      <c r="EBY533" s="17"/>
      <c r="EBZ533" s="17"/>
      <c r="ECA533" s="17"/>
      <c r="ECB533" s="17"/>
      <c r="ECC533" s="17"/>
      <c r="ECD533" s="17"/>
      <c r="ECE533" s="17"/>
      <c r="ECF533" s="17"/>
      <c r="ECG533" s="17"/>
      <c r="ECH533" s="17"/>
      <c r="ECI533" s="17"/>
      <c r="ECJ533" s="17"/>
      <c r="ECK533" s="17"/>
      <c r="ECL533" s="17"/>
      <c r="ECM533" s="17"/>
      <c r="ECN533" s="17"/>
      <c r="ECO533" s="17"/>
      <c r="ECP533" s="17"/>
      <c r="ECQ533" s="17"/>
      <c r="ECR533" s="17"/>
      <c r="ECS533" s="17"/>
      <c r="ECT533" s="17"/>
      <c r="ECU533" s="17"/>
      <c r="ECV533" s="17"/>
      <c r="ECW533" s="17"/>
      <c r="ECX533" s="17"/>
      <c r="ECY533" s="17"/>
      <c r="ECZ533" s="17"/>
      <c r="EDA533" s="17"/>
      <c r="EDB533" s="17"/>
      <c r="EDC533" s="17"/>
      <c r="EDD533" s="17"/>
      <c r="EDE533" s="17"/>
      <c r="EDF533" s="17"/>
      <c r="EDG533" s="17"/>
      <c r="EDH533" s="17"/>
      <c r="EDI533" s="17"/>
      <c r="EDJ533" s="17"/>
      <c r="EDK533" s="17"/>
      <c r="EDL533" s="17"/>
      <c r="EDM533" s="17"/>
      <c r="EDN533" s="17"/>
      <c r="EDO533" s="17"/>
      <c r="EDP533" s="17"/>
      <c r="EDQ533" s="17"/>
      <c r="EDR533" s="17"/>
      <c r="EDS533" s="17"/>
      <c r="EDT533" s="17"/>
      <c r="EDU533" s="17"/>
      <c r="EDV533" s="17"/>
      <c r="EDW533" s="17"/>
      <c r="EDX533" s="17"/>
      <c r="EDY533" s="17"/>
      <c r="EDZ533" s="17"/>
      <c r="EEA533" s="17"/>
      <c r="EEB533" s="17"/>
      <c r="EEC533" s="17"/>
      <c r="EED533" s="17"/>
      <c r="EEE533" s="17"/>
      <c r="EEF533" s="17"/>
      <c r="EEG533" s="17"/>
      <c r="EEH533" s="17"/>
      <c r="EEI533" s="17"/>
      <c r="EEJ533" s="17"/>
      <c r="EEK533" s="17"/>
      <c r="EEL533" s="17"/>
      <c r="EEM533" s="17"/>
      <c r="EEN533" s="17"/>
      <c r="EEO533" s="17"/>
      <c r="EEP533" s="17"/>
      <c r="EEQ533" s="17"/>
      <c r="EER533" s="17"/>
      <c r="EES533" s="17"/>
      <c r="EET533" s="17"/>
      <c r="EEU533" s="17"/>
      <c r="EEV533" s="17"/>
      <c r="EEW533" s="17"/>
      <c r="EEX533" s="17"/>
      <c r="EEY533" s="17"/>
      <c r="EEZ533" s="17"/>
      <c r="EFA533" s="17"/>
      <c r="EFB533" s="17"/>
      <c r="EFC533" s="17"/>
      <c r="EFD533" s="17"/>
      <c r="EFE533" s="17"/>
      <c r="EFF533" s="17"/>
      <c r="EFG533" s="17"/>
      <c r="EFH533" s="17"/>
      <c r="EFI533" s="17"/>
      <c r="EFJ533" s="17"/>
      <c r="EFK533" s="17"/>
      <c r="EFL533" s="17"/>
      <c r="EFM533" s="17"/>
      <c r="EFN533" s="17"/>
      <c r="EFO533" s="17"/>
      <c r="EFP533" s="17"/>
      <c r="EFQ533" s="17"/>
      <c r="EFR533" s="17"/>
      <c r="EFS533" s="17"/>
      <c r="EFT533" s="17"/>
      <c r="EFU533" s="17"/>
      <c r="EFV533" s="17"/>
      <c r="EFW533" s="17"/>
      <c r="EFX533" s="17"/>
      <c r="EFY533" s="17"/>
      <c r="EFZ533" s="17"/>
      <c r="EGA533" s="17"/>
      <c r="EGB533" s="17"/>
      <c r="EGC533" s="17"/>
      <c r="EGD533" s="17"/>
      <c r="EGE533" s="17"/>
      <c r="EGF533" s="17"/>
      <c r="EGG533" s="17"/>
      <c r="EGH533" s="17"/>
      <c r="EGI533" s="17"/>
      <c r="EGJ533" s="17"/>
      <c r="EGK533" s="17"/>
      <c r="EGL533" s="17"/>
      <c r="EGM533" s="17"/>
      <c r="EGN533" s="17"/>
      <c r="EGO533" s="17"/>
      <c r="EGP533" s="17"/>
      <c r="EGQ533" s="17"/>
      <c r="EGR533" s="17"/>
      <c r="EGS533" s="17"/>
      <c r="EGT533" s="17"/>
      <c r="EGU533" s="17"/>
      <c r="EGV533" s="17"/>
      <c r="EGW533" s="17"/>
      <c r="EGX533" s="17"/>
      <c r="EGY533" s="17"/>
      <c r="EGZ533" s="17"/>
      <c r="EHA533" s="17"/>
      <c r="EHB533" s="17"/>
      <c r="EHC533" s="17"/>
      <c r="EHD533" s="17"/>
      <c r="EHE533" s="17"/>
      <c r="EHF533" s="17"/>
      <c r="EHG533" s="17"/>
      <c r="EHH533" s="17"/>
      <c r="EHI533" s="17"/>
      <c r="EHJ533" s="17"/>
      <c r="EHK533" s="17"/>
      <c r="EHL533" s="17"/>
      <c r="EHM533" s="17"/>
      <c r="EHN533" s="17"/>
      <c r="EHO533" s="17"/>
      <c r="EHP533" s="17"/>
      <c r="EHQ533" s="17"/>
      <c r="EHR533" s="17"/>
      <c r="EHS533" s="17"/>
      <c r="EHT533" s="17"/>
      <c r="EHU533" s="17"/>
      <c r="EHV533" s="17"/>
      <c r="EHW533" s="17"/>
      <c r="EHX533" s="17"/>
      <c r="EHY533" s="17"/>
      <c r="EHZ533" s="17"/>
      <c r="EIA533" s="17"/>
      <c r="EIB533" s="17"/>
      <c r="EIC533" s="17"/>
      <c r="EID533" s="17"/>
      <c r="EIE533" s="17"/>
      <c r="EIF533" s="17"/>
      <c r="EIG533" s="17"/>
      <c r="EIH533" s="17"/>
      <c r="EII533" s="17"/>
      <c r="EIJ533" s="17"/>
      <c r="EIK533" s="17"/>
      <c r="EIL533" s="17"/>
      <c r="EIM533" s="17"/>
      <c r="EIN533" s="17"/>
      <c r="EIO533" s="17"/>
      <c r="EIP533" s="17"/>
      <c r="EIQ533" s="17"/>
      <c r="EIR533" s="17"/>
      <c r="EIS533" s="17"/>
      <c r="EIT533" s="17"/>
      <c r="EIU533" s="17"/>
      <c r="EIV533" s="17"/>
      <c r="EIW533" s="17"/>
      <c r="EIX533" s="17"/>
      <c r="EIY533" s="17"/>
      <c r="EIZ533" s="17"/>
      <c r="EJA533" s="17"/>
      <c r="EJB533" s="17"/>
      <c r="EJC533" s="17"/>
      <c r="EJD533" s="17"/>
      <c r="EJE533" s="17"/>
      <c r="EJF533" s="17"/>
      <c r="EJG533" s="17"/>
      <c r="EJH533" s="17"/>
      <c r="EJI533" s="17"/>
      <c r="EJJ533" s="17"/>
      <c r="EJK533" s="17"/>
      <c r="EJL533" s="17"/>
      <c r="EJM533" s="17"/>
      <c r="EJN533" s="17"/>
      <c r="EJO533" s="17"/>
      <c r="EJP533" s="17"/>
      <c r="EJQ533" s="17"/>
      <c r="EJR533" s="17"/>
      <c r="EJS533" s="17"/>
      <c r="EJT533" s="17"/>
      <c r="EJU533" s="17"/>
      <c r="EJV533" s="17"/>
      <c r="EJW533" s="17"/>
      <c r="EJX533" s="17"/>
      <c r="EJY533" s="17"/>
      <c r="EJZ533" s="17"/>
      <c r="EKA533" s="17"/>
      <c r="EKB533" s="17"/>
      <c r="EKC533" s="17"/>
      <c r="EKD533" s="17"/>
      <c r="EKE533" s="17"/>
      <c r="EKF533" s="17"/>
      <c r="EKG533" s="17"/>
      <c r="EKH533" s="17"/>
      <c r="EKI533" s="17"/>
      <c r="EKJ533" s="17"/>
      <c r="EKK533" s="17"/>
      <c r="EKL533" s="17"/>
      <c r="EKM533" s="17"/>
      <c r="EKN533" s="17"/>
      <c r="EKO533" s="17"/>
      <c r="EKP533" s="17"/>
      <c r="EKQ533" s="17"/>
      <c r="EKR533" s="17"/>
      <c r="EKS533" s="17"/>
      <c r="EKT533" s="17"/>
      <c r="EKU533" s="17"/>
      <c r="EKV533" s="17"/>
      <c r="EKW533" s="17"/>
      <c r="EKX533" s="17"/>
      <c r="EKY533" s="17"/>
      <c r="EKZ533" s="17"/>
      <c r="ELA533" s="17"/>
      <c r="ELB533" s="17"/>
      <c r="ELC533" s="17"/>
      <c r="ELD533" s="17"/>
      <c r="ELE533" s="17"/>
      <c r="ELF533" s="17"/>
      <c r="ELG533" s="17"/>
      <c r="ELH533" s="17"/>
      <c r="ELI533" s="17"/>
      <c r="ELJ533" s="17"/>
      <c r="ELK533" s="17"/>
      <c r="ELL533" s="17"/>
      <c r="ELM533" s="17"/>
      <c r="ELN533" s="17"/>
      <c r="ELO533" s="17"/>
      <c r="ELP533" s="17"/>
      <c r="ELQ533" s="17"/>
      <c r="ELR533" s="17"/>
      <c r="ELS533" s="17"/>
      <c r="ELT533" s="17"/>
      <c r="ELU533" s="17"/>
      <c r="ELV533" s="17"/>
      <c r="ELW533" s="17"/>
      <c r="ELX533" s="17"/>
      <c r="ELY533" s="17"/>
      <c r="ELZ533" s="17"/>
      <c r="EMA533" s="17"/>
      <c r="EMB533" s="17"/>
      <c r="EMC533" s="17"/>
      <c r="EMD533" s="17"/>
      <c r="EME533" s="17"/>
      <c r="EMF533" s="17"/>
      <c r="EMG533" s="17"/>
      <c r="EMH533" s="17"/>
      <c r="EMI533" s="17"/>
      <c r="EMJ533" s="17"/>
      <c r="EMK533" s="17"/>
      <c r="EML533" s="17"/>
      <c r="EMM533" s="17"/>
      <c r="EMN533" s="17"/>
      <c r="EMO533" s="17"/>
      <c r="EMP533" s="17"/>
      <c r="EMQ533" s="17"/>
      <c r="EMR533" s="17"/>
      <c r="EMS533" s="17"/>
      <c r="EMT533" s="17"/>
      <c r="EMU533" s="17"/>
      <c r="EMV533" s="17"/>
      <c r="EMW533" s="17"/>
      <c r="EMX533" s="17"/>
      <c r="EMY533" s="17"/>
      <c r="EMZ533" s="17"/>
      <c r="ENA533" s="17"/>
      <c r="ENB533" s="17"/>
      <c r="ENC533" s="17"/>
      <c r="END533" s="17"/>
      <c r="ENE533" s="17"/>
      <c r="ENF533" s="17"/>
      <c r="ENG533" s="17"/>
      <c r="ENH533" s="17"/>
      <c r="ENI533" s="17"/>
      <c r="ENJ533" s="17"/>
      <c r="ENK533" s="17"/>
      <c r="ENL533" s="17"/>
      <c r="ENM533" s="17"/>
      <c r="ENN533" s="17"/>
      <c r="ENO533" s="17"/>
      <c r="ENP533" s="17"/>
      <c r="ENQ533" s="17"/>
      <c r="ENR533" s="17"/>
      <c r="ENS533" s="17"/>
      <c r="ENT533" s="17"/>
      <c r="ENU533" s="17"/>
      <c r="ENV533" s="17"/>
      <c r="ENW533" s="17"/>
      <c r="ENX533" s="17"/>
      <c r="ENY533" s="17"/>
      <c r="ENZ533" s="17"/>
      <c r="EOA533" s="17"/>
      <c r="EOB533" s="17"/>
      <c r="EOC533" s="17"/>
      <c r="EOD533" s="17"/>
      <c r="EOE533" s="17"/>
      <c r="EOF533" s="17"/>
      <c r="EOG533" s="17"/>
      <c r="EOH533" s="17"/>
      <c r="EOI533" s="17"/>
      <c r="EOJ533" s="17"/>
      <c r="EOK533" s="17"/>
      <c r="EOL533" s="17"/>
      <c r="EOM533" s="17"/>
      <c r="EON533" s="17"/>
      <c r="EOO533" s="17"/>
      <c r="EOP533" s="17"/>
      <c r="EOQ533" s="17"/>
      <c r="EOR533" s="17"/>
      <c r="EOS533" s="17"/>
      <c r="EOT533" s="17"/>
      <c r="EOU533" s="17"/>
      <c r="EOV533" s="17"/>
      <c r="EOW533" s="17"/>
      <c r="EOX533" s="17"/>
      <c r="EOY533" s="17"/>
      <c r="EOZ533" s="17"/>
      <c r="EPA533" s="17"/>
      <c r="EPB533" s="17"/>
      <c r="EPC533" s="17"/>
      <c r="EPD533" s="17"/>
      <c r="EPE533" s="17"/>
      <c r="EPF533" s="17"/>
      <c r="EPG533" s="17"/>
      <c r="EPH533" s="17"/>
      <c r="EPI533" s="17"/>
      <c r="EPJ533" s="17"/>
      <c r="EPK533" s="17"/>
      <c r="EPL533" s="17"/>
      <c r="EPM533" s="17"/>
      <c r="EPN533" s="17"/>
      <c r="EPO533" s="17"/>
      <c r="EPP533" s="17"/>
      <c r="EPQ533" s="17"/>
      <c r="EPR533" s="17"/>
      <c r="EPS533" s="17"/>
      <c r="EPT533" s="17"/>
      <c r="EPU533" s="17"/>
      <c r="EPV533" s="17"/>
      <c r="EPW533" s="17"/>
      <c r="EPX533" s="17"/>
      <c r="EPY533" s="17"/>
      <c r="EPZ533" s="17"/>
      <c r="EQA533" s="17"/>
      <c r="EQB533" s="17"/>
      <c r="EQC533" s="17"/>
      <c r="EQD533" s="17"/>
      <c r="EQE533" s="17"/>
      <c r="EQF533" s="17"/>
      <c r="EQG533" s="17"/>
      <c r="EQH533" s="17"/>
      <c r="EQI533" s="17"/>
      <c r="EQJ533" s="17"/>
      <c r="EQK533" s="17"/>
      <c r="EQL533" s="17"/>
      <c r="EQM533" s="17"/>
      <c r="EQN533" s="17"/>
      <c r="EQO533" s="17"/>
      <c r="EQP533" s="17"/>
      <c r="EQQ533" s="17"/>
      <c r="EQR533" s="17"/>
      <c r="EQS533" s="17"/>
      <c r="EQT533" s="17"/>
      <c r="EQU533" s="17"/>
      <c r="EQV533" s="17"/>
      <c r="EQW533" s="17"/>
      <c r="EQX533" s="17"/>
      <c r="EQY533" s="17"/>
      <c r="EQZ533" s="17"/>
      <c r="ERA533" s="17"/>
      <c r="ERB533" s="17"/>
      <c r="ERC533" s="17"/>
      <c r="ERD533" s="17"/>
      <c r="ERE533" s="17"/>
      <c r="ERF533" s="17"/>
      <c r="ERG533" s="17"/>
      <c r="ERH533" s="17"/>
      <c r="ERI533" s="17"/>
      <c r="ERJ533" s="17"/>
      <c r="ERK533" s="17"/>
      <c r="ERL533" s="17"/>
      <c r="ERM533" s="17"/>
      <c r="ERN533" s="17"/>
      <c r="ERO533" s="17"/>
      <c r="ERP533" s="17"/>
      <c r="ERQ533" s="17"/>
      <c r="ERR533" s="17"/>
      <c r="ERS533" s="17"/>
      <c r="ERT533" s="17"/>
      <c r="ERU533" s="17"/>
      <c r="ERV533" s="17"/>
      <c r="ERW533" s="17"/>
      <c r="ERX533" s="17"/>
      <c r="ERY533" s="17"/>
      <c r="ERZ533" s="17"/>
      <c r="ESA533" s="17"/>
      <c r="ESB533" s="17"/>
      <c r="ESC533" s="17"/>
      <c r="ESD533" s="17"/>
      <c r="ESE533" s="17"/>
      <c r="ESF533" s="17"/>
      <c r="ESG533" s="17"/>
      <c r="ESH533" s="17"/>
      <c r="ESI533" s="17"/>
      <c r="ESJ533" s="17"/>
      <c r="ESK533" s="17"/>
      <c r="ESL533" s="17"/>
      <c r="ESM533" s="17"/>
      <c r="ESN533" s="17"/>
      <c r="ESO533" s="17"/>
      <c r="ESP533" s="17"/>
      <c r="ESQ533" s="17"/>
      <c r="ESR533" s="17"/>
      <c r="ESS533" s="17"/>
      <c r="EST533" s="17"/>
      <c r="ESU533" s="17"/>
      <c r="ESV533" s="17"/>
      <c r="ESW533" s="17"/>
      <c r="ESX533" s="17"/>
      <c r="ESY533" s="17"/>
      <c r="ESZ533" s="17"/>
      <c r="ETA533" s="17"/>
      <c r="ETB533" s="17"/>
      <c r="ETC533" s="17"/>
      <c r="ETD533" s="17"/>
      <c r="ETE533" s="17"/>
      <c r="ETF533" s="17"/>
      <c r="ETG533" s="17"/>
      <c r="ETH533" s="17"/>
      <c r="ETI533" s="17"/>
      <c r="ETJ533" s="17"/>
      <c r="ETK533" s="17"/>
      <c r="ETL533" s="17"/>
      <c r="ETM533" s="17"/>
      <c r="ETN533" s="17"/>
      <c r="ETO533" s="17"/>
      <c r="ETP533" s="17"/>
      <c r="ETQ533" s="17"/>
      <c r="ETR533" s="17"/>
      <c r="ETS533" s="17"/>
      <c r="ETT533" s="17"/>
      <c r="ETU533" s="17"/>
      <c r="ETV533" s="17"/>
      <c r="ETW533" s="17"/>
      <c r="ETX533" s="17"/>
      <c r="ETY533" s="17"/>
      <c r="ETZ533" s="17"/>
      <c r="EUA533" s="17"/>
      <c r="EUB533" s="17"/>
      <c r="EUC533" s="17"/>
      <c r="EUD533" s="17"/>
      <c r="EUE533" s="17"/>
      <c r="EUF533" s="17"/>
      <c r="EUG533" s="17"/>
      <c r="EUH533" s="17"/>
      <c r="EUI533" s="17"/>
      <c r="EUJ533" s="17"/>
      <c r="EUK533" s="17"/>
      <c r="EUL533" s="17"/>
      <c r="EUM533" s="17"/>
      <c r="EUN533" s="17"/>
      <c r="EUO533" s="17"/>
      <c r="EUP533" s="17"/>
      <c r="EUQ533" s="17"/>
      <c r="EUR533" s="17"/>
      <c r="EUS533" s="17"/>
      <c r="EUT533" s="17"/>
      <c r="EUU533" s="17"/>
      <c r="EUV533" s="17"/>
      <c r="EUW533" s="17"/>
      <c r="EUX533" s="17"/>
      <c r="EUY533" s="17"/>
      <c r="EUZ533" s="17"/>
      <c r="EVA533" s="17"/>
      <c r="EVB533" s="17"/>
      <c r="EVC533" s="17"/>
      <c r="EVD533" s="17"/>
      <c r="EVE533" s="17"/>
      <c r="EVF533" s="17"/>
      <c r="EVG533" s="17"/>
      <c r="EVH533" s="17"/>
      <c r="EVI533" s="17"/>
      <c r="EVJ533" s="17"/>
      <c r="EVK533" s="17"/>
      <c r="EVL533" s="17"/>
      <c r="EVM533" s="17"/>
      <c r="EVN533" s="17"/>
      <c r="EVO533" s="17"/>
      <c r="EVP533" s="17"/>
      <c r="EVQ533" s="17"/>
      <c r="EVR533" s="17"/>
      <c r="EVS533" s="17"/>
      <c r="EVT533" s="17"/>
      <c r="EVU533" s="17"/>
      <c r="EVV533" s="17"/>
      <c r="EVW533" s="17"/>
      <c r="EVX533" s="17"/>
      <c r="EVY533" s="17"/>
      <c r="EVZ533" s="17"/>
      <c r="EWA533" s="17"/>
      <c r="EWB533" s="17"/>
      <c r="EWC533" s="17"/>
      <c r="EWD533" s="17"/>
      <c r="EWE533" s="17"/>
      <c r="EWF533" s="17"/>
      <c r="EWG533" s="17"/>
      <c r="EWH533" s="17"/>
      <c r="EWI533" s="17"/>
      <c r="EWJ533" s="17"/>
      <c r="EWK533" s="17"/>
      <c r="EWL533" s="17"/>
      <c r="EWM533" s="17"/>
      <c r="EWN533" s="17"/>
      <c r="EWO533" s="17"/>
      <c r="EWP533" s="17"/>
      <c r="EWQ533" s="17"/>
      <c r="EWR533" s="17"/>
      <c r="EWS533" s="17"/>
      <c r="EWT533" s="17"/>
      <c r="EWU533" s="17"/>
      <c r="EWV533" s="17"/>
      <c r="EWW533" s="17"/>
      <c r="EWX533" s="17"/>
      <c r="EWY533" s="17"/>
      <c r="EWZ533" s="17"/>
      <c r="EXA533" s="17"/>
      <c r="EXB533" s="17"/>
      <c r="EXC533" s="17"/>
      <c r="EXD533" s="17"/>
      <c r="EXE533" s="17"/>
      <c r="EXF533" s="17"/>
      <c r="EXG533" s="17"/>
      <c r="EXH533" s="17"/>
      <c r="EXI533" s="17"/>
      <c r="EXJ533" s="17"/>
      <c r="EXK533" s="17"/>
      <c r="EXL533" s="17"/>
      <c r="EXM533" s="17"/>
      <c r="EXN533" s="17"/>
      <c r="EXO533" s="17"/>
      <c r="EXP533" s="17"/>
      <c r="EXQ533" s="17"/>
      <c r="EXR533" s="17"/>
      <c r="EXS533" s="17"/>
      <c r="EXT533" s="17"/>
      <c r="EXU533" s="17"/>
      <c r="EXV533" s="17"/>
      <c r="EXW533" s="17"/>
      <c r="EXX533" s="17"/>
      <c r="EXY533" s="17"/>
      <c r="EXZ533" s="17"/>
      <c r="EYA533" s="17"/>
      <c r="EYB533" s="17"/>
      <c r="EYC533" s="17"/>
      <c r="EYD533" s="17"/>
      <c r="EYE533" s="17"/>
      <c r="EYF533" s="17"/>
      <c r="EYG533" s="17"/>
      <c r="EYH533" s="17"/>
      <c r="EYI533" s="17"/>
      <c r="EYJ533" s="17"/>
      <c r="EYK533" s="17"/>
      <c r="EYL533" s="17"/>
      <c r="EYM533" s="17"/>
      <c r="EYN533" s="17"/>
      <c r="EYO533" s="17"/>
      <c r="EYP533" s="17"/>
      <c r="EYQ533" s="17"/>
      <c r="EYR533" s="17"/>
      <c r="EYS533" s="17"/>
      <c r="EYT533" s="17"/>
      <c r="EYU533" s="17"/>
      <c r="EYV533" s="17"/>
      <c r="EYW533" s="17"/>
      <c r="EYX533" s="17"/>
      <c r="EYY533" s="17"/>
      <c r="EYZ533" s="17"/>
      <c r="EZA533" s="17"/>
      <c r="EZB533" s="17"/>
      <c r="EZC533" s="17"/>
      <c r="EZD533" s="17"/>
      <c r="EZE533" s="17"/>
      <c r="EZF533" s="17"/>
      <c r="EZG533" s="17"/>
      <c r="EZH533" s="17"/>
      <c r="EZI533" s="17"/>
      <c r="EZJ533" s="17"/>
      <c r="EZK533" s="17"/>
      <c r="EZL533" s="17"/>
      <c r="EZM533" s="17"/>
      <c r="EZN533" s="17"/>
      <c r="EZO533" s="17"/>
      <c r="EZP533" s="17"/>
      <c r="EZQ533" s="17"/>
      <c r="EZR533" s="17"/>
      <c r="EZS533" s="17"/>
      <c r="EZT533" s="17"/>
      <c r="EZU533" s="17"/>
      <c r="EZV533" s="17"/>
      <c r="EZW533" s="17"/>
      <c r="EZX533" s="17"/>
      <c r="EZY533" s="17"/>
      <c r="EZZ533" s="17"/>
      <c r="FAA533" s="17"/>
      <c r="FAB533" s="17"/>
      <c r="FAC533" s="17"/>
      <c r="FAD533" s="17"/>
      <c r="FAE533" s="17"/>
      <c r="FAF533" s="17"/>
      <c r="FAG533" s="17"/>
      <c r="FAH533" s="17"/>
      <c r="FAI533" s="17"/>
      <c r="FAJ533" s="17"/>
      <c r="FAK533" s="17"/>
      <c r="FAL533" s="17"/>
      <c r="FAM533" s="17"/>
      <c r="FAN533" s="17"/>
      <c r="FAO533" s="17"/>
      <c r="FAP533" s="17"/>
      <c r="FAQ533" s="17"/>
      <c r="FAR533" s="17"/>
      <c r="FAS533" s="17"/>
      <c r="FAT533" s="17"/>
      <c r="FAU533" s="17"/>
      <c r="FAV533" s="17"/>
      <c r="FAW533" s="17"/>
      <c r="FAX533" s="17"/>
      <c r="FAY533" s="17"/>
      <c r="FAZ533" s="17"/>
      <c r="FBA533" s="17"/>
      <c r="FBB533" s="17"/>
      <c r="FBC533" s="17"/>
      <c r="FBD533" s="17"/>
      <c r="FBE533" s="17"/>
      <c r="FBF533" s="17"/>
      <c r="FBG533" s="17"/>
      <c r="FBH533" s="17"/>
      <c r="FBI533" s="17"/>
      <c r="FBJ533" s="17"/>
      <c r="FBK533" s="17"/>
      <c r="FBL533" s="17"/>
      <c r="FBM533" s="17"/>
      <c r="FBN533" s="17"/>
      <c r="FBO533" s="17"/>
      <c r="FBP533" s="17"/>
      <c r="FBQ533" s="17"/>
      <c r="FBR533" s="17"/>
      <c r="FBS533" s="17"/>
      <c r="FBT533" s="17"/>
      <c r="FBU533" s="17"/>
      <c r="FBV533" s="17"/>
      <c r="FBW533" s="17"/>
      <c r="FBX533" s="17"/>
      <c r="FBY533" s="17"/>
      <c r="FBZ533" s="17"/>
      <c r="FCA533" s="17"/>
      <c r="FCB533" s="17"/>
      <c r="FCC533" s="17"/>
      <c r="FCD533" s="17"/>
      <c r="FCE533" s="17"/>
      <c r="FCF533" s="17"/>
      <c r="FCG533" s="17"/>
      <c r="FCH533" s="17"/>
      <c r="FCI533" s="17"/>
      <c r="FCJ533" s="17"/>
      <c r="FCK533" s="17"/>
      <c r="FCL533" s="17"/>
      <c r="FCM533" s="17"/>
      <c r="FCN533" s="17"/>
      <c r="FCO533" s="17"/>
      <c r="FCP533" s="17"/>
      <c r="FCQ533" s="17"/>
      <c r="FCR533" s="17"/>
      <c r="FCS533" s="17"/>
      <c r="FCT533" s="17"/>
      <c r="FCU533" s="17"/>
      <c r="FCV533" s="17"/>
      <c r="FCW533" s="17"/>
      <c r="FCX533" s="17"/>
      <c r="FCY533" s="17"/>
      <c r="FCZ533" s="17"/>
      <c r="FDA533" s="17"/>
      <c r="FDB533" s="17"/>
      <c r="FDC533" s="17"/>
      <c r="FDD533" s="17"/>
      <c r="FDE533" s="17"/>
      <c r="FDF533" s="17"/>
      <c r="FDG533" s="17"/>
      <c r="FDH533" s="17"/>
      <c r="FDI533" s="17"/>
      <c r="FDJ533" s="17"/>
      <c r="FDK533" s="17"/>
      <c r="FDL533" s="17"/>
      <c r="FDM533" s="17"/>
      <c r="FDN533" s="17"/>
      <c r="FDO533" s="17"/>
      <c r="FDP533" s="17"/>
      <c r="FDQ533" s="17"/>
      <c r="FDR533" s="17"/>
      <c r="FDS533" s="17"/>
      <c r="FDT533" s="17"/>
      <c r="FDU533" s="17"/>
      <c r="FDV533" s="17"/>
      <c r="FDW533" s="17"/>
      <c r="FDX533" s="17"/>
      <c r="FDY533" s="17"/>
      <c r="FDZ533" s="17"/>
      <c r="FEA533" s="17"/>
      <c r="FEB533" s="17"/>
      <c r="FEC533" s="17"/>
      <c r="FED533" s="17"/>
      <c r="FEE533" s="17"/>
      <c r="FEF533" s="17"/>
      <c r="FEG533" s="17"/>
      <c r="FEH533" s="17"/>
      <c r="FEI533" s="17"/>
      <c r="FEJ533" s="17"/>
      <c r="FEK533" s="17"/>
      <c r="FEL533" s="17"/>
      <c r="FEM533" s="17"/>
      <c r="FEN533" s="17"/>
      <c r="FEO533" s="17"/>
      <c r="FEP533" s="17"/>
      <c r="FEQ533" s="17"/>
      <c r="FER533" s="17"/>
      <c r="FES533" s="17"/>
      <c r="FET533" s="17"/>
      <c r="FEU533" s="17"/>
      <c r="FEV533" s="17"/>
      <c r="FEW533" s="17"/>
      <c r="FEX533" s="17"/>
      <c r="FEY533" s="17"/>
      <c r="FEZ533" s="17"/>
      <c r="FFA533" s="17"/>
      <c r="FFB533" s="17"/>
      <c r="FFC533" s="17"/>
      <c r="FFD533" s="17"/>
      <c r="FFE533" s="17"/>
      <c r="FFF533" s="17"/>
      <c r="FFG533" s="17"/>
      <c r="FFH533" s="17"/>
      <c r="FFI533" s="17"/>
      <c r="FFJ533" s="17"/>
      <c r="FFK533" s="17"/>
      <c r="FFL533" s="17"/>
      <c r="FFM533" s="17"/>
      <c r="FFN533" s="17"/>
      <c r="FFO533" s="17"/>
      <c r="FFP533" s="17"/>
      <c r="FFQ533" s="17"/>
      <c r="FFR533" s="17"/>
      <c r="FFS533" s="17"/>
      <c r="FFT533" s="17"/>
      <c r="FFU533" s="17"/>
      <c r="FFV533" s="17"/>
      <c r="FFW533" s="17"/>
      <c r="FFX533" s="17"/>
      <c r="FFY533" s="17"/>
      <c r="FFZ533" s="17"/>
      <c r="FGA533" s="17"/>
      <c r="FGB533" s="17"/>
      <c r="FGC533" s="17"/>
      <c r="FGD533" s="17"/>
      <c r="FGE533" s="17"/>
      <c r="FGF533" s="17"/>
      <c r="FGG533" s="17"/>
      <c r="FGH533" s="17"/>
      <c r="FGI533" s="17"/>
      <c r="FGJ533" s="17"/>
      <c r="FGK533" s="17"/>
      <c r="FGL533" s="17"/>
      <c r="FGM533" s="17"/>
      <c r="FGN533" s="17"/>
      <c r="FGO533" s="17"/>
      <c r="FGP533" s="17"/>
      <c r="FGQ533" s="17"/>
      <c r="FGR533" s="17"/>
      <c r="FGS533" s="17"/>
      <c r="FGT533" s="17"/>
      <c r="FGU533" s="17"/>
      <c r="FGV533" s="17"/>
      <c r="FGW533" s="17"/>
      <c r="FGX533" s="17"/>
      <c r="FGY533" s="17"/>
      <c r="FGZ533" s="17"/>
      <c r="FHA533" s="17"/>
      <c r="FHB533" s="17"/>
      <c r="FHC533" s="17"/>
      <c r="FHD533" s="17"/>
      <c r="FHE533" s="17"/>
      <c r="FHF533" s="17"/>
      <c r="FHG533" s="17"/>
      <c r="FHH533" s="17"/>
      <c r="FHI533" s="17"/>
      <c r="FHJ533" s="17"/>
      <c r="FHK533" s="17"/>
      <c r="FHL533" s="17"/>
      <c r="FHM533" s="17"/>
      <c r="FHN533" s="17"/>
      <c r="FHO533" s="17"/>
      <c r="FHP533" s="17"/>
      <c r="FHQ533" s="17"/>
      <c r="FHR533" s="17"/>
      <c r="FHS533" s="17"/>
      <c r="FHT533" s="17"/>
      <c r="FHU533" s="17"/>
      <c r="FHV533" s="17"/>
      <c r="FHW533" s="17"/>
      <c r="FHX533" s="17"/>
      <c r="FHY533" s="17"/>
      <c r="FHZ533" s="17"/>
      <c r="FIA533" s="17"/>
      <c r="FIB533" s="17"/>
      <c r="FIC533" s="17"/>
      <c r="FID533" s="17"/>
      <c r="FIE533" s="17"/>
      <c r="FIF533" s="17"/>
      <c r="FIG533" s="17"/>
      <c r="FIH533" s="17"/>
      <c r="FII533" s="17"/>
      <c r="FIJ533" s="17"/>
      <c r="FIK533" s="17"/>
      <c r="FIL533" s="17"/>
      <c r="FIM533" s="17"/>
      <c r="FIN533" s="17"/>
      <c r="FIO533" s="17"/>
      <c r="FIP533" s="17"/>
      <c r="FIQ533" s="17"/>
      <c r="FIR533" s="17"/>
      <c r="FIS533" s="17"/>
      <c r="FIT533" s="17"/>
      <c r="FIU533" s="17"/>
      <c r="FIV533" s="17"/>
      <c r="FIW533" s="17"/>
      <c r="FIX533" s="17"/>
      <c r="FIY533" s="17"/>
      <c r="FIZ533" s="17"/>
      <c r="FJA533" s="17"/>
      <c r="FJB533" s="17"/>
      <c r="FJC533" s="17"/>
      <c r="FJD533" s="17"/>
      <c r="FJE533" s="17"/>
      <c r="FJF533" s="17"/>
      <c r="FJG533" s="17"/>
      <c r="FJH533" s="17"/>
      <c r="FJI533" s="17"/>
      <c r="FJJ533" s="17"/>
      <c r="FJK533" s="17"/>
      <c r="FJL533" s="17"/>
      <c r="FJM533" s="17"/>
      <c r="FJN533" s="17"/>
      <c r="FJO533" s="17"/>
      <c r="FJP533" s="17"/>
      <c r="FJQ533" s="17"/>
      <c r="FJR533" s="17"/>
      <c r="FJS533" s="17"/>
      <c r="FJT533" s="17"/>
      <c r="FJU533" s="17"/>
      <c r="FJV533" s="17"/>
      <c r="FJW533" s="17"/>
      <c r="FJX533" s="17"/>
      <c r="FJY533" s="17"/>
      <c r="FJZ533" s="17"/>
      <c r="FKA533" s="17"/>
      <c r="FKB533" s="17"/>
      <c r="FKC533" s="17"/>
      <c r="FKD533" s="17"/>
      <c r="FKE533" s="17"/>
      <c r="FKF533" s="17"/>
      <c r="FKG533" s="17"/>
      <c r="FKH533" s="17"/>
      <c r="FKI533" s="17"/>
      <c r="FKJ533" s="17"/>
      <c r="FKK533" s="17"/>
      <c r="FKL533" s="17"/>
      <c r="FKM533" s="17"/>
      <c r="FKN533" s="17"/>
      <c r="FKO533" s="17"/>
      <c r="FKP533" s="17"/>
      <c r="FKQ533" s="17"/>
      <c r="FKR533" s="17"/>
      <c r="FKS533" s="17"/>
      <c r="FKT533" s="17"/>
      <c r="FKU533" s="17"/>
      <c r="FKV533" s="17"/>
      <c r="FKW533" s="17"/>
      <c r="FKX533" s="17"/>
      <c r="FKY533" s="17"/>
      <c r="FKZ533" s="17"/>
      <c r="FLA533" s="17"/>
      <c r="FLB533" s="17"/>
      <c r="FLC533" s="17"/>
      <c r="FLD533" s="17"/>
      <c r="FLE533" s="17"/>
      <c r="FLF533" s="17"/>
      <c r="FLG533" s="17"/>
      <c r="FLH533" s="17"/>
      <c r="FLI533" s="17"/>
      <c r="FLJ533" s="17"/>
      <c r="FLK533" s="17"/>
      <c r="FLL533" s="17"/>
      <c r="FLM533" s="17"/>
      <c r="FLN533" s="17"/>
      <c r="FLO533" s="17"/>
      <c r="FLP533" s="17"/>
      <c r="FLQ533" s="17"/>
      <c r="FLR533" s="17"/>
      <c r="FLS533" s="17"/>
      <c r="FLT533" s="17"/>
      <c r="FLU533" s="17"/>
      <c r="FLV533" s="17"/>
      <c r="FLW533" s="17"/>
      <c r="FLX533" s="17"/>
      <c r="FLY533" s="17"/>
      <c r="FLZ533" s="17"/>
      <c r="FMA533" s="17"/>
      <c r="FMB533" s="17"/>
      <c r="FMC533" s="17"/>
      <c r="FMD533" s="17"/>
      <c r="FME533" s="17"/>
      <c r="FMF533" s="17"/>
      <c r="FMG533" s="17"/>
      <c r="FMH533" s="17"/>
      <c r="FMI533" s="17"/>
      <c r="FMJ533" s="17"/>
      <c r="FMK533" s="17"/>
      <c r="FML533" s="17"/>
      <c r="FMM533" s="17"/>
      <c r="FMN533" s="17"/>
      <c r="FMO533" s="17"/>
      <c r="FMP533" s="17"/>
      <c r="FMQ533" s="17"/>
      <c r="FMR533" s="17"/>
      <c r="FMS533" s="17"/>
      <c r="FMT533" s="17"/>
      <c r="FMU533" s="17"/>
      <c r="FMV533" s="17"/>
      <c r="FMW533" s="17"/>
      <c r="FMX533" s="17"/>
      <c r="FMY533" s="17"/>
      <c r="FMZ533" s="17"/>
      <c r="FNA533" s="17"/>
      <c r="FNB533" s="17"/>
      <c r="FNC533" s="17"/>
      <c r="FND533" s="17"/>
      <c r="FNE533" s="17"/>
      <c r="FNF533" s="17"/>
      <c r="FNG533" s="17"/>
      <c r="FNH533" s="17"/>
      <c r="FNI533" s="17"/>
      <c r="FNJ533" s="17"/>
      <c r="FNK533" s="17"/>
      <c r="FNL533" s="17"/>
      <c r="FNM533" s="17"/>
      <c r="FNN533" s="17"/>
      <c r="FNO533" s="17"/>
      <c r="FNP533" s="17"/>
      <c r="FNQ533" s="17"/>
      <c r="FNR533" s="17"/>
      <c r="FNS533" s="17"/>
      <c r="FNT533" s="17"/>
      <c r="FNU533" s="17"/>
      <c r="FNV533" s="17"/>
      <c r="FNW533" s="17"/>
      <c r="FNX533" s="17"/>
      <c r="FNY533" s="17"/>
      <c r="FNZ533" s="17"/>
      <c r="FOA533" s="17"/>
      <c r="FOB533" s="17"/>
      <c r="FOC533" s="17"/>
      <c r="FOD533" s="17"/>
      <c r="FOE533" s="17"/>
      <c r="FOF533" s="17"/>
      <c r="FOG533" s="17"/>
      <c r="FOH533" s="17"/>
      <c r="FOI533" s="17"/>
      <c r="FOJ533" s="17"/>
      <c r="FOK533" s="17"/>
      <c r="FOL533" s="17"/>
      <c r="FOM533" s="17"/>
      <c r="FON533" s="17"/>
      <c r="FOO533" s="17"/>
      <c r="FOP533" s="17"/>
      <c r="FOQ533" s="17"/>
      <c r="FOR533" s="17"/>
      <c r="FOS533" s="17"/>
      <c r="FOT533" s="17"/>
      <c r="FOU533" s="17"/>
      <c r="FOV533" s="17"/>
      <c r="FOW533" s="17"/>
      <c r="FOX533" s="17"/>
      <c r="FOY533" s="17"/>
      <c r="FOZ533" s="17"/>
      <c r="FPA533" s="17"/>
      <c r="FPB533" s="17"/>
      <c r="FPC533" s="17"/>
      <c r="FPD533" s="17"/>
      <c r="FPE533" s="17"/>
      <c r="FPF533" s="17"/>
      <c r="FPG533" s="17"/>
      <c r="FPH533" s="17"/>
      <c r="FPI533" s="17"/>
      <c r="FPJ533" s="17"/>
      <c r="FPK533" s="17"/>
      <c r="FPL533" s="17"/>
      <c r="FPM533" s="17"/>
      <c r="FPN533" s="17"/>
      <c r="FPO533" s="17"/>
      <c r="FPP533" s="17"/>
      <c r="FPQ533" s="17"/>
      <c r="FPR533" s="17"/>
      <c r="FPS533" s="17"/>
      <c r="FPT533" s="17"/>
      <c r="FPU533" s="17"/>
      <c r="FPV533" s="17"/>
      <c r="FPW533" s="17"/>
      <c r="FPX533" s="17"/>
      <c r="FPY533" s="17"/>
      <c r="FPZ533" s="17"/>
      <c r="FQA533" s="17"/>
      <c r="FQB533" s="17"/>
      <c r="FQC533" s="17"/>
      <c r="FQD533" s="17"/>
      <c r="FQE533" s="17"/>
      <c r="FQF533" s="17"/>
      <c r="FQG533" s="17"/>
      <c r="FQH533" s="17"/>
      <c r="FQI533" s="17"/>
      <c r="FQJ533" s="17"/>
      <c r="FQK533" s="17"/>
      <c r="FQL533" s="17"/>
      <c r="FQM533" s="17"/>
      <c r="FQN533" s="17"/>
      <c r="FQO533" s="17"/>
      <c r="FQP533" s="17"/>
      <c r="FQQ533" s="17"/>
      <c r="FQR533" s="17"/>
      <c r="FQS533" s="17"/>
      <c r="FQT533" s="17"/>
      <c r="FQU533" s="17"/>
      <c r="FQV533" s="17"/>
      <c r="FQW533" s="17"/>
      <c r="FQX533" s="17"/>
      <c r="FQY533" s="17"/>
      <c r="FQZ533" s="17"/>
      <c r="FRA533" s="17"/>
      <c r="FRB533" s="17"/>
      <c r="FRC533" s="17"/>
      <c r="FRD533" s="17"/>
      <c r="FRE533" s="17"/>
      <c r="FRF533" s="17"/>
      <c r="FRG533" s="17"/>
      <c r="FRH533" s="17"/>
      <c r="FRI533" s="17"/>
      <c r="FRJ533" s="17"/>
      <c r="FRK533" s="17"/>
      <c r="FRL533" s="17"/>
      <c r="FRM533" s="17"/>
      <c r="FRN533" s="17"/>
      <c r="FRO533" s="17"/>
      <c r="FRP533" s="17"/>
      <c r="FRQ533" s="17"/>
      <c r="FRR533" s="17"/>
      <c r="FRS533" s="17"/>
      <c r="FRT533" s="17"/>
      <c r="FRU533" s="17"/>
      <c r="FRV533" s="17"/>
      <c r="FRW533" s="17"/>
      <c r="FRX533" s="17"/>
      <c r="FRY533" s="17"/>
      <c r="FRZ533" s="17"/>
      <c r="FSA533" s="17"/>
      <c r="FSB533" s="17"/>
      <c r="FSC533" s="17"/>
      <c r="FSD533" s="17"/>
      <c r="FSE533" s="17"/>
      <c r="FSF533" s="17"/>
      <c r="FSG533" s="17"/>
      <c r="FSH533" s="17"/>
      <c r="FSI533" s="17"/>
      <c r="FSJ533" s="17"/>
      <c r="FSK533" s="17"/>
      <c r="FSL533" s="17"/>
      <c r="FSM533" s="17"/>
      <c r="FSN533" s="17"/>
      <c r="FSO533" s="17"/>
      <c r="FSP533" s="17"/>
      <c r="FSQ533" s="17"/>
      <c r="FSR533" s="17"/>
      <c r="FSS533" s="17"/>
      <c r="FST533" s="17"/>
      <c r="FSU533" s="17"/>
      <c r="FSV533" s="17"/>
      <c r="FSW533" s="17"/>
      <c r="FSX533" s="17"/>
      <c r="FSY533" s="17"/>
      <c r="FSZ533" s="17"/>
      <c r="FTA533" s="17"/>
      <c r="FTB533" s="17"/>
      <c r="FTC533" s="17"/>
      <c r="FTD533" s="17"/>
      <c r="FTE533" s="17"/>
      <c r="FTF533" s="17"/>
      <c r="FTG533" s="17"/>
      <c r="FTH533" s="17"/>
      <c r="FTI533" s="17"/>
      <c r="FTJ533" s="17"/>
      <c r="FTK533" s="17"/>
      <c r="FTL533" s="17"/>
      <c r="FTM533" s="17"/>
      <c r="FTN533" s="17"/>
      <c r="FTO533" s="17"/>
      <c r="FTP533" s="17"/>
      <c r="FTQ533" s="17"/>
      <c r="FTR533" s="17"/>
      <c r="FTS533" s="17"/>
      <c r="FTT533" s="17"/>
      <c r="FTU533" s="17"/>
      <c r="FTV533" s="17"/>
      <c r="FTW533" s="17"/>
      <c r="FTX533" s="17"/>
      <c r="FTY533" s="17"/>
      <c r="FTZ533" s="17"/>
      <c r="FUA533" s="17"/>
      <c r="FUB533" s="17"/>
      <c r="FUC533" s="17"/>
      <c r="FUD533" s="17"/>
      <c r="FUE533" s="17"/>
      <c r="FUF533" s="17"/>
      <c r="FUG533" s="17"/>
      <c r="FUH533" s="17"/>
      <c r="FUI533" s="17"/>
      <c r="FUJ533" s="17"/>
      <c r="FUK533" s="17"/>
      <c r="FUL533" s="17"/>
      <c r="FUM533" s="17"/>
      <c r="FUN533" s="17"/>
      <c r="FUO533" s="17"/>
      <c r="FUP533" s="17"/>
      <c r="FUQ533" s="17"/>
      <c r="FUR533" s="17"/>
      <c r="FUS533" s="17"/>
      <c r="FUT533" s="17"/>
      <c r="FUU533" s="17"/>
      <c r="FUV533" s="17"/>
      <c r="FUW533" s="17"/>
      <c r="FUX533" s="17"/>
      <c r="FUY533" s="17"/>
      <c r="FUZ533" s="17"/>
      <c r="FVA533" s="17"/>
      <c r="FVB533" s="17"/>
      <c r="FVC533" s="17"/>
      <c r="FVD533" s="17"/>
      <c r="FVE533" s="17"/>
      <c r="FVF533" s="17"/>
      <c r="FVG533" s="17"/>
      <c r="FVH533" s="17"/>
      <c r="FVI533" s="17"/>
      <c r="FVJ533" s="17"/>
      <c r="FVK533" s="17"/>
      <c r="FVL533" s="17"/>
      <c r="FVM533" s="17"/>
      <c r="FVN533" s="17"/>
      <c r="FVO533" s="17"/>
      <c r="FVP533" s="17"/>
      <c r="FVQ533" s="17"/>
      <c r="FVR533" s="17"/>
      <c r="FVS533" s="17"/>
      <c r="FVT533" s="17"/>
      <c r="FVU533" s="17"/>
      <c r="FVV533" s="17"/>
      <c r="FVW533" s="17"/>
      <c r="FVX533" s="17"/>
      <c r="FVY533" s="17"/>
      <c r="FVZ533" s="17"/>
      <c r="FWA533" s="17"/>
      <c r="FWB533" s="17"/>
      <c r="FWC533" s="17"/>
      <c r="FWD533" s="17"/>
      <c r="FWE533" s="17"/>
      <c r="FWF533" s="17"/>
      <c r="FWG533" s="17"/>
      <c r="FWH533" s="17"/>
      <c r="FWI533" s="17"/>
      <c r="FWJ533" s="17"/>
      <c r="FWK533" s="17"/>
      <c r="FWL533" s="17"/>
      <c r="FWM533" s="17"/>
      <c r="FWN533" s="17"/>
      <c r="FWO533" s="17"/>
      <c r="FWP533" s="17"/>
      <c r="FWQ533" s="17"/>
      <c r="FWR533" s="17"/>
      <c r="FWS533" s="17"/>
      <c r="FWT533" s="17"/>
      <c r="FWU533" s="17"/>
      <c r="FWV533" s="17"/>
      <c r="FWW533" s="17"/>
      <c r="FWX533" s="17"/>
      <c r="FWY533" s="17"/>
      <c r="FWZ533" s="17"/>
      <c r="FXA533" s="17"/>
      <c r="FXB533" s="17"/>
      <c r="FXC533" s="17"/>
      <c r="FXD533" s="17"/>
      <c r="FXE533" s="17"/>
      <c r="FXF533" s="17"/>
      <c r="FXG533" s="17"/>
      <c r="FXH533" s="17"/>
      <c r="FXI533" s="17"/>
      <c r="FXJ533" s="17"/>
      <c r="FXK533" s="17"/>
      <c r="FXL533" s="17"/>
      <c r="FXM533" s="17"/>
      <c r="FXN533" s="17"/>
      <c r="FXO533" s="17"/>
      <c r="FXP533" s="17"/>
      <c r="FXQ533" s="17"/>
      <c r="FXR533" s="17"/>
      <c r="FXS533" s="17"/>
      <c r="FXT533" s="17"/>
      <c r="FXU533" s="17"/>
      <c r="FXV533" s="17"/>
      <c r="FXW533" s="17"/>
      <c r="FXX533" s="17"/>
      <c r="FXY533" s="17"/>
      <c r="FXZ533" s="17"/>
      <c r="FYA533" s="17"/>
      <c r="FYB533" s="17"/>
      <c r="FYC533" s="17"/>
      <c r="FYD533" s="17"/>
      <c r="FYE533" s="17"/>
      <c r="FYF533" s="17"/>
      <c r="FYG533" s="17"/>
      <c r="FYH533" s="17"/>
      <c r="FYI533" s="17"/>
      <c r="FYJ533" s="17"/>
      <c r="FYK533" s="17"/>
      <c r="FYL533" s="17"/>
      <c r="FYM533" s="17"/>
      <c r="FYN533" s="17"/>
      <c r="FYO533" s="17"/>
      <c r="FYP533" s="17"/>
      <c r="FYQ533" s="17"/>
      <c r="FYR533" s="17"/>
      <c r="FYS533" s="17"/>
      <c r="FYT533" s="17"/>
      <c r="FYU533" s="17"/>
      <c r="FYV533" s="17"/>
      <c r="FYW533" s="17"/>
      <c r="FYX533" s="17"/>
      <c r="FYY533" s="17"/>
      <c r="FYZ533" s="17"/>
      <c r="FZA533" s="17"/>
      <c r="FZB533" s="17"/>
      <c r="FZC533" s="17"/>
      <c r="FZD533" s="17"/>
      <c r="FZE533" s="17"/>
      <c r="FZF533" s="17"/>
      <c r="FZG533" s="17"/>
      <c r="FZH533" s="17"/>
      <c r="FZI533" s="17"/>
      <c r="FZJ533" s="17"/>
      <c r="FZK533" s="17"/>
      <c r="FZL533" s="17"/>
      <c r="FZM533" s="17"/>
      <c r="FZN533" s="17"/>
      <c r="FZO533" s="17"/>
      <c r="FZP533" s="17"/>
      <c r="FZQ533" s="17"/>
      <c r="FZR533" s="17"/>
      <c r="FZS533" s="17"/>
      <c r="FZT533" s="17"/>
      <c r="FZU533" s="17"/>
      <c r="FZV533" s="17"/>
      <c r="FZW533" s="17"/>
      <c r="FZX533" s="17"/>
      <c r="FZY533" s="17"/>
      <c r="FZZ533" s="17"/>
      <c r="GAA533" s="17"/>
      <c r="GAB533" s="17"/>
      <c r="GAC533" s="17"/>
      <c r="GAD533" s="17"/>
      <c r="GAE533" s="17"/>
      <c r="GAF533" s="17"/>
      <c r="GAG533" s="17"/>
      <c r="GAH533" s="17"/>
      <c r="GAI533" s="17"/>
      <c r="GAJ533" s="17"/>
      <c r="GAK533" s="17"/>
      <c r="GAL533" s="17"/>
      <c r="GAM533" s="17"/>
      <c r="GAN533" s="17"/>
      <c r="GAO533" s="17"/>
      <c r="GAP533" s="17"/>
      <c r="GAQ533" s="17"/>
      <c r="GAR533" s="17"/>
      <c r="GAS533" s="17"/>
      <c r="GAT533" s="17"/>
      <c r="GAU533" s="17"/>
      <c r="GAV533" s="17"/>
      <c r="GAW533" s="17"/>
      <c r="GAX533" s="17"/>
      <c r="GAY533" s="17"/>
      <c r="GAZ533" s="17"/>
      <c r="GBA533" s="17"/>
      <c r="GBB533" s="17"/>
      <c r="GBC533" s="17"/>
      <c r="GBD533" s="17"/>
      <c r="GBE533" s="17"/>
      <c r="GBF533" s="17"/>
      <c r="GBG533" s="17"/>
      <c r="GBH533" s="17"/>
      <c r="GBI533" s="17"/>
      <c r="GBJ533" s="17"/>
      <c r="GBK533" s="17"/>
      <c r="GBL533" s="17"/>
      <c r="GBM533" s="17"/>
      <c r="GBN533" s="17"/>
      <c r="GBO533" s="17"/>
      <c r="GBP533" s="17"/>
      <c r="GBQ533" s="17"/>
      <c r="GBR533" s="17"/>
      <c r="GBS533" s="17"/>
      <c r="GBT533" s="17"/>
      <c r="GBU533" s="17"/>
      <c r="GBV533" s="17"/>
      <c r="GBW533" s="17"/>
      <c r="GBX533" s="17"/>
      <c r="GBY533" s="17"/>
      <c r="GBZ533" s="17"/>
      <c r="GCA533" s="17"/>
      <c r="GCB533" s="17"/>
      <c r="GCC533" s="17"/>
      <c r="GCD533" s="17"/>
      <c r="GCE533" s="17"/>
      <c r="GCF533" s="17"/>
      <c r="GCG533" s="17"/>
      <c r="GCH533" s="17"/>
      <c r="GCI533" s="17"/>
      <c r="GCJ533" s="17"/>
      <c r="GCK533" s="17"/>
      <c r="GCL533" s="17"/>
      <c r="GCM533" s="17"/>
      <c r="GCN533" s="17"/>
      <c r="GCO533" s="17"/>
      <c r="GCP533" s="17"/>
      <c r="GCQ533" s="17"/>
      <c r="GCR533" s="17"/>
      <c r="GCS533" s="17"/>
      <c r="GCT533" s="17"/>
      <c r="GCU533" s="17"/>
      <c r="GCV533" s="17"/>
      <c r="GCW533" s="17"/>
      <c r="GCX533" s="17"/>
      <c r="GCY533" s="17"/>
      <c r="GCZ533" s="17"/>
      <c r="GDA533" s="17"/>
      <c r="GDB533" s="17"/>
      <c r="GDC533" s="17"/>
      <c r="GDD533" s="17"/>
      <c r="GDE533" s="17"/>
      <c r="GDF533" s="17"/>
      <c r="GDG533" s="17"/>
      <c r="GDH533" s="17"/>
      <c r="GDI533" s="17"/>
      <c r="GDJ533" s="17"/>
      <c r="GDK533" s="17"/>
      <c r="GDL533" s="17"/>
      <c r="GDM533" s="17"/>
      <c r="GDN533" s="17"/>
      <c r="GDO533" s="17"/>
      <c r="GDP533" s="17"/>
      <c r="GDQ533" s="17"/>
      <c r="GDR533" s="17"/>
      <c r="GDS533" s="17"/>
      <c r="GDT533" s="17"/>
      <c r="GDU533" s="17"/>
      <c r="GDV533" s="17"/>
      <c r="GDW533" s="17"/>
      <c r="GDX533" s="17"/>
      <c r="GDY533" s="17"/>
      <c r="GDZ533" s="17"/>
      <c r="GEA533" s="17"/>
      <c r="GEB533" s="17"/>
      <c r="GEC533" s="17"/>
      <c r="GED533" s="17"/>
      <c r="GEE533" s="17"/>
      <c r="GEF533" s="17"/>
      <c r="GEG533" s="17"/>
      <c r="GEH533" s="17"/>
      <c r="GEI533" s="17"/>
      <c r="GEJ533" s="17"/>
      <c r="GEK533" s="17"/>
      <c r="GEL533" s="17"/>
      <c r="GEM533" s="17"/>
      <c r="GEN533" s="17"/>
      <c r="GEO533" s="17"/>
      <c r="GEP533" s="17"/>
      <c r="GEQ533" s="17"/>
      <c r="GER533" s="17"/>
      <c r="GES533" s="17"/>
      <c r="GET533" s="17"/>
      <c r="GEU533" s="17"/>
      <c r="GEV533" s="17"/>
      <c r="GEW533" s="17"/>
      <c r="GEX533" s="17"/>
      <c r="GEY533" s="17"/>
      <c r="GEZ533" s="17"/>
      <c r="GFA533" s="17"/>
      <c r="GFB533" s="17"/>
      <c r="GFC533" s="17"/>
      <c r="GFD533" s="17"/>
      <c r="GFE533" s="17"/>
      <c r="GFF533" s="17"/>
      <c r="GFG533" s="17"/>
      <c r="GFH533" s="17"/>
      <c r="GFI533" s="17"/>
      <c r="GFJ533" s="17"/>
      <c r="GFK533" s="17"/>
      <c r="GFL533" s="17"/>
      <c r="GFM533" s="17"/>
      <c r="GFN533" s="17"/>
      <c r="GFO533" s="17"/>
      <c r="GFP533" s="17"/>
      <c r="GFQ533" s="17"/>
      <c r="GFR533" s="17"/>
      <c r="GFS533" s="17"/>
      <c r="GFT533" s="17"/>
      <c r="GFU533" s="17"/>
      <c r="GFV533" s="17"/>
      <c r="GFW533" s="17"/>
      <c r="GFX533" s="17"/>
      <c r="GFY533" s="17"/>
      <c r="GFZ533" s="17"/>
      <c r="GGA533" s="17"/>
      <c r="GGB533" s="17"/>
      <c r="GGC533" s="17"/>
      <c r="GGD533" s="17"/>
      <c r="GGE533" s="17"/>
      <c r="GGF533" s="17"/>
      <c r="GGG533" s="17"/>
      <c r="GGH533" s="17"/>
      <c r="GGI533" s="17"/>
      <c r="GGJ533" s="17"/>
      <c r="GGK533" s="17"/>
      <c r="GGL533" s="17"/>
      <c r="GGM533" s="17"/>
      <c r="GGN533" s="17"/>
      <c r="GGO533" s="17"/>
      <c r="GGP533" s="17"/>
      <c r="GGQ533" s="17"/>
      <c r="GGR533" s="17"/>
      <c r="GGS533" s="17"/>
      <c r="GGT533" s="17"/>
      <c r="GGU533" s="17"/>
      <c r="GGV533" s="17"/>
      <c r="GGW533" s="17"/>
      <c r="GGX533" s="17"/>
      <c r="GGY533" s="17"/>
      <c r="GGZ533" s="17"/>
      <c r="GHA533" s="17"/>
      <c r="GHB533" s="17"/>
      <c r="GHC533" s="17"/>
      <c r="GHD533" s="17"/>
      <c r="GHE533" s="17"/>
      <c r="GHF533" s="17"/>
      <c r="GHG533" s="17"/>
      <c r="GHH533" s="17"/>
      <c r="GHI533" s="17"/>
      <c r="GHJ533" s="17"/>
      <c r="GHK533" s="17"/>
      <c r="GHL533" s="17"/>
      <c r="GHM533" s="17"/>
      <c r="GHN533" s="17"/>
      <c r="GHO533" s="17"/>
      <c r="GHP533" s="17"/>
      <c r="GHQ533" s="17"/>
      <c r="GHR533" s="17"/>
      <c r="GHS533" s="17"/>
      <c r="GHT533" s="17"/>
      <c r="GHU533" s="17"/>
      <c r="GHV533" s="17"/>
      <c r="GHW533" s="17"/>
      <c r="GHX533" s="17"/>
      <c r="GHY533" s="17"/>
      <c r="GHZ533" s="17"/>
      <c r="GIA533" s="17"/>
      <c r="GIB533" s="17"/>
      <c r="GIC533" s="17"/>
      <c r="GID533" s="17"/>
      <c r="GIE533" s="17"/>
      <c r="GIF533" s="17"/>
      <c r="GIG533" s="17"/>
      <c r="GIH533" s="17"/>
      <c r="GII533" s="17"/>
      <c r="GIJ533" s="17"/>
      <c r="GIK533" s="17"/>
      <c r="GIL533" s="17"/>
      <c r="GIM533" s="17"/>
      <c r="GIN533" s="17"/>
      <c r="GIO533" s="17"/>
      <c r="GIP533" s="17"/>
      <c r="GIQ533" s="17"/>
      <c r="GIR533" s="17"/>
      <c r="GIS533" s="17"/>
      <c r="GIT533" s="17"/>
      <c r="GIU533" s="17"/>
      <c r="GIV533" s="17"/>
      <c r="GIW533" s="17"/>
      <c r="GIX533" s="17"/>
      <c r="GIY533" s="17"/>
      <c r="GIZ533" s="17"/>
      <c r="GJA533" s="17"/>
      <c r="GJB533" s="17"/>
      <c r="GJC533" s="17"/>
      <c r="GJD533" s="17"/>
      <c r="GJE533" s="17"/>
      <c r="GJF533" s="17"/>
      <c r="GJG533" s="17"/>
      <c r="GJH533" s="17"/>
      <c r="GJI533" s="17"/>
      <c r="GJJ533" s="17"/>
      <c r="GJK533" s="17"/>
      <c r="GJL533" s="17"/>
      <c r="GJM533" s="17"/>
      <c r="GJN533" s="17"/>
      <c r="GJO533" s="17"/>
      <c r="GJP533" s="17"/>
      <c r="GJQ533" s="17"/>
      <c r="GJR533" s="17"/>
      <c r="GJS533" s="17"/>
      <c r="GJT533" s="17"/>
      <c r="GJU533" s="17"/>
      <c r="GJV533" s="17"/>
      <c r="GJW533" s="17"/>
      <c r="GJX533" s="17"/>
      <c r="GJY533" s="17"/>
      <c r="GJZ533" s="17"/>
      <c r="GKA533" s="17"/>
      <c r="GKB533" s="17"/>
      <c r="GKC533" s="17"/>
      <c r="GKD533" s="17"/>
      <c r="GKE533" s="17"/>
      <c r="GKF533" s="17"/>
      <c r="GKG533" s="17"/>
      <c r="GKH533" s="17"/>
      <c r="GKI533" s="17"/>
      <c r="GKJ533" s="17"/>
      <c r="GKK533" s="17"/>
      <c r="GKL533" s="17"/>
      <c r="GKM533" s="17"/>
      <c r="GKN533" s="17"/>
      <c r="GKO533" s="17"/>
      <c r="GKP533" s="17"/>
      <c r="GKQ533" s="17"/>
      <c r="GKR533" s="17"/>
      <c r="GKS533" s="17"/>
      <c r="GKT533" s="17"/>
      <c r="GKU533" s="17"/>
      <c r="GKV533" s="17"/>
      <c r="GKW533" s="17"/>
      <c r="GKX533" s="17"/>
      <c r="GKY533" s="17"/>
      <c r="GKZ533" s="17"/>
      <c r="GLA533" s="17"/>
      <c r="GLB533" s="17"/>
      <c r="GLC533" s="17"/>
      <c r="GLD533" s="17"/>
      <c r="GLE533" s="17"/>
      <c r="GLF533" s="17"/>
      <c r="GLG533" s="17"/>
      <c r="GLH533" s="17"/>
      <c r="GLI533" s="17"/>
      <c r="GLJ533" s="17"/>
      <c r="GLK533" s="17"/>
      <c r="GLL533" s="17"/>
      <c r="GLM533" s="17"/>
      <c r="GLN533" s="17"/>
      <c r="GLO533" s="17"/>
      <c r="GLP533" s="17"/>
      <c r="GLQ533" s="17"/>
      <c r="GLR533" s="17"/>
      <c r="GLS533" s="17"/>
      <c r="GLT533" s="17"/>
      <c r="GLU533" s="17"/>
      <c r="GLV533" s="17"/>
      <c r="GLW533" s="17"/>
      <c r="GLX533" s="17"/>
      <c r="GLY533" s="17"/>
      <c r="GLZ533" s="17"/>
      <c r="GMA533" s="17"/>
      <c r="GMB533" s="17"/>
      <c r="GMC533" s="17"/>
      <c r="GMD533" s="17"/>
      <c r="GME533" s="17"/>
      <c r="GMF533" s="17"/>
      <c r="GMG533" s="17"/>
      <c r="GMH533" s="17"/>
      <c r="GMI533" s="17"/>
      <c r="GMJ533" s="17"/>
      <c r="GMK533" s="17"/>
      <c r="GML533" s="17"/>
      <c r="GMM533" s="17"/>
      <c r="GMN533" s="17"/>
      <c r="GMO533" s="17"/>
      <c r="GMP533" s="17"/>
      <c r="GMQ533" s="17"/>
      <c r="GMR533" s="17"/>
      <c r="GMS533" s="17"/>
      <c r="GMT533" s="17"/>
      <c r="GMU533" s="17"/>
      <c r="GMV533" s="17"/>
      <c r="GMW533" s="17"/>
      <c r="GMX533" s="17"/>
      <c r="GMY533" s="17"/>
      <c r="GMZ533" s="17"/>
      <c r="GNA533" s="17"/>
      <c r="GNB533" s="17"/>
      <c r="GNC533" s="17"/>
      <c r="GND533" s="17"/>
      <c r="GNE533" s="17"/>
      <c r="GNF533" s="17"/>
      <c r="GNG533" s="17"/>
      <c r="GNH533" s="17"/>
      <c r="GNI533" s="17"/>
      <c r="GNJ533" s="17"/>
      <c r="GNK533" s="17"/>
      <c r="GNL533" s="17"/>
      <c r="GNM533" s="17"/>
      <c r="GNN533" s="17"/>
      <c r="GNO533" s="17"/>
      <c r="GNP533" s="17"/>
      <c r="GNQ533" s="17"/>
      <c r="GNR533" s="17"/>
      <c r="GNS533" s="17"/>
      <c r="GNT533" s="17"/>
      <c r="GNU533" s="17"/>
      <c r="GNV533" s="17"/>
      <c r="GNW533" s="17"/>
      <c r="GNX533" s="17"/>
      <c r="GNY533" s="17"/>
      <c r="GNZ533" s="17"/>
      <c r="GOA533" s="17"/>
      <c r="GOB533" s="17"/>
      <c r="GOC533" s="17"/>
      <c r="GOD533" s="17"/>
      <c r="GOE533" s="17"/>
      <c r="GOF533" s="17"/>
      <c r="GOG533" s="17"/>
      <c r="GOH533" s="17"/>
      <c r="GOI533" s="17"/>
      <c r="GOJ533" s="17"/>
      <c r="GOK533" s="17"/>
      <c r="GOL533" s="17"/>
      <c r="GOM533" s="17"/>
      <c r="GON533" s="17"/>
      <c r="GOO533" s="17"/>
      <c r="GOP533" s="17"/>
      <c r="GOQ533" s="17"/>
      <c r="GOR533" s="17"/>
      <c r="GOS533" s="17"/>
      <c r="GOT533" s="17"/>
      <c r="GOU533" s="17"/>
      <c r="GOV533" s="17"/>
      <c r="GOW533" s="17"/>
      <c r="GOX533" s="17"/>
      <c r="GOY533" s="17"/>
      <c r="GOZ533" s="17"/>
      <c r="GPA533" s="17"/>
      <c r="GPB533" s="17"/>
      <c r="GPC533" s="17"/>
      <c r="GPD533" s="17"/>
      <c r="GPE533" s="17"/>
      <c r="GPF533" s="17"/>
      <c r="GPG533" s="17"/>
      <c r="GPH533" s="17"/>
      <c r="GPI533" s="17"/>
      <c r="GPJ533" s="17"/>
      <c r="GPK533" s="17"/>
      <c r="GPL533" s="17"/>
      <c r="GPM533" s="17"/>
      <c r="GPN533" s="17"/>
      <c r="GPO533" s="17"/>
      <c r="GPP533" s="17"/>
      <c r="GPQ533" s="17"/>
      <c r="GPR533" s="17"/>
      <c r="GPS533" s="17"/>
      <c r="GPT533" s="17"/>
      <c r="GPU533" s="17"/>
      <c r="GPV533" s="17"/>
      <c r="GPW533" s="17"/>
      <c r="GPX533" s="17"/>
      <c r="GPY533" s="17"/>
      <c r="GPZ533" s="17"/>
      <c r="GQA533" s="17"/>
      <c r="GQB533" s="17"/>
      <c r="GQC533" s="17"/>
      <c r="GQD533" s="17"/>
      <c r="GQE533" s="17"/>
      <c r="GQF533" s="17"/>
      <c r="GQG533" s="17"/>
      <c r="GQH533" s="17"/>
      <c r="GQI533" s="17"/>
      <c r="GQJ533" s="17"/>
      <c r="GQK533" s="17"/>
      <c r="GQL533" s="17"/>
      <c r="GQM533" s="17"/>
      <c r="GQN533" s="17"/>
      <c r="GQO533" s="17"/>
      <c r="GQP533" s="17"/>
      <c r="GQQ533" s="17"/>
      <c r="GQR533" s="17"/>
      <c r="GQS533" s="17"/>
      <c r="GQT533" s="17"/>
      <c r="GQU533" s="17"/>
      <c r="GQV533" s="17"/>
      <c r="GQW533" s="17"/>
      <c r="GQX533" s="17"/>
      <c r="GQY533" s="17"/>
      <c r="GQZ533" s="17"/>
      <c r="GRA533" s="17"/>
      <c r="GRB533" s="17"/>
      <c r="GRC533" s="17"/>
      <c r="GRD533" s="17"/>
      <c r="GRE533" s="17"/>
      <c r="GRF533" s="17"/>
      <c r="GRG533" s="17"/>
      <c r="GRH533" s="17"/>
      <c r="GRI533" s="17"/>
      <c r="GRJ533" s="17"/>
      <c r="GRK533" s="17"/>
      <c r="GRL533" s="17"/>
      <c r="GRM533" s="17"/>
      <c r="GRN533" s="17"/>
      <c r="GRO533" s="17"/>
      <c r="GRP533" s="17"/>
      <c r="GRQ533" s="17"/>
      <c r="GRR533" s="17"/>
      <c r="GRS533" s="17"/>
      <c r="GRT533" s="17"/>
      <c r="GRU533" s="17"/>
      <c r="GRV533" s="17"/>
      <c r="GRW533" s="17"/>
      <c r="GRX533" s="17"/>
      <c r="GRY533" s="17"/>
      <c r="GRZ533" s="17"/>
      <c r="GSA533" s="17"/>
      <c r="GSB533" s="17"/>
      <c r="GSC533" s="17"/>
      <c r="GSD533" s="17"/>
      <c r="GSE533" s="17"/>
      <c r="GSF533" s="17"/>
      <c r="GSG533" s="17"/>
      <c r="GSH533" s="17"/>
      <c r="GSI533" s="17"/>
      <c r="GSJ533" s="17"/>
      <c r="GSK533" s="17"/>
      <c r="GSL533" s="17"/>
      <c r="GSM533" s="17"/>
      <c r="GSN533" s="17"/>
      <c r="GSO533" s="17"/>
      <c r="GSP533" s="17"/>
      <c r="GSQ533" s="17"/>
      <c r="GSR533" s="17"/>
      <c r="GSS533" s="17"/>
      <c r="GST533" s="17"/>
      <c r="GSU533" s="17"/>
      <c r="GSV533" s="17"/>
      <c r="GSW533" s="17"/>
      <c r="GSX533" s="17"/>
      <c r="GSY533" s="17"/>
      <c r="GSZ533" s="17"/>
      <c r="GTA533" s="17"/>
      <c r="GTB533" s="17"/>
      <c r="GTC533" s="17"/>
      <c r="GTD533" s="17"/>
      <c r="GTE533" s="17"/>
      <c r="GTF533" s="17"/>
      <c r="GTG533" s="17"/>
      <c r="GTH533" s="17"/>
      <c r="GTI533" s="17"/>
      <c r="GTJ533" s="17"/>
      <c r="GTK533" s="17"/>
      <c r="GTL533" s="17"/>
      <c r="GTM533" s="17"/>
      <c r="GTN533" s="17"/>
      <c r="GTO533" s="17"/>
      <c r="GTP533" s="17"/>
      <c r="GTQ533" s="17"/>
      <c r="GTR533" s="17"/>
      <c r="GTS533" s="17"/>
      <c r="GTT533" s="17"/>
      <c r="GTU533" s="17"/>
      <c r="GTV533" s="17"/>
      <c r="GTW533" s="17"/>
      <c r="GTX533" s="17"/>
      <c r="GTY533" s="17"/>
      <c r="GTZ533" s="17"/>
      <c r="GUA533" s="17"/>
      <c r="GUB533" s="17"/>
      <c r="GUC533" s="17"/>
      <c r="GUD533" s="17"/>
      <c r="GUE533" s="17"/>
      <c r="GUF533" s="17"/>
      <c r="GUG533" s="17"/>
      <c r="GUH533" s="17"/>
      <c r="GUI533" s="17"/>
      <c r="GUJ533" s="17"/>
      <c r="GUK533" s="17"/>
      <c r="GUL533" s="17"/>
      <c r="GUM533" s="17"/>
      <c r="GUN533" s="17"/>
      <c r="GUO533" s="17"/>
      <c r="GUP533" s="17"/>
      <c r="GUQ533" s="17"/>
      <c r="GUR533" s="17"/>
      <c r="GUS533" s="17"/>
      <c r="GUT533" s="17"/>
      <c r="GUU533" s="17"/>
      <c r="GUV533" s="17"/>
      <c r="GUW533" s="17"/>
      <c r="GUX533" s="17"/>
      <c r="GUY533" s="17"/>
      <c r="GUZ533" s="17"/>
      <c r="GVA533" s="17"/>
      <c r="GVB533" s="17"/>
      <c r="GVC533" s="17"/>
      <c r="GVD533" s="17"/>
      <c r="GVE533" s="17"/>
      <c r="GVF533" s="17"/>
      <c r="GVG533" s="17"/>
      <c r="GVH533" s="17"/>
      <c r="GVI533" s="17"/>
      <c r="GVJ533" s="17"/>
      <c r="GVK533" s="17"/>
      <c r="GVL533" s="17"/>
      <c r="GVM533" s="17"/>
      <c r="GVN533" s="17"/>
      <c r="GVO533" s="17"/>
      <c r="GVP533" s="17"/>
      <c r="GVQ533" s="17"/>
      <c r="GVR533" s="17"/>
      <c r="GVS533" s="17"/>
      <c r="GVT533" s="17"/>
      <c r="GVU533" s="17"/>
      <c r="GVV533" s="17"/>
      <c r="GVW533" s="17"/>
      <c r="GVX533" s="17"/>
      <c r="GVY533" s="17"/>
      <c r="GVZ533" s="17"/>
      <c r="GWA533" s="17"/>
      <c r="GWB533" s="17"/>
      <c r="GWC533" s="17"/>
      <c r="GWD533" s="17"/>
      <c r="GWE533" s="17"/>
      <c r="GWF533" s="17"/>
      <c r="GWG533" s="17"/>
      <c r="GWH533" s="17"/>
      <c r="GWI533" s="17"/>
      <c r="GWJ533" s="17"/>
      <c r="GWK533" s="17"/>
      <c r="GWL533" s="17"/>
      <c r="GWM533" s="17"/>
      <c r="GWN533" s="17"/>
      <c r="GWO533" s="17"/>
      <c r="GWP533" s="17"/>
      <c r="GWQ533" s="17"/>
      <c r="GWR533" s="17"/>
      <c r="GWS533" s="17"/>
      <c r="GWT533" s="17"/>
      <c r="GWU533" s="17"/>
      <c r="GWV533" s="17"/>
      <c r="GWW533" s="17"/>
      <c r="GWX533" s="17"/>
      <c r="GWY533" s="17"/>
      <c r="GWZ533" s="17"/>
      <c r="GXA533" s="17"/>
      <c r="GXB533" s="17"/>
      <c r="GXC533" s="17"/>
      <c r="GXD533" s="17"/>
      <c r="GXE533" s="17"/>
      <c r="GXF533" s="17"/>
      <c r="GXG533" s="17"/>
      <c r="GXH533" s="17"/>
      <c r="GXI533" s="17"/>
      <c r="GXJ533" s="17"/>
      <c r="GXK533" s="17"/>
      <c r="GXL533" s="17"/>
      <c r="GXM533" s="17"/>
      <c r="GXN533" s="17"/>
      <c r="GXO533" s="17"/>
      <c r="GXP533" s="17"/>
      <c r="GXQ533" s="17"/>
      <c r="GXR533" s="17"/>
      <c r="GXS533" s="17"/>
      <c r="GXT533" s="17"/>
      <c r="GXU533" s="17"/>
      <c r="GXV533" s="17"/>
      <c r="GXW533" s="17"/>
      <c r="GXX533" s="17"/>
      <c r="GXY533" s="17"/>
      <c r="GXZ533" s="17"/>
      <c r="GYA533" s="17"/>
      <c r="GYB533" s="17"/>
      <c r="GYC533" s="17"/>
      <c r="GYD533" s="17"/>
      <c r="GYE533" s="17"/>
      <c r="GYF533" s="17"/>
      <c r="GYG533" s="17"/>
      <c r="GYH533" s="17"/>
      <c r="GYI533" s="17"/>
      <c r="GYJ533" s="17"/>
      <c r="GYK533" s="17"/>
      <c r="GYL533" s="17"/>
      <c r="GYM533" s="17"/>
      <c r="GYN533" s="17"/>
      <c r="GYO533" s="17"/>
      <c r="GYP533" s="17"/>
      <c r="GYQ533" s="17"/>
      <c r="GYR533" s="17"/>
      <c r="GYS533" s="17"/>
      <c r="GYT533" s="17"/>
      <c r="GYU533" s="17"/>
      <c r="GYV533" s="17"/>
      <c r="GYW533" s="17"/>
      <c r="GYX533" s="17"/>
      <c r="GYY533" s="17"/>
      <c r="GYZ533" s="17"/>
      <c r="GZA533" s="17"/>
      <c r="GZB533" s="17"/>
      <c r="GZC533" s="17"/>
      <c r="GZD533" s="17"/>
      <c r="GZE533" s="17"/>
      <c r="GZF533" s="17"/>
      <c r="GZG533" s="17"/>
      <c r="GZH533" s="17"/>
      <c r="GZI533" s="17"/>
      <c r="GZJ533" s="17"/>
      <c r="GZK533" s="17"/>
      <c r="GZL533" s="17"/>
      <c r="GZM533" s="17"/>
      <c r="GZN533" s="17"/>
      <c r="GZO533" s="17"/>
      <c r="GZP533" s="17"/>
      <c r="GZQ533" s="17"/>
      <c r="GZR533" s="17"/>
      <c r="GZS533" s="17"/>
      <c r="GZT533" s="17"/>
      <c r="GZU533" s="17"/>
      <c r="GZV533" s="17"/>
      <c r="GZW533" s="17"/>
      <c r="GZX533" s="17"/>
      <c r="GZY533" s="17"/>
      <c r="GZZ533" s="17"/>
      <c r="HAA533" s="17"/>
      <c r="HAB533" s="17"/>
      <c r="HAC533" s="17"/>
      <c r="HAD533" s="17"/>
      <c r="HAE533" s="17"/>
      <c r="HAF533" s="17"/>
      <c r="HAG533" s="17"/>
      <c r="HAH533" s="17"/>
      <c r="HAI533" s="17"/>
      <c r="HAJ533" s="17"/>
      <c r="HAK533" s="17"/>
      <c r="HAL533" s="17"/>
      <c r="HAM533" s="17"/>
      <c r="HAN533" s="17"/>
      <c r="HAO533" s="17"/>
      <c r="HAP533" s="17"/>
      <c r="HAQ533" s="17"/>
      <c r="HAR533" s="17"/>
      <c r="HAS533" s="17"/>
      <c r="HAT533" s="17"/>
      <c r="HAU533" s="17"/>
      <c r="HAV533" s="17"/>
      <c r="HAW533" s="17"/>
      <c r="HAX533" s="17"/>
      <c r="HAY533" s="17"/>
      <c r="HAZ533" s="17"/>
      <c r="HBA533" s="17"/>
      <c r="HBB533" s="17"/>
      <c r="HBC533" s="17"/>
      <c r="HBD533" s="17"/>
      <c r="HBE533" s="17"/>
      <c r="HBF533" s="17"/>
      <c r="HBG533" s="17"/>
      <c r="HBH533" s="17"/>
      <c r="HBI533" s="17"/>
      <c r="HBJ533" s="17"/>
      <c r="HBK533" s="17"/>
      <c r="HBL533" s="17"/>
      <c r="HBM533" s="17"/>
      <c r="HBN533" s="17"/>
      <c r="HBO533" s="17"/>
      <c r="HBP533" s="17"/>
      <c r="HBQ533" s="17"/>
      <c r="HBR533" s="17"/>
      <c r="HBS533" s="17"/>
      <c r="HBT533" s="17"/>
      <c r="HBU533" s="17"/>
      <c r="HBV533" s="17"/>
      <c r="HBW533" s="17"/>
      <c r="HBX533" s="17"/>
      <c r="HBY533" s="17"/>
      <c r="HBZ533" s="17"/>
      <c r="HCA533" s="17"/>
      <c r="HCB533" s="17"/>
      <c r="HCC533" s="17"/>
      <c r="HCD533" s="17"/>
      <c r="HCE533" s="17"/>
      <c r="HCF533" s="17"/>
      <c r="HCG533" s="17"/>
      <c r="HCH533" s="17"/>
      <c r="HCI533" s="17"/>
      <c r="HCJ533" s="17"/>
      <c r="HCK533" s="17"/>
      <c r="HCL533" s="17"/>
      <c r="HCM533" s="17"/>
      <c r="HCN533" s="17"/>
      <c r="HCO533" s="17"/>
      <c r="HCP533" s="17"/>
      <c r="HCQ533" s="17"/>
      <c r="HCR533" s="17"/>
      <c r="HCS533" s="17"/>
      <c r="HCT533" s="17"/>
      <c r="HCU533" s="17"/>
      <c r="HCV533" s="17"/>
      <c r="HCW533" s="17"/>
      <c r="HCX533" s="17"/>
      <c r="HCY533" s="17"/>
      <c r="HCZ533" s="17"/>
      <c r="HDA533" s="17"/>
      <c r="HDB533" s="17"/>
      <c r="HDC533" s="17"/>
      <c r="HDD533" s="17"/>
      <c r="HDE533" s="17"/>
      <c r="HDF533" s="17"/>
      <c r="HDG533" s="17"/>
      <c r="HDH533" s="17"/>
      <c r="HDI533" s="17"/>
      <c r="HDJ533" s="17"/>
      <c r="HDK533" s="17"/>
      <c r="HDL533" s="17"/>
      <c r="HDM533" s="17"/>
      <c r="HDN533" s="17"/>
      <c r="HDO533" s="17"/>
      <c r="HDP533" s="17"/>
      <c r="HDQ533" s="17"/>
      <c r="HDR533" s="17"/>
      <c r="HDS533" s="17"/>
      <c r="HDT533" s="17"/>
      <c r="HDU533" s="17"/>
      <c r="HDV533" s="17"/>
      <c r="HDW533" s="17"/>
      <c r="HDX533" s="17"/>
      <c r="HDY533" s="17"/>
      <c r="HDZ533" s="17"/>
      <c r="HEA533" s="17"/>
      <c r="HEB533" s="17"/>
      <c r="HEC533" s="17"/>
      <c r="HED533" s="17"/>
      <c r="HEE533" s="17"/>
      <c r="HEF533" s="17"/>
      <c r="HEG533" s="17"/>
      <c r="HEH533" s="17"/>
      <c r="HEI533" s="17"/>
      <c r="HEJ533" s="17"/>
      <c r="HEK533" s="17"/>
      <c r="HEL533" s="17"/>
      <c r="HEM533" s="17"/>
      <c r="HEN533" s="17"/>
      <c r="HEO533" s="17"/>
      <c r="HEP533" s="17"/>
      <c r="HEQ533" s="17"/>
      <c r="HER533" s="17"/>
      <c r="HES533" s="17"/>
      <c r="HET533" s="17"/>
      <c r="HEU533" s="17"/>
      <c r="HEV533" s="17"/>
      <c r="HEW533" s="17"/>
      <c r="HEX533" s="17"/>
      <c r="HEY533" s="17"/>
      <c r="HEZ533" s="17"/>
      <c r="HFA533" s="17"/>
      <c r="HFB533" s="17"/>
      <c r="HFC533" s="17"/>
      <c r="HFD533" s="17"/>
      <c r="HFE533" s="17"/>
      <c r="HFF533" s="17"/>
      <c r="HFG533" s="17"/>
      <c r="HFH533" s="17"/>
      <c r="HFI533" s="17"/>
      <c r="HFJ533" s="17"/>
      <c r="HFK533" s="17"/>
      <c r="HFL533" s="17"/>
      <c r="HFM533" s="17"/>
      <c r="HFN533" s="17"/>
      <c r="HFO533" s="17"/>
      <c r="HFP533" s="17"/>
      <c r="HFQ533" s="17"/>
      <c r="HFR533" s="17"/>
      <c r="HFS533" s="17"/>
      <c r="HFT533" s="17"/>
      <c r="HFU533" s="17"/>
      <c r="HFV533" s="17"/>
      <c r="HFW533" s="17"/>
      <c r="HFX533" s="17"/>
      <c r="HFY533" s="17"/>
      <c r="HFZ533" s="17"/>
      <c r="HGA533" s="17"/>
      <c r="HGB533" s="17"/>
      <c r="HGC533" s="17"/>
      <c r="HGD533" s="17"/>
      <c r="HGE533" s="17"/>
      <c r="HGF533" s="17"/>
      <c r="HGG533" s="17"/>
      <c r="HGH533" s="17"/>
      <c r="HGI533" s="17"/>
      <c r="HGJ533" s="17"/>
      <c r="HGK533" s="17"/>
      <c r="HGL533" s="17"/>
      <c r="HGM533" s="17"/>
      <c r="HGN533" s="17"/>
      <c r="HGO533" s="17"/>
      <c r="HGP533" s="17"/>
      <c r="HGQ533" s="17"/>
      <c r="HGR533" s="17"/>
      <c r="HGS533" s="17"/>
      <c r="HGT533" s="17"/>
      <c r="HGU533" s="17"/>
      <c r="HGV533" s="17"/>
      <c r="HGW533" s="17"/>
      <c r="HGX533" s="17"/>
      <c r="HGY533" s="17"/>
      <c r="HGZ533" s="17"/>
      <c r="HHA533" s="17"/>
      <c r="HHB533" s="17"/>
      <c r="HHC533" s="17"/>
      <c r="HHD533" s="17"/>
      <c r="HHE533" s="17"/>
      <c r="HHF533" s="17"/>
      <c r="HHG533" s="17"/>
      <c r="HHH533" s="17"/>
      <c r="HHI533" s="17"/>
      <c r="HHJ533" s="17"/>
      <c r="HHK533" s="17"/>
      <c r="HHL533" s="17"/>
      <c r="HHM533" s="17"/>
      <c r="HHN533" s="17"/>
      <c r="HHO533" s="17"/>
      <c r="HHP533" s="17"/>
      <c r="HHQ533" s="17"/>
      <c r="HHR533" s="17"/>
      <c r="HHS533" s="17"/>
      <c r="HHT533" s="17"/>
      <c r="HHU533" s="17"/>
      <c r="HHV533" s="17"/>
      <c r="HHW533" s="17"/>
      <c r="HHX533" s="17"/>
      <c r="HHY533" s="17"/>
      <c r="HHZ533" s="17"/>
      <c r="HIA533" s="17"/>
      <c r="HIB533" s="17"/>
      <c r="HIC533" s="17"/>
      <c r="HID533" s="17"/>
      <c r="HIE533" s="17"/>
      <c r="HIF533" s="17"/>
      <c r="HIG533" s="17"/>
      <c r="HIH533" s="17"/>
      <c r="HII533" s="17"/>
      <c r="HIJ533" s="17"/>
      <c r="HIK533" s="17"/>
      <c r="HIL533" s="17"/>
      <c r="HIM533" s="17"/>
      <c r="HIN533" s="17"/>
      <c r="HIO533" s="17"/>
      <c r="HIP533" s="17"/>
      <c r="HIQ533" s="17"/>
      <c r="HIR533" s="17"/>
      <c r="HIS533" s="17"/>
      <c r="HIT533" s="17"/>
      <c r="HIU533" s="17"/>
      <c r="HIV533" s="17"/>
      <c r="HIW533" s="17"/>
      <c r="HIX533" s="17"/>
      <c r="HIY533" s="17"/>
      <c r="HIZ533" s="17"/>
      <c r="HJA533" s="17"/>
      <c r="HJB533" s="17"/>
      <c r="HJC533" s="17"/>
      <c r="HJD533" s="17"/>
      <c r="HJE533" s="17"/>
      <c r="HJF533" s="17"/>
      <c r="HJG533" s="17"/>
      <c r="HJH533" s="17"/>
      <c r="HJI533" s="17"/>
      <c r="HJJ533" s="17"/>
      <c r="HJK533" s="17"/>
      <c r="HJL533" s="17"/>
      <c r="HJM533" s="17"/>
      <c r="HJN533" s="17"/>
      <c r="HJO533" s="17"/>
      <c r="HJP533" s="17"/>
      <c r="HJQ533" s="17"/>
      <c r="HJR533" s="17"/>
      <c r="HJS533" s="17"/>
      <c r="HJT533" s="17"/>
      <c r="HJU533" s="17"/>
      <c r="HJV533" s="17"/>
      <c r="HJW533" s="17"/>
      <c r="HJX533" s="17"/>
      <c r="HJY533" s="17"/>
      <c r="HJZ533" s="17"/>
      <c r="HKA533" s="17"/>
      <c r="HKB533" s="17"/>
      <c r="HKC533" s="17"/>
      <c r="HKD533" s="17"/>
      <c r="HKE533" s="17"/>
      <c r="HKF533" s="17"/>
      <c r="HKG533" s="17"/>
      <c r="HKH533" s="17"/>
      <c r="HKI533" s="17"/>
      <c r="HKJ533" s="17"/>
      <c r="HKK533" s="17"/>
      <c r="HKL533" s="17"/>
      <c r="HKM533" s="17"/>
      <c r="HKN533" s="17"/>
      <c r="HKO533" s="17"/>
      <c r="HKP533" s="17"/>
      <c r="HKQ533" s="17"/>
      <c r="HKR533" s="17"/>
      <c r="HKS533" s="17"/>
      <c r="HKT533" s="17"/>
      <c r="HKU533" s="17"/>
      <c r="HKV533" s="17"/>
      <c r="HKW533" s="17"/>
      <c r="HKX533" s="17"/>
      <c r="HKY533" s="17"/>
      <c r="HKZ533" s="17"/>
      <c r="HLA533" s="17"/>
      <c r="HLB533" s="17"/>
      <c r="HLC533" s="17"/>
      <c r="HLD533" s="17"/>
      <c r="HLE533" s="17"/>
      <c r="HLF533" s="17"/>
      <c r="HLG533" s="17"/>
      <c r="HLH533" s="17"/>
      <c r="HLI533" s="17"/>
      <c r="HLJ533" s="17"/>
      <c r="HLK533" s="17"/>
      <c r="HLL533" s="17"/>
      <c r="HLM533" s="17"/>
      <c r="HLN533" s="17"/>
      <c r="HLO533" s="17"/>
      <c r="HLP533" s="17"/>
      <c r="HLQ533" s="17"/>
      <c r="HLR533" s="17"/>
      <c r="HLS533" s="17"/>
      <c r="HLT533" s="17"/>
      <c r="HLU533" s="17"/>
      <c r="HLV533" s="17"/>
      <c r="HLW533" s="17"/>
      <c r="HLX533" s="17"/>
      <c r="HLY533" s="17"/>
      <c r="HLZ533" s="17"/>
      <c r="HMA533" s="17"/>
      <c r="HMB533" s="17"/>
      <c r="HMC533" s="17"/>
      <c r="HMD533" s="17"/>
      <c r="HME533" s="17"/>
      <c r="HMF533" s="17"/>
      <c r="HMG533" s="17"/>
      <c r="HMH533" s="17"/>
      <c r="HMI533" s="17"/>
      <c r="HMJ533" s="17"/>
      <c r="HMK533" s="17"/>
      <c r="HML533" s="17"/>
      <c r="HMM533" s="17"/>
      <c r="HMN533" s="17"/>
      <c r="HMO533" s="17"/>
      <c r="HMP533" s="17"/>
      <c r="HMQ533" s="17"/>
      <c r="HMR533" s="17"/>
      <c r="HMS533" s="17"/>
      <c r="HMT533" s="17"/>
      <c r="HMU533" s="17"/>
      <c r="HMV533" s="17"/>
      <c r="HMW533" s="17"/>
      <c r="HMX533" s="17"/>
      <c r="HMY533" s="17"/>
      <c r="HMZ533" s="17"/>
      <c r="HNA533" s="17"/>
      <c r="HNB533" s="17"/>
      <c r="HNC533" s="17"/>
      <c r="HND533" s="17"/>
      <c r="HNE533" s="17"/>
      <c r="HNF533" s="17"/>
      <c r="HNG533" s="17"/>
      <c r="HNH533" s="17"/>
      <c r="HNI533" s="17"/>
      <c r="HNJ533" s="17"/>
      <c r="HNK533" s="17"/>
      <c r="HNL533" s="17"/>
      <c r="HNM533" s="17"/>
      <c r="HNN533" s="17"/>
      <c r="HNO533" s="17"/>
      <c r="HNP533" s="17"/>
      <c r="HNQ533" s="17"/>
      <c r="HNR533" s="17"/>
      <c r="HNS533" s="17"/>
      <c r="HNT533" s="17"/>
      <c r="HNU533" s="17"/>
      <c r="HNV533" s="17"/>
      <c r="HNW533" s="17"/>
      <c r="HNX533" s="17"/>
      <c r="HNY533" s="17"/>
      <c r="HNZ533" s="17"/>
      <c r="HOA533" s="17"/>
      <c r="HOB533" s="17"/>
      <c r="HOC533" s="17"/>
      <c r="HOD533" s="17"/>
      <c r="HOE533" s="17"/>
      <c r="HOF533" s="17"/>
      <c r="HOG533" s="17"/>
      <c r="HOH533" s="17"/>
      <c r="HOI533" s="17"/>
      <c r="HOJ533" s="17"/>
      <c r="HOK533" s="17"/>
      <c r="HOL533" s="17"/>
      <c r="HOM533" s="17"/>
      <c r="HON533" s="17"/>
      <c r="HOO533" s="17"/>
      <c r="HOP533" s="17"/>
      <c r="HOQ533" s="17"/>
      <c r="HOR533" s="17"/>
      <c r="HOS533" s="17"/>
      <c r="HOT533" s="17"/>
      <c r="HOU533" s="17"/>
      <c r="HOV533" s="17"/>
      <c r="HOW533" s="17"/>
      <c r="HOX533" s="17"/>
      <c r="HOY533" s="17"/>
      <c r="HOZ533" s="17"/>
      <c r="HPA533" s="17"/>
      <c r="HPB533" s="17"/>
      <c r="HPC533" s="17"/>
      <c r="HPD533" s="17"/>
      <c r="HPE533" s="17"/>
      <c r="HPF533" s="17"/>
      <c r="HPG533" s="17"/>
      <c r="HPH533" s="17"/>
      <c r="HPI533" s="17"/>
      <c r="HPJ533" s="17"/>
      <c r="HPK533" s="17"/>
      <c r="HPL533" s="17"/>
      <c r="HPM533" s="17"/>
      <c r="HPN533" s="17"/>
      <c r="HPO533" s="17"/>
      <c r="HPP533" s="17"/>
      <c r="HPQ533" s="17"/>
      <c r="HPR533" s="17"/>
      <c r="HPS533" s="17"/>
      <c r="HPT533" s="17"/>
      <c r="HPU533" s="17"/>
      <c r="HPV533" s="17"/>
      <c r="HPW533" s="17"/>
      <c r="HPX533" s="17"/>
      <c r="HPY533" s="17"/>
      <c r="HPZ533" s="17"/>
      <c r="HQA533" s="17"/>
      <c r="HQB533" s="17"/>
      <c r="HQC533" s="17"/>
      <c r="HQD533" s="17"/>
      <c r="HQE533" s="17"/>
      <c r="HQF533" s="17"/>
      <c r="HQG533" s="17"/>
      <c r="HQH533" s="17"/>
      <c r="HQI533" s="17"/>
      <c r="HQJ533" s="17"/>
      <c r="HQK533" s="17"/>
      <c r="HQL533" s="17"/>
      <c r="HQM533" s="17"/>
      <c r="HQN533" s="17"/>
      <c r="HQO533" s="17"/>
      <c r="HQP533" s="17"/>
      <c r="HQQ533" s="17"/>
      <c r="HQR533" s="17"/>
      <c r="HQS533" s="17"/>
      <c r="HQT533" s="17"/>
      <c r="HQU533" s="17"/>
      <c r="HQV533" s="17"/>
      <c r="HQW533" s="17"/>
      <c r="HQX533" s="17"/>
      <c r="HQY533" s="17"/>
      <c r="HQZ533" s="17"/>
      <c r="HRA533" s="17"/>
      <c r="HRB533" s="17"/>
      <c r="HRC533" s="17"/>
      <c r="HRD533" s="17"/>
      <c r="HRE533" s="17"/>
      <c r="HRF533" s="17"/>
      <c r="HRG533" s="17"/>
      <c r="HRH533" s="17"/>
      <c r="HRI533" s="17"/>
      <c r="HRJ533" s="17"/>
      <c r="HRK533" s="17"/>
      <c r="HRL533" s="17"/>
      <c r="HRM533" s="17"/>
      <c r="HRN533" s="17"/>
      <c r="HRO533" s="17"/>
      <c r="HRP533" s="17"/>
      <c r="HRQ533" s="17"/>
      <c r="HRR533" s="17"/>
      <c r="HRS533" s="17"/>
      <c r="HRT533" s="17"/>
      <c r="HRU533" s="17"/>
      <c r="HRV533" s="17"/>
      <c r="HRW533" s="17"/>
      <c r="HRX533" s="17"/>
      <c r="HRY533" s="17"/>
      <c r="HRZ533" s="17"/>
      <c r="HSA533" s="17"/>
      <c r="HSB533" s="17"/>
      <c r="HSC533" s="17"/>
      <c r="HSD533" s="17"/>
      <c r="HSE533" s="17"/>
      <c r="HSF533" s="17"/>
      <c r="HSG533" s="17"/>
      <c r="HSH533" s="17"/>
      <c r="HSI533" s="17"/>
      <c r="HSJ533" s="17"/>
      <c r="HSK533" s="17"/>
      <c r="HSL533" s="17"/>
      <c r="HSM533" s="17"/>
      <c r="HSN533" s="17"/>
      <c r="HSO533" s="17"/>
      <c r="HSP533" s="17"/>
      <c r="HSQ533" s="17"/>
      <c r="HSR533" s="17"/>
      <c r="HSS533" s="17"/>
      <c r="HST533" s="17"/>
      <c r="HSU533" s="17"/>
      <c r="HSV533" s="17"/>
      <c r="HSW533" s="17"/>
      <c r="HSX533" s="17"/>
      <c r="HSY533" s="17"/>
      <c r="HSZ533" s="17"/>
      <c r="HTA533" s="17"/>
      <c r="HTB533" s="17"/>
      <c r="HTC533" s="17"/>
      <c r="HTD533" s="17"/>
      <c r="HTE533" s="17"/>
      <c r="HTF533" s="17"/>
      <c r="HTG533" s="17"/>
      <c r="HTH533" s="17"/>
      <c r="HTI533" s="17"/>
      <c r="HTJ533" s="17"/>
      <c r="HTK533" s="17"/>
      <c r="HTL533" s="17"/>
      <c r="HTM533" s="17"/>
      <c r="HTN533" s="17"/>
      <c r="HTO533" s="17"/>
      <c r="HTP533" s="17"/>
      <c r="HTQ533" s="17"/>
      <c r="HTR533" s="17"/>
      <c r="HTS533" s="17"/>
      <c r="HTT533" s="17"/>
      <c r="HTU533" s="17"/>
      <c r="HTV533" s="17"/>
      <c r="HTW533" s="17"/>
      <c r="HTX533" s="17"/>
      <c r="HTY533" s="17"/>
      <c r="HTZ533" s="17"/>
      <c r="HUA533" s="17"/>
      <c r="HUB533" s="17"/>
      <c r="HUC533" s="17"/>
      <c r="HUD533" s="17"/>
      <c r="HUE533" s="17"/>
      <c r="HUF533" s="17"/>
      <c r="HUG533" s="17"/>
      <c r="HUH533" s="17"/>
      <c r="HUI533" s="17"/>
      <c r="HUJ533" s="17"/>
      <c r="HUK533" s="17"/>
      <c r="HUL533" s="17"/>
      <c r="HUM533" s="17"/>
      <c r="HUN533" s="17"/>
      <c r="HUO533" s="17"/>
      <c r="HUP533" s="17"/>
      <c r="HUQ533" s="17"/>
      <c r="HUR533" s="17"/>
      <c r="HUS533" s="17"/>
      <c r="HUT533" s="17"/>
      <c r="HUU533" s="17"/>
      <c r="HUV533" s="17"/>
      <c r="HUW533" s="17"/>
      <c r="HUX533" s="17"/>
      <c r="HUY533" s="17"/>
      <c r="HUZ533" s="17"/>
      <c r="HVA533" s="17"/>
      <c r="HVB533" s="17"/>
      <c r="HVC533" s="17"/>
      <c r="HVD533" s="17"/>
      <c r="HVE533" s="17"/>
      <c r="HVF533" s="17"/>
      <c r="HVG533" s="17"/>
      <c r="HVH533" s="17"/>
      <c r="HVI533" s="17"/>
      <c r="HVJ533" s="17"/>
      <c r="HVK533" s="17"/>
      <c r="HVL533" s="17"/>
      <c r="HVM533" s="17"/>
      <c r="HVN533" s="17"/>
      <c r="HVO533" s="17"/>
      <c r="HVP533" s="17"/>
      <c r="HVQ533" s="17"/>
      <c r="HVR533" s="17"/>
      <c r="HVS533" s="17"/>
      <c r="HVT533" s="17"/>
      <c r="HVU533" s="17"/>
      <c r="HVV533" s="17"/>
      <c r="HVW533" s="17"/>
      <c r="HVX533" s="17"/>
      <c r="HVY533" s="17"/>
      <c r="HVZ533" s="17"/>
      <c r="HWA533" s="17"/>
      <c r="HWB533" s="17"/>
      <c r="HWC533" s="17"/>
      <c r="HWD533" s="17"/>
      <c r="HWE533" s="17"/>
      <c r="HWF533" s="17"/>
      <c r="HWG533" s="17"/>
      <c r="HWH533" s="17"/>
      <c r="HWI533" s="17"/>
      <c r="HWJ533" s="17"/>
      <c r="HWK533" s="17"/>
      <c r="HWL533" s="17"/>
      <c r="HWM533" s="17"/>
      <c r="HWN533" s="17"/>
      <c r="HWO533" s="17"/>
      <c r="HWP533" s="17"/>
      <c r="HWQ533" s="17"/>
      <c r="HWR533" s="17"/>
      <c r="HWS533" s="17"/>
      <c r="HWT533" s="17"/>
      <c r="HWU533" s="17"/>
      <c r="HWV533" s="17"/>
      <c r="HWW533" s="17"/>
      <c r="HWX533" s="17"/>
      <c r="HWY533" s="17"/>
      <c r="HWZ533" s="17"/>
      <c r="HXA533" s="17"/>
      <c r="HXB533" s="17"/>
      <c r="HXC533" s="17"/>
      <c r="HXD533" s="17"/>
      <c r="HXE533" s="17"/>
      <c r="HXF533" s="17"/>
      <c r="HXG533" s="17"/>
      <c r="HXH533" s="17"/>
      <c r="HXI533" s="17"/>
      <c r="HXJ533" s="17"/>
      <c r="HXK533" s="17"/>
      <c r="HXL533" s="17"/>
      <c r="HXM533" s="17"/>
      <c r="HXN533" s="17"/>
      <c r="HXO533" s="17"/>
      <c r="HXP533" s="17"/>
      <c r="HXQ533" s="17"/>
      <c r="HXR533" s="17"/>
      <c r="HXS533" s="17"/>
      <c r="HXT533" s="17"/>
      <c r="HXU533" s="17"/>
      <c r="HXV533" s="17"/>
      <c r="HXW533" s="17"/>
      <c r="HXX533" s="17"/>
      <c r="HXY533" s="17"/>
      <c r="HXZ533" s="17"/>
      <c r="HYA533" s="17"/>
      <c r="HYB533" s="17"/>
      <c r="HYC533" s="17"/>
      <c r="HYD533" s="17"/>
      <c r="HYE533" s="17"/>
      <c r="HYF533" s="17"/>
      <c r="HYG533" s="17"/>
      <c r="HYH533" s="17"/>
      <c r="HYI533" s="17"/>
      <c r="HYJ533" s="17"/>
      <c r="HYK533" s="17"/>
      <c r="HYL533" s="17"/>
      <c r="HYM533" s="17"/>
      <c r="HYN533" s="17"/>
      <c r="HYO533" s="17"/>
      <c r="HYP533" s="17"/>
      <c r="HYQ533" s="17"/>
      <c r="HYR533" s="17"/>
      <c r="HYS533" s="17"/>
      <c r="HYT533" s="17"/>
      <c r="HYU533" s="17"/>
      <c r="HYV533" s="17"/>
      <c r="HYW533" s="17"/>
      <c r="HYX533" s="17"/>
      <c r="HYY533" s="17"/>
      <c r="HYZ533" s="17"/>
      <c r="HZA533" s="17"/>
      <c r="HZB533" s="17"/>
      <c r="HZC533" s="17"/>
      <c r="HZD533" s="17"/>
      <c r="HZE533" s="17"/>
      <c r="HZF533" s="17"/>
      <c r="HZG533" s="17"/>
      <c r="HZH533" s="17"/>
      <c r="HZI533" s="17"/>
      <c r="HZJ533" s="17"/>
      <c r="HZK533" s="17"/>
      <c r="HZL533" s="17"/>
      <c r="HZM533" s="17"/>
      <c r="HZN533" s="17"/>
      <c r="HZO533" s="17"/>
      <c r="HZP533" s="17"/>
      <c r="HZQ533" s="17"/>
      <c r="HZR533" s="17"/>
      <c r="HZS533" s="17"/>
      <c r="HZT533" s="17"/>
      <c r="HZU533" s="17"/>
      <c r="HZV533" s="17"/>
      <c r="HZW533" s="17"/>
      <c r="HZX533" s="17"/>
      <c r="HZY533" s="17"/>
      <c r="HZZ533" s="17"/>
      <c r="IAA533" s="17"/>
      <c r="IAB533" s="17"/>
      <c r="IAC533" s="17"/>
      <c r="IAD533" s="17"/>
      <c r="IAE533" s="17"/>
      <c r="IAF533" s="17"/>
      <c r="IAG533" s="17"/>
      <c r="IAH533" s="17"/>
      <c r="IAI533" s="17"/>
      <c r="IAJ533" s="17"/>
      <c r="IAK533" s="17"/>
      <c r="IAL533" s="17"/>
      <c r="IAM533" s="17"/>
      <c r="IAN533" s="17"/>
      <c r="IAO533" s="17"/>
      <c r="IAP533" s="17"/>
      <c r="IAQ533" s="17"/>
      <c r="IAR533" s="17"/>
      <c r="IAS533" s="17"/>
      <c r="IAT533" s="17"/>
      <c r="IAU533" s="17"/>
      <c r="IAV533" s="17"/>
      <c r="IAW533" s="17"/>
      <c r="IAX533" s="17"/>
      <c r="IAY533" s="17"/>
      <c r="IAZ533" s="17"/>
      <c r="IBA533" s="17"/>
      <c r="IBB533" s="17"/>
      <c r="IBC533" s="17"/>
      <c r="IBD533" s="17"/>
      <c r="IBE533" s="17"/>
      <c r="IBF533" s="17"/>
      <c r="IBG533" s="17"/>
      <c r="IBH533" s="17"/>
      <c r="IBI533" s="17"/>
      <c r="IBJ533" s="17"/>
      <c r="IBK533" s="17"/>
      <c r="IBL533" s="17"/>
      <c r="IBM533" s="17"/>
      <c r="IBN533" s="17"/>
      <c r="IBO533" s="17"/>
      <c r="IBP533" s="17"/>
      <c r="IBQ533" s="17"/>
      <c r="IBR533" s="17"/>
      <c r="IBS533" s="17"/>
      <c r="IBT533" s="17"/>
      <c r="IBU533" s="17"/>
      <c r="IBV533" s="17"/>
      <c r="IBW533" s="17"/>
      <c r="IBX533" s="17"/>
      <c r="IBY533" s="17"/>
      <c r="IBZ533" s="17"/>
      <c r="ICA533" s="17"/>
      <c r="ICB533" s="17"/>
      <c r="ICC533" s="17"/>
      <c r="ICD533" s="17"/>
      <c r="ICE533" s="17"/>
      <c r="ICF533" s="17"/>
      <c r="ICG533" s="17"/>
      <c r="ICH533" s="17"/>
      <c r="ICI533" s="17"/>
      <c r="ICJ533" s="17"/>
      <c r="ICK533" s="17"/>
      <c r="ICL533" s="17"/>
      <c r="ICM533" s="17"/>
      <c r="ICN533" s="17"/>
      <c r="ICO533" s="17"/>
      <c r="ICP533" s="17"/>
      <c r="ICQ533" s="17"/>
      <c r="ICR533" s="17"/>
      <c r="ICS533" s="17"/>
      <c r="ICT533" s="17"/>
      <c r="ICU533" s="17"/>
      <c r="ICV533" s="17"/>
      <c r="ICW533" s="17"/>
      <c r="ICX533" s="17"/>
      <c r="ICY533" s="17"/>
      <c r="ICZ533" s="17"/>
      <c r="IDA533" s="17"/>
      <c r="IDB533" s="17"/>
      <c r="IDC533" s="17"/>
      <c r="IDD533" s="17"/>
      <c r="IDE533" s="17"/>
      <c r="IDF533" s="17"/>
      <c r="IDG533" s="17"/>
      <c r="IDH533" s="17"/>
      <c r="IDI533" s="17"/>
      <c r="IDJ533" s="17"/>
      <c r="IDK533" s="17"/>
      <c r="IDL533" s="17"/>
      <c r="IDM533" s="17"/>
      <c r="IDN533" s="17"/>
      <c r="IDO533" s="17"/>
      <c r="IDP533" s="17"/>
      <c r="IDQ533" s="17"/>
      <c r="IDR533" s="17"/>
      <c r="IDS533" s="17"/>
      <c r="IDT533" s="17"/>
      <c r="IDU533" s="17"/>
      <c r="IDV533" s="17"/>
      <c r="IDW533" s="17"/>
      <c r="IDX533" s="17"/>
      <c r="IDY533" s="17"/>
      <c r="IDZ533" s="17"/>
      <c r="IEA533" s="17"/>
      <c r="IEB533" s="17"/>
      <c r="IEC533" s="17"/>
      <c r="IED533" s="17"/>
      <c r="IEE533" s="17"/>
      <c r="IEF533" s="17"/>
      <c r="IEG533" s="17"/>
      <c r="IEH533" s="17"/>
      <c r="IEI533" s="17"/>
      <c r="IEJ533" s="17"/>
      <c r="IEK533" s="17"/>
      <c r="IEL533" s="17"/>
      <c r="IEM533" s="17"/>
      <c r="IEN533" s="17"/>
      <c r="IEO533" s="17"/>
      <c r="IEP533" s="17"/>
      <c r="IEQ533" s="17"/>
      <c r="IER533" s="17"/>
      <c r="IES533" s="17"/>
      <c r="IET533" s="17"/>
      <c r="IEU533" s="17"/>
      <c r="IEV533" s="17"/>
      <c r="IEW533" s="17"/>
      <c r="IEX533" s="17"/>
      <c r="IEY533" s="17"/>
      <c r="IEZ533" s="17"/>
      <c r="IFA533" s="17"/>
      <c r="IFB533" s="17"/>
      <c r="IFC533" s="17"/>
      <c r="IFD533" s="17"/>
      <c r="IFE533" s="17"/>
      <c r="IFF533" s="17"/>
      <c r="IFG533" s="17"/>
      <c r="IFH533" s="17"/>
      <c r="IFI533" s="17"/>
      <c r="IFJ533" s="17"/>
      <c r="IFK533" s="17"/>
      <c r="IFL533" s="17"/>
      <c r="IFM533" s="17"/>
      <c r="IFN533" s="17"/>
      <c r="IFO533" s="17"/>
      <c r="IFP533" s="17"/>
      <c r="IFQ533" s="17"/>
      <c r="IFR533" s="17"/>
      <c r="IFS533" s="17"/>
      <c r="IFT533" s="17"/>
      <c r="IFU533" s="17"/>
      <c r="IFV533" s="17"/>
      <c r="IFW533" s="17"/>
      <c r="IFX533" s="17"/>
      <c r="IFY533" s="17"/>
      <c r="IFZ533" s="17"/>
      <c r="IGA533" s="17"/>
      <c r="IGB533" s="17"/>
      <c r="IGC533" s="17"/>
      <c r="IGD533" s="17"/>
      <c r="IGE533" s="17"/>
      <c r="IGF533" s="17"/>
      <c r="IGG533" s="17"/>
      <c r="IGH533" s="17"/>
      <c r="IGI533" s="17"/>
      <c r="IGJ533" s="17"/>
      <c r="IGK533" s="17"/>
      <c r="IGL533" s="17"/>
      <c r="IGM533" s="17"/>
      <c r="IGN533" s="17"/>
      <c r="IGO533" s="17"/>
      <c r="IGP533" s="17"/>
      <c r="IGQ533" s="17"/>
      <c r="IGR533" s="17"/>
      <c r="IGS533" s="17"/>
      <c r="IGT533" s="17"/>
      <c r="IGU533" s="17"/>
      <c r="IGV533" s="17"/>
      <c r="IGW533" s="17"/>
      <c r="IGX533" s="17"/>
      <c r="IGY533" s="17"/>
      <c r="IGZ533" s="17"/>
      <c r="IHA533" s="17"/>
      <c r="IHB533" s="17"/>
      <c r="IHC533" s="17"/>
      <c r="IHD533" s="17"/>
      <c r="IHE533" s="17"/>
      <c r="IHF533" s="17"/>
      <c r="IHG533" s="17"/>
      <c r="IHH533" s="17"/>
      <c r="IHI533" s="17"/>
      <c r="IHJ533" s="17"/>
      <c r="IHK533" s="17"/>
      <c r="IHL533" s="17"/>
      <c r="IHM533" s="17"/>
      <c r="IHN533" s="17"/>
      <c r="IHO533" s="17"/>
      <c r="IHP533" s="17"/>
      <c r="IHQ533" s="17"/>
      <c r="IHR533" s="17"/>
      <c r="IHS533" s="17"/>
      <c r="IHT533" s="17"/>
      <c r="IHU533" s="17"/>
      <c r="IHV533" s="17"/>
      <c r="IHW533" s="17"/>
      <c r="IHX533" s="17"/>
      <c r="IHY533" s="17"/>
      <c r="IHZ533" s="17"/>
      <c r="IIA533" s="17"/>
      <c r="IIB533" s="17"/>
      <c r="IIC533" s="17"/>
      <c r="IID533" s="17"/>
      <c r="IIE533" s="17"/>
      <c r="IIF533" s="17"/>
      <c r="IIG533" s="17"/>
      <c r="IIH533" s="17"/>
      <c r="III533" s="17"/>
      <c r="IIJ533" s="17"/>
      <c r="IIK533" s="17"/>
      <c r="IIL533" s="17"/>
      <c r="IIM533" s="17"/>
      <c r="IIN533" s="17"/>
      <c r="IIO533" s="17"/>
      <c r="IIP533" s="17"/>
      <c r="IIQ533" s="17"/>
      <c r="IIR533" s="17"/>
      <c r="IIS533" s="17"/>
      <c r="IIT533" s="17"/>
      <c r="IIU533" s="17"/>
      <c r="IIV533" s="17"/>
      <c r="IIW533" s="17"/>
      <c r="IIX533" s="17"/>
      <c r="IIY533" s="17"/>
      <c r="IIZ533" s="17"/>
      <c r="IJA533" s="17"/>
      <c r="IJB533" s="17"/>
      <c r="IJC533" s="17"/>
      <c r="IJD533" s="17"/>
      <c r="IJE533" s="17"/>
      <c r="IJF533" s="17"/>
      <c r="IJG533" s="17"/>
      <c r="IJH533" s="17"/>
      <c r="IJI533" s="17"/>
      <c r="IJJ533" s="17"/>
      <c r="IJK533" s="17"/>
      <c r="IJL533" s="17"/>
      <c r="IJM533" s="17"/>
      <c r="IJN533" s="17"/>
      <c r="IJO533" s="17"/>
      <c r="IJP533" s="17"/>
      <c r="IJQ533" s="17"/>
      <c r="IJR533" s="17"/>
      <c r="IJS533" s="17"/>
      <c r="IJT533" s="17"/>
      <c r="IJU533" s="17"/>
      <c r="IJV533" s="17"/>
      <c r="IJW533" s="17"/>
      <c r="IJX533" s="17"/>
      <c r="IJY533" s="17"/>
      <c r="IJZ533" s="17"/>
      <c r="IKA533" s="17"/>
      <c r="IKB533" s="17"/>
      <c r="IKC533" s="17"/>
      <c r="IKD533" s="17"/>
      <c r="IKE533" s="17"/>
      <c r="IKF533" s="17"/>
      <c r="IKG533" s="17"/>
      <c r="IKH533" s="17"/>
      <c r="IKI533" s="17"/>
      <c r="IKJ533" s="17"/>
      <c r="IKK533" s="17"/>
      <c r="IKL533" s="17"/>
      <c r="IKM533" s="17"/>
      <c r="IKN533" s="17"/>
      <c r="IKO533" s="17"/>
      <c r="IKP533" s="17"/>
      <c r="IKQ533" s="17"/>
      <c r="IKR533" s="17"/>
      <c r="IKS533" s="17"/>
      <c r="IKT533" s="17"/>
      <c r="IKU533" s="17"/>
      <c r="IKV533" s="17"/>
      <c r="IKW533" s="17"/>
      <c r="IKX533" s="17"/>
      <c r="IKY533" s="17"/>
      <c r="IKZ533" s="17"/>
      <c r="ILA533" s="17"/>
      <c r="ILB533" s="17"/>
      <c r="ILC533" s="17"/>
      <c r="ILD533" s="17"/>
      <c r="ILE533" s="17"/>
      <c r="ILF533" s="17"/>
      <c r="ILG533" s="17"/>
      <c r="ILH533" s="17"/>
      <c r="ILI533" s="17"/>
      <c r="ILJ533" s="17"/>
      <c r="ILK533" s="17"/>
      <c r="ILL533" s="17"/>
      <c r="ILM533" s="17"/>
      <c r="ILN533" s="17"/>
      <c r="ILO533" s="17"/>
      <c r="ILP533" s="17"/>
      <c r="ILQ533" s="17"/>
      <c r="ILR533" s="17"/>
      <c r="ILS533" s="17"/>
      <c r="ILT533" s="17"/>
      <c r="ILU533" s="17"/>
      <c r="ILV533" s="17"/>
      <c r="ILW533" s="17"/>
      <c r="ILX533" s="17"/>
      <c r="ILY533" s="17"/>
      <c r="ILZ533" s="17"/>
      <c r="IMA533" s="17"/>
      <c r="IMB533" s="17"/>
      <c r="IMC533" s="17"/>
      <c r="IMD533" s="17"/>
      <c r="IME533" s="17"/>
      <c r="IMF533" s="17"/>
      <c r="IMG533" s="17"/>
      <c r="IMH533" s="17"/>
      <c r="IMI533" s="17"/>
      <c r="IMJ533" s="17"/>
      <c r="IMK533" s="17"/>
      <c r="IML533" s="17"/>
      <c r="IMM533" s="17"/>
      <c r="IMN533" s="17"/>
      <c r="IMO533" s="17"/>
      <c r="IMP533" s="17"/>
      <c r="IMQ533" s="17"/>
      <c r="IMR533" s="17"/>
      <c r="IMS533" s="17"/>
      <c r="IMT533" s="17"/>
      <c r="IMU533" s="17"/>
      <c r="IMV533" s="17"/>
      <c r="IMW533" s="17"/>
      <c r="IMX533" s="17"/>
      <c r="IMY533" s="17"/>
      <c r="IMZ533" s="17"/>
      <c r="INA533" s="17"/>
      <c r="INB533" s="17"/>
      <c r="INC533" s="17"/>
      <c r="IND533" s="17"/>
      <c r="INE533" s="17"/>
      <c r="INF533" s="17"/>
      <c r="ING533" s="17"/>
      <c r="INH533" s="17"/>
      <c r="INI533" s="17"/>
      <c r="INJ533" s="17"/>
      <c r="INK533" s="17"/>
      <c r="INL533" s="17"/>
      <c r="INM533" s="17"/>
      <c r="INN533" s="17"/>
      <c r="INO533" s="17"/>
      <c r="INP533" s="17"/>
      <c r="INQ533" s="17"/>
      <c r="INR533" s="17"/>
      <c r="INS533" s="17"/>
      <c r="INT533" s="17"/>
      <c r="INU533" s="17"/>
      <c r="INV533" s="17"/>
      <c r="INW533" s="17"/>
      <c r="INX533" s="17"/>
      <c r="INY533" s="17"/>
      <c r="INZ533" s="17"/>
      <c r="IOA533" s="17"/>
      <c r="IOB533" s="17"/>
      <c r="IOC533" s="17"/>
      <c r="IOD533" s="17"/>
      <c r="IOE533" s="17"/>
      <c r="IOF533" s="17"/>
      <c r="IOG533" s="17"/>
      <c r="IOH533" s="17"/>
      <c r="IOI533" s="17"/>
      <c r="IOJ533" s="17"/>
      <c r="IOK533" s="17"/>
      <c r="IOL533" s="17"/>
      <c r="IOM533" s="17"/>
      <c r="ION533" s="17"/>
      <c r="IOO533" s="17"/>
      <c r="IOP533" s="17"/>
      <c r="IOQ533" s="17"/>
      <c r="IOR533" s="17"/>
      <c r="IOS533" s="17"/>
      <c r="IOT533" s="17"/>
      <c r="IOU533" s="17"/>
      <c r="IOV533" s="17"/>
      <c r="IOW533" s="17"/>
      <c r="IOX533" s="17"/>
      <c r="IOY533" s="17"/>
      <c r="IOZ533" s="17"/>
      <c r="IPA533" s="17"/>
      <c r="IPB533" s="17"/>
      <c r="IPC533" s="17"/>
      <c r="IPD533" s="17"/>
      <c r="IPE533" s="17"/>
      <c r="IPF533" s="17"/>
      <c r="IPG533" s="17"/>
      <c r="IPH533" s="17"/>
      <c r="IPI533" s="17"/>
      <c r="IPJ533" s="17"/>
      <c r="IPK533" s="17"/>
      <c r="IPL533" s="17"/>
      <c r="IPM533" s="17"/>
      <c r="IPN533" s="17"/>
      <c r="IPO533" s="17"/>
      <c r="IPP533" s="17"/>
      <c r="IPQ533" s="17"/>
      <c r="IPR533" s="17"/>
      <c r="IPS533" s="17"/>
      <c r="IPT533" s="17"/>
      <c r="IPU533" s="17"/>
      <c r="IPV533" s="17"/>
      <c r="IPW533" s="17"/>
      <c r="IPX533" s="17"/>
      <c r="IPY533" s="17"/>
      <c r="IPZ533" s="17"/>
      <c r="IQA533" s="17"/>
      <c r="IQB533" s="17"/>
      <c r="IQC533" s="17"/>
      <c r="IQD533" s="17"/>
      <c r="IQE533" s="17"/>
      <c r="IQF533" s="17"/>
      <c r="IQG533" s="17"/>
      <c r="IQH533" s="17"/>
      <c r="IQI533" s="17"/>
      <c r="IQJ533" s="17"/>
      <c r="IQK533" s="17"/>
      <c r="IQL533" s="17"/>
      <c r="IQM533" s="17"/>
      <c r="IQN533" s="17"/>
      <c r="IQO533" s="17"/>
      <c r="IQP533" s="17"/>
      <c r="IQQ533" s="17"/>
      <c r="IQR533" s="17"/>
      <c r="IQS533" s="17"/>
      <c r="IQT533" s="17"/>
      <c r="IQU533" s="17"/>
      <c r="IQV533" s="17"/>
      <c r="IQW533" s="17"/>
      <c r="IQX533" s="17"/>
      <c r="IQY533" s="17"/>
      <c r="IQZ533" s="17"/>
      <c r="IRA533" s="17"/>
      <c r="IRB533" s="17"/>
      <c r="IRC533" s="17"/>
      <c r="IRD533" s="17"/>
      <c r="IRE533" s="17"/>
      <c r="IRF533" s="17"/>
      <c r="IRG533" s="17"/>
      <c r="IRH533" s="17"/>
      <c r="IRI533" s="17"/>
      <c r="IRJ533" s="17"/>
      <c r="IRK533" s="17"/>
      <c r="IRL533" s="17"/>
      <c r="IRM533" s="17"/>
      <c r="IRN533" s="17"/>
      <c r="IRO533" s="17"/>
      <c r="IRP533" s="17"/>
      <c r="IRQ533" s="17"/>
      <c r="IRR533" s="17"/>
      <c r="IRS533" s="17"/>
      <c r="IRT533" s="17"/>
      <c r="IRU533" s="17"/>
      <c r="IRV533" s="17"/>
      <c r="IRW533" s="17"/>
      <c r="IRX533" s="17"/>
      <c r="IRY533" s="17"/>
      <c r="IRZ533" s="17"/>
      <c r="ISA533" s="17"/>
      <c r="ISB533" s="17"/>
      <c r="ISC533" s="17"/>
      <c r="ISD533" s="17"/>
      <c r="ISE533" s="17"/>
      <c r="ISF533" s="17"/>
      <c r="ISG533" s="17"/>
      <c r="ISH533" s="17"/>
      <c r="ISI533" s="17"/>
      <c r="ISJ533" s="17"/>
      <c r="ISK533" s="17"/>
      <c r="ISL533" s="17"/>
      <c r="ISM533" s="17"/>
      <c r="ISN533" s="17"/>
      <c r="ISO533" s="17"/>
      <c r="ISP533" s="17"/>
      <c r="ISQ533" s="17"/>
      <c r="ISR533" s="17"/>
      <c r="ISS533" s="17"/>
      <c r="IST533" s="17"/>
      <c r="ISU533" s="17"/>
      <c r="ISV533" s="17"/>
      <c r="ISW533" s="17"/>
      <c r="ISX533" s="17"/>
      <c r="ISY533" s="17"/>
      <c r="ISZ533" s="17"/>
      <c r="ITA533" s="17"/>
      <c r="ITB533" s="17"/>
      <c r="ITC533" s="17"/>
      <c r="ITD533" s="17"/>
      <c r="ITE533" s="17"/>
      <c r="ITF533" s="17"/>
      <c r="ITG533" s="17"/>
      <c r="ITH533" s="17"/>
      <c r="ITI533" s="17"/>
      <c r="ITJ533" s="17"/>
      <c r="ITK533" s="17"/>
      <c r="ITL533" s="17"/>
      <c r="ITM533" s="17"/>
      <c r="ITN533" s="17"/>
      <c r="ITO533" s="17"/>
      <c r="ITP533" s="17"/>
      <c r="ITQ533" s="17"/>
      <c r="ITR533" s="17"/>
      <c r="ITS533" s="17"/>
      <c r="ITT533" s="17"/>
      <c r="ITU533" s="17"/>
      <c r="ITV533" s="17"/>
      <c r="ITW533" s="17"/>
      <c r="ITX533" s="17"/>
      <c r="ITY533" s="17"/>
      <c r="ITZ533" s="17"/>
      <c r="IUA533" s="17"/>
      <c r="IUB533" s="17"/>
      <c r="IUC533" s="17"/>
      <c r="IUD533" s="17"/>
      <c r="IUE533" s="17"/>
      <c r="IUF533" s="17"/>
      <c r="IUG533" s="17"/>
      <c r="IUH533" s="17"/>
      <c r="IUI533" s="17"/>
      <c r="IUJ533" s="17"/>
      <c r="IUK533" s="17"/>
      <c r="IUL533" s="17"/>
      <c r="IUM533" s="17"/>
      <c r="IUN533" s="17"/>
      <c r="IUO533" s="17"/>
      <c r="IUP533" s="17"/>
      <c r="IUQ533" s="17"/>
      <c r="IUR533" s="17"/>
      <c r="IUS533" s="17"/>
      <c r="IUT533" s="17"/>
      <c r="IUU533" s="17"/>
      <c r="IUV533" s="17"/>
      <c r="IUW533" s="17"/>
      <c r="IUX533" s="17"/>
      <c r="IUY533" s="17"/>
      <c r="IUZ533" s="17"/>
      <c r="IVA533" s="17"/>
      <c r="IVB533" s="17"/>
      <c r="IVC533" s="17"/>
      <c r="IVD533" s="17"/>
      <c r="IVE533" s="17"/>
      <c r="IVF533" s="17"/>
      <c r="IVG533" s="17"/>
      <c r="IVH533" s="17"/>
      <c r="IVI533" s="17"/>
      <c r="IVJ533" s="17"/>
      <c r="IVK533" s="17"/>
      <c r="IVL533" s="17"/>
      <c r="IVM533" s="17"/>
      <c r="IVN533" s="17"/>
      <c r="IVO533" s="17"/>
      <c r="IVP533" s="17"/>
      <c r="IVQ533" s="17"/>
      <c r="IVR533" s="17"/>
      <c r="IVS533" s="17"/>
      <c r="IVT533" s="17"/>
      <c r="IVU533" s="17"/>
      <c r="IVV533" s="17"/>
      <c r="IVW533" s="17"/>
      <c r="IVX533" s="17"/>
      <c r="IVY533" s="17"/>
      <c r="IVZ533" s="17"/>
      <c r="IWA533" s="17"/>
      <c r="IWB533" s="17"/>
      <c r="IWC533" s="17"/>
      <c r="IWD533" s="17"/>
      <c r="IWE533" s="17"/>
      <c r="IWF533" s="17"/>
      <c r="IWG533" s="17"/>
      <c r="IWH533" s="17"/>
      <c r="IWI533" s="17"/>
      <c r="IWJ533" s="17"/>
      <c r="IWK533" s="17"/>
      <c r="IWL533" s="17"/>
      <c r="IWM533" s="17"/>
      <c r="IWN533" s="17"/>
      <c r="IWO533" s="17"/>
      <c r="IWP533" s="17"/>
      <c r="IWQ533" s="17"/>
      <c r="IWR533" s="17"/>
      <c r="IWS533" s="17"/>
      <c r="IWT533" s="17"/>
      <c r="IWU533" s="17"/>
      <c r="IWV533" s="17"/>
      <c r="IWW533" s="17"/>
      <c r="IWX533" s="17"/>
      <c r="IWY533" s="17"/>
      <c r="IWZ533" s="17"/>
      <c r="IXA533" s="17"/>
      <c r="IXB533" s="17"/>
      <c r="IXC533" s="17"/>
      <c r="IXD533" s="17"/>
      <c r="IXE533" s="17"/>
      <c r="IXF533" s="17"/>
      <c r="IXG533" s="17"/>
      <c r="IXH533" s="17"/>
      <c r="IXI533" s="17"/>
      <c r="IXJ533" s="17"/>
      <c r="IXK533" s="17"/>
      <c r="IXL533" s="17"/>
      <c r="IXM533" s="17"/>
      <c r="IXN533" s="17"/>
      <c r="IXO533" s="17"/>
      <c r="IXP533" s="17"/>
      <c r="IXQ533" s="17"/>
      <c r="IXR533" s="17"/>
      <c r="IXS533" s="17"/>
      <c r="IXT533" s="17"/>
      <c r="IXU533" s="17"/>
      <c r="IXV533" s="17"/>
      <c r="IXW533" s="17"/>
      <c r="IXX533" s="17"/>
      <c r="IXY533" s="17"/>
      <c r="IXZ533" s="17"/>
      <c r="IYA533" s="17"/>
      <c r="IYB533" s="17"/>
      <c r="IYC533" s="17"/>
      <c r="IYD533" s="17"/>
      <c r="IYE533" s="17"/>
      <c r="IYF533" s="17"/>
      <c r="IYG533" s="17"/>
      <c r="IYH533" s="17"/>
      <c r="IYI533" s="17"/>
      <c r="IYJ533" s="17"/>
      <c r="IYK533" s="17"/>
      <c r="IYL533" s="17"/>
      <c r="IYM533" s="17"/>
      <c r="IYN533" s="17"/>
      <c r="IYO533" s="17"/>
      <c r="IYP533" s="17"/>
      <c r="IYQ533" s="17"/>
      <c r="IYR533" s="17"/>
      <c r="IYS533" s="17"/>
      <c r="IYT533" s="17"/>
      <c r="IYU533" s="17"/>
      <c r="IYV533" s="17"/>
      <c r="IYW533" s="17"/>
      <c r="IYX533" s="17"/>
      <c r="IYY533" s="17"/>
      <c r="IYZ533" s="17"/>
      <c r="IZA533" s="17"/>
      <c r="IZB533" s="17"/>
      <c r="IZC533" s="17"/>
      <c r="IZD533" s="17"/>
      <c r="IZE533" s="17"/>
      <c r="IZF533" s="17"/>
      <c r="IZG533" s="17"/>
      <c r="IZH533" s="17"/>
      <c r="IZI533" s="17"/>
      <c r="IZJ533" s="17"/>
      <c r="IZK533" s="17"/>
      <c r="IZL533" s="17"/>
      <c r="IZM533" s="17"/>
      <c r="IZN533" s="17"/>
      <c r="IZO533" s="17"/>
      <c r="IZP533" s="17"/>
      <c r="IZQ533" s="17"/>
      <c r="IZR533" s="17"/>
      <c r="IZS533" s="17"/>
      <c r="IZT533" s="17"/>
      <c r="IZU533" s="17"/>
      <c r="IZV533" s="17"/>
      <c r="IZW533" s="17"/>
      <c r="IZX533" s="17"/>
      <c r="IZY533" s="17"/>
      <c r="IZZ533" s="17"/>
      <c r="JAA533" s="17"/>
      <c r="JAB533" s="17"/>
      <c r="JAC533" s="17"/>
      <c r="JAD533" s="17"/>
      <c r="JAE533" s="17"/>
      <c r="JAF533" s="17"/>
      <c r="JAG533" s="17"/>
      <c r="JAH533" s="17"/>
      <c r="JAI533" s="17"/>
      <c r="JAJ533" s="17"/>
      <c r="JAK533" s="17"/>
      <c r="JAL533" s="17"/>
      <c r="JAM533" s="17"/>
      <c r="JAN533" s="17"/>
      <c r="JAO533" s="17"/>
      <c r="JAP533" s="17"/>
      <c r="JAQ533" s="17"/>
      <c r="JAR533" s="17"/>
      <c r="JAS533" s="17"/>
      <c r="JAT533" s="17"/>
      <c r="JAU533" s="17"/>
      <c r="JAV533" s="17"/>
      <c r="JAW533" s="17"/>
      <c r="JAX533" s="17"/>
      <c r="JAY533" s="17"/>
      <c r="JAZ533" s="17"/>
      <c r="JBA533" s="17"/>
      <c r="JBB533" s="17"/>
      <c r="JBC533" s="17"/>
      <c r="JBD533" s="17"/>
      <c r="JBE533" s="17"/>
      <c r="JBF533" s="17"/>
      <c r="JBG533" s="17"/>
      <c r="JBH533" s="17"/>
      <c r="JBI533" s="17"/>
      <c r="JBJ533" s="17"/>
      <c r="JBK533" s="17"/>
      <c r="JBL533" s="17"/>
      <c r="JBM533" s="17"/>
      <c r="JBN533" s="17"/>
      <c r="JBO533" s="17"/>
      <c r="JBP533" s="17"/>
      <c r="JBQ533" s="17"/>
      <c r="JBR533" s="17"/>
      <c r="JBS533" s="17"/>
      <c r="JBT533" s="17"/>
      <c r="JBU533" s="17"/>
      <c r="JBV533" s="17"/>
      <c r="JBW533" s="17"/>
      <c r="JBX533" s="17"/>
      <c r="JBY533" s="17"/>
      <c r="JBZ533" s="17"/>
      <c r="JCA533" s="17"/>
      <c r="JCB533" s="17"/>
      <c r="JCC533" s="17"/>
      <c r="JCD533" s="17"/>
      <c r="JCE533" s="17"/>
      <c r="JCF533" s="17"/>
      <c r="JCG533" s="17"/>
      <c r="JCH533" s="17"/>
      <c r="JCI533" s="17"/>
      <c r="JCJ533" s="17"/>
      <c r="JCK533" s="17"/>
      <c r="JCL533" s="17"/>
      <c r="JCM533" s="17"/>
      <c r="JCN533" s="17"/>
      <c r="JCO533" s="17"/>
      <c r="JCP533" s="17"/>
      <c r="JCQ533" s="17"/>
      <c r="JCR533" s="17"/>
      <c r="JCS533" s="17"/>
      <c r="JCT533" s="17"/>
      <c r="JCU533" s="17"/>
      <c r="JCV533" s="17"/>
      <c r="JCW533" s="17"/>
      <c r="JCX533" s="17"/>
      <c r="JCY533" s="17"/>
      <c r="JCZ533" s="17"/>
      <c r="JDA533" s="17"/>
      <c r="JDB533" s="17"/>
      <c r="JDC533" s="17"/>
      <c r="JDD533" s="17"/>
      <c r="JDE533" s="17"/>
      <c r="JDF533" s="17"/>
      <c r="JDG533" s="17"/>
      <c r="JDH533" s="17"/>
      <c r="JDI533" s="17"/>
      <c r="JDJ533" s="17"/>
      <c r="JDK533" s="17"/>
      <c r="JDL533" s="17"/>
      <c r="JDM533" s="17"/>
      <c r="JDN533" s="17"/>
      <c r="JDO533" s="17"/>
      <c r="JDP533" s="17"/>
      <c r="JDQ533" s="17"/>
      <c r="JDR533" s="17"/>
      <c r="JDS533" s="17"/>
      <c r="JDT533" s="17"/>
      <c r="JDU533" s="17"/>
      <c r="JDV533" s="17"/>
      <c r="JDW533" s="17"/>
      <c r="JDX533" s="17"/>
      <c r="JDY533" s="17"/>
      <c r="JDZ533" s="17"/>
      <c r="JEA533" s="17"/>
      <c r="JEB533" s="17"/>
      <c r="JEC533" s="17"/>
      <c r="JED533" s="17"/>
      <c r="JEE533" s="17"/>
      <c r="JEF533" s="17"/>
      <c r="JEG533" s="17"/>
      <c r="JEH533" s="17"/>
      <c r="JEI533" s="17"/>
      <c r="JEJ533" s="17"/>
      <c r="JEK533" s="17"/>
      <c r="JEL533" s="17"/>
      <c r="JEM533" s="17"/>
      <c r="JEN533" s="17"/>
      <c r="JEO533" s="17"/>
      <c r="JEP533" s="17"/>
      <c r="JEQ533" s="17"/>
      <c r="JER533" s="17"/>
      <c r="JES533" s="17"/>
      <c r="JET533" s="17"/>
      <c r="JEU533" s="17"/>
      <c r="JEV533" s="17"/>
      <c r="JEW533" s="17"/>
      <c r="JEX533" s="17"/>
      <c r="JEY533" s="17"/>
      <c r="JEZ533" s="17"/>
      <c r="JFA533" s="17"/>
      <c r="JFB533" s="17"/>
      <c r="JFC533" s="17"/>
      <c r="JFD533" s="17"/>
      <c r="JFE533" s="17"/>
      <c r="JFF533" s="17"/>
      <c r="JFG533" s="17"/>
      <c r="JFH533" s="17"/>
      <c r="JFI533" s="17"/>
      <c r="JFJ533" s="17"/>
      <c r="JFK533" s="17"/>
      <c r="JFL533" s="17"/>
      <c r="JFM533" s="17"/>
      <c r="JFN533" s="17"/>
      <c r="JFO533" s="17"/>
      <c r="JFP533" s="17"/>
      <c r="JFQ533" s="17"/>
      <c r="JFR533" s="17"/>
      <c r="JFS533" s="17"/>
      <c r="JFT533" s="17"/>
      <c r="JFU533" s="17"/>
      <c r="JFV533" s="17"/>
      <c r="JFW533" s="17"/>
      <c r="JFX533" s="17"/>
      <c r="JFY533" s="17"/>
      <c r="JFZ533" s="17"/>
      <c r="JGA533" s="17"/>
      <c r="JGB533" s="17"/>
      <c r="JGC533" s="17"/>
      <c r="JGD533" s="17"/>
      <c r="JGE533" s="17"/>
      <c r="JGF533" s="17"/>
      <c r="JGG533" s="17"/>
      <c r="JGH533" s="17"/>
      <c r="JGI533" s="17"/>
      <c r="JGJ533" s="17"/>
      <c r="JGK533" s="17"/>
      <c r="JGL533" s="17"/>
      <c r="JGM533" s="17"/>
      <c r="JGN533" s="17"/>
      <c r="JGO533" s="17"/>
      <c r="JGP533" s="17"/>
      <c r="JGQ533" s="17"/>
      <c r="JGR533" s="17"/>
      <c r="JGS533" s="17"/>
      <c r="JGT533" s="17"/>
      <c r="JGU533" s="17"/>
      <c r="JGV533" s="17"/>
      <c r="JGW533" s="17"/>
      <c r="JGX533" s="17"/>
      <c r="JGY533" s="17"/>
      <c r="JGZ533" s="17"/>
      <c r="JHA533" s="17"/>
      <c r="JHB533" s="17"/>
      <c r="JHC533" s="17"/>
      <c r="JHD533" s="17"/>
      <c r="JHE533" s="17"/>
      <c r="JHF533" s="17"/>
      <c r="JHG533" s="17"/>
      <c r="JHH533" s="17"/>
      <c r="JHI533" s="17"/>
      <c r="JHJ533" s="17"/>
      <c r="JHK533" s="17"/>
      <c r="JHL533" s="17"/>
      <c r="JHM533" s="17"/>
      <c r="JHN533" s="17"/>
      <c r="JHO533" s="17"/>
      <c r="JHP533" s="17"/>
      <c r="JHQ533" s="17"/>
      <c r="JHR533" s="17"/>
      <c r="JHS533" s="17"/>
      <c r="JHT533" s="17"/>
      <c r="JHU533" s="17"/>
      <c r="JHV533" s="17"/>
      <c r="JHW533" s="17"/>
      <c r="JHX533" s="17"/>
      <c r="JHY533" s="17"/>
      <c r="JHZ533" s="17"/>
      <c r="JIA533" s="17"/>
      <c r="JIB533" s="17"/>
      <c r="JIC533" s="17"/>
      <c r="JID533" s="17"/>
      <c r="JIE533" s="17"/>
      <c r="JIF533" s="17"/>
      <c r="JIG533" s="17"/>
      <c r="JIH533" s="17"/>
      <c r="JII533" s="17"/>
      <c r="JIJ533" s="17"/>
      <c r="JIK533" s="17"/>
      <c r="JIL533" s="17"/>
      <c r="JIM533" s="17"/>
      <c r="JIN533" s="17"/>
      <c r="JIO533" s="17"/>
      <c r="JIP533" s="17"/>
      <c r="JIQ533" s="17"/>
      <c r="JIR533" s="17"/>
      <c r="JIS533" s="17"/>
      <c r="JIT533" s="17"/>
      <c r="JIU533" s="17"/>
      <c r="JIV533" s="17"/>
      <c r="JIW533" s="17"/>
      <c r="JIX533" s="17"/>
      <c r="JIY533" s="17"/>
      <c r="JIZ533" s="17"/>
      <c r="JJA533" s="17"/>
      <c r="JJB533" s="17"/>
      <c r="JJC533" s="17"/>
      <c r="JJD533" s="17"/>
      <c r="JJE533" s="17"/>
      <c r="JJF533" s="17"/>
      <c r="JJG533" s="17"/>
      <c r="JJH533" s="17"/>
      <c r="JJI533" s="17"/>
      <c r="JJJ533" s="17"/>
      <c r="JJK533" s="17"/>
      <c r="JJL533" s="17"/>
      <c r="JJM533" s="17"/>
      <c r="JJN533" s="17"/>
      <c r="JJO533" s="17"/>
      <c r="JJP533" s="17"/>
      <c r="JJQ533" s="17"/>
      <c r="JJR533" s="17"/>
      <c r="JJS533" s="17"/>
      <c r="JJT533" s="17"/>
      <c r="JJU533" s="17"/>
      <c r="JJV533" s="17"/>
      <c r="JJW533" s="17"/>
      <c r="JJX533" s="17"/>
      <c r="JJY533" s="17"/>
      <c r="JJZ533" s="17"/>
      <c r="JKA533" s="17"/>
      <c r="JKB533" s="17"/>
      <c r="JKC533" s="17"/>
      <c r="JKD533" s="17"/>
      <c r="JKE533" s="17"/>
      <c r="JKF533" s="17"/>
      <c r="JKG533" s="17"/>
      <c r="JKH533" s="17"/>
      <c r="JKI533" s="17"/>
      <c r="JKJ533" s="17"/>
      <c r="JKK533" s="17"/>
      <c r="JKL533" s="17"/>
      <c r="JKM533" s="17"/>
      <c r="JKN533" s="17"/>
      <c r="JKO533" s="17"/>
      <c r="JKP533" s="17"/>
      <c r="JKQ533" s="17"/>
      <c r="JKR533" s="17"/>
      <c r="JKS533" s="17"/>
      <c r="JKT533" s="17"/>
      <c r="JKU533" s="17"/>
      <c r="JKV533" s="17"/>
      <c r="JKW533" s="17"/>
      <c r="JKX533" s="17"/>
      <c r="JKY533" s="17"/>
      <c r="JKZ533" s="17"/>
      <c r="JLA533" s="17"/>
      <c r="JLB533" s="17"/>
      <c r="JLC533" s="17"/>
      <c r="JLD533" s="17"/>
      <c r="JLE533" s="17"/>
      <c r="JLF533" s="17"/>
      <c r="JLG533" s="17"/>
      <c r="JLH533" s="17"/>
      <c r="JLI533" s="17"/>
      <c r="JLJ533" s="17"/>
      <c r="JLK533" s="17"/>
      <c r="JLL533" s="17"/>
      <c r="JLM533" s="17"/>
      <c r="JLN533" s="17"/>
      <c r="JLO533" s="17"/>
      <c r="JLP533" s="17"/>
      <c r="JLQ533" s="17"/>
      <c r="JLR533" s="17"/>
      <c r="JLS533" s="17"/>
      <c r="JLT533" s="17"/>
      <c r="JLU533" s="17"/>
      <c r="JLV533" s="17"/>
      <c r="JLW533" s="17"/>
      <c r="JLX533" s="17"/>
      <c r="JLY533" s="17"/>
      <c r="JLZ533" s="17"/>
      <c r="JMA533" s="17"/>
      <c r="JMB533" s="17"/>
      <c r="JMC533" s="17"/>
      <c r="JMD533" s="17"/>
      <c r="JME533" s="17"/>
      <c r="JMF533" s="17"/>
      <c r="JMG533" s="17"/>
      <c r="JMH533" s="17"/>
      <c r="JMI533" s="17"/>
      <c r="JMJ533" s="17"/>
      <c r="JMK533" s="17"/>
      <c r="JML533" s="17"/>
      <c r="JMM533" s="17"/>
      <c r="JMN533" s="17"/>
      <c r="JMO533" s="17"/>
      <c r="JMP533" s="17"/>
      <c r="JMQ533" s="17"/>
      <c r="JMR533" s="17"/>
      <c r="JMS533" s="17"/>
      <c r="JMT533" s="17"/>
      <c r="JMU533" s="17"/>
      <c r="JMV533" s="17"/>
      <c r="JMW533" s="17"/>
      <c r="JMX533" s="17"/>
      <c r="JMY533" s="17"/>
      <c r="JMZ533" s="17"/>
      <c r="JNA533" s="17"/>
      <c r="JNB533" s="17"/>
      <c r="JNC533" s="17"/>
      <c r="JND533" s="17"/>
      <c r="JNE533" s="17"/>
      <c r="JNF533" s="17"/>
      <c r="JNG533" s="17"/>
      <c r="JNH533" s="17"/>
      <c r="JNI533" s="17"/>
      <c r="JNJ533" s="17"/>
      <c r="JNK533" s="17"/>
      <c r="JNL533" s="17"/>
      <c r="JNM533" s="17"/>
      <c r="JNN533" s="17"/>
      <c r="JNO533" s="17"/>
      <c r="JNP533" s="17"/>
      <c r="JNQ533" s="17"/>
      <c r="JNR533" s="17"/>
      <c r="JNS533" s="17"/>
      <c r="JNT533" s="17"/>
      <c r="JNU533" s="17"/>
      <c r="JNV533" s="17"/>
      <c r="JNW533" s="17"/>
      <c r="JNX533" s="17"/>
      <c r="JNY533" s="17"/>
      <c r="JNZ533" s="17"/>
      <c r="JOA533" s="17"/>
      <c r="JOB533" s="17"/>
      <c r="JOC533" s="17"/>
      <c r="JOD533" s="17"/>
      <c r="JOE533" s="17"/>
      <c r="JOF533" s="17"/>
      <c r="JOG533" s="17"/>
      <c r="JOH533" s="17"/>
      <c r="JOI533" s="17"/>
      <c r="JOJ533" s="17"/>
      <c r="JOK533" s="17"/>
      <c r="JOL533" s="17"/>
      <c r="JOM533" s="17"/>
      <c r="JON533" s="17"/>
      <c r="JOO533" s="17"/>
      <c r="JOP533" s="17"/>
      <c r="JOQ533" s="17"/>
      <c r="JOR533" s="17"/>
      <c r="JOS533" s="17"/>
      <c r="JOT533" s="17"/>
      <c r="JOU533" s="17"/>
      <c r="JOV533" s="17"/>
      <c r="JOW533" s="17"/>
      <c r="JOX533" s="17"/>
      <c r="JOY533" s="17"/>
      <c r="JOZ533" s="17"/>
      <c r="JPA533" s="17"/>
      <c r="JPB533" s="17"/>
      <c r="JPC533" s="17"/>
      <c r="JPD533" s="17"/>
      <c r="JPE533" s="17"/>
      <c r="JPF533" s="17"/>
      <c r="JPG533" s="17"/>
      <c r="JPH533" s="17"/>
      <c r="JPI533" s="17"/>
      <c r="JPJ533" s="17"/>
      <c r="JPK533" s="17"/>
      <c r="JPL533" s="17"/>
      <c r="JPM533" s="17"/>
      <c r="JPN533" s="17"/>
      <c r="JPO533" s="17"/>
      <c r="JPP533" s="17"/>
      <c r="JPQ533" s="17"/>
      <c r="JPR533" s="17"/>
      <c r="JPS533" s="17"/>
      <c r="JPT533" s="17"/>
      <c r="JPU533" s="17"/>
      <c r="JPV533" s="17"/>
      <c r="JPW533" s="17"/>
      <c r="JPX533" s="17"/>
      <c r="JPY533" s="17"/>
      <c r="JPZ533" s="17"/>
      <c r="JQA533" s="17"/>
      <c r="JQB533" s="17"/>
      <c r="JQC533" s="17"/>
      <c r="JQD533" s="17"/>
      <c r="JQE533" s="17"/>
      <c r="JQF533" s="17"/>
      <c r="JQG533" s="17"/>
      <c r="JQH533" s="17"/>
      <c r="JQI533" s="17"/>
      <c r="JQJ533" s="17"/>
      <c r="JQK533" s="17"/>
      <c r="JQL533" s="17"/>
      <c r="JQM533" s="17"/>
      <c r="JQN533" s="17"/>
      <c r="JQO533" s="17"/>
      <c r="JQP533" s="17"/>
      <c r="JQQ533" s="17"/>
      <c r="JQR533" s="17"/>
      <c r="JQS533" s="17"/>
      <c r="JQT533" s="17"/>
      <c r="JQU533" s="17"/>
      <c r="JQV533" s="17"/>
      <c r="JQW533" s="17"/>
      <c r="JQX533" s="17"/>
      <c r="JQY533" s="17"/>
      <c r="JQZ533" s="17"/>
      <c r="JRA533" s="17"/>
      <c r="JRB533" s="17"/>
      <c r="JRC533" s="17"/>
      <c r="JRD533" s="17"/>
      <c r="JRE533" s="17"/>
      <c r="JRF533" s="17"/>
      <c r="JRG533" s="17"/>
      <c r="JRH533" s="17"/>
      <c r="JRI533" s="17"/>
      <c r="JRJ533" s="17"/>
      <c r="JRK533" s="17"/>
      <c r="JRL533" s="17"/>
      <c r="JRM533" s="17"/>
      <c r="JRN533" s="17"/>
      <c r="JRO533" s="17"/>
      <c r="JRP533" s="17"/>
      <c r="JRQ533" s="17"/>
      <c r="JRR533" s="17"/>
      <c r="JRS533" s="17"/>
      <c r="JRT533" s="17"/>
      <c r="JRU533" s="17"/>
      <c r="JRV533" s="17"/>
      <c r="JRW533" s="17"/>
      <c r="JRX533" s="17"/>
      <c r="JRY533" s="17"/>
      <c r="JRZ533" s="17"/>
      <c r="JSA533" s="17"/>
      <c r="JSB533" s="17"/>
      <c r="JSC533" s="17"/>
      <c r="JSD533" s="17"/>
      <c r="JSE533" s="17"/>
      <c r="JSF533" s="17"/>
      <c r="JSG533" s="17"/>
      <c r="JSH533" s="17"/>
      <c r="JSI533" s="17"/>
      <c r="JSJ533" s="17"/>
      <c r="JSK533" s="17"/>
      <c r="JSL533" s="17"/>
      <c r="JSM533" s="17"/>
      <c r="JSN533" s="17"/>
      <c r="JSO533" s="17"/>
      <c r="JSP533" s="17"/>
      <c r="JSQ533" s="17"/>
      <c r="JSR533" s="17"/>
      <c r="JSS533" s="17"/>
      <c r="JST533" s="17"/>
      <c r="JSU533" s="17"/>
      <c r="JSV533" s="17"/>
      <c r="JSW533" s="17"/>
      <c r="JSX533" s="17"/>
      <c r="JSY533" s="17"/>
      <c r="JSZ533" s="17"/>
      <c r="JTA533" s="17"/>
      <c r="JTB533" s="17"/>
      <c r="JTC533" s="17"/>
      <c r="JTD533" s="17"/>
      <c r="JTE533" s="17"/>
      <c r="JTF533" s="17"/>
      <c r="JTG533" s="17"/>
      <c r="JTH533" s="17"/>
      <c r="JTI533" s="17"/>
      <c r="JTJ533" s="17"/>
      <c r="JTK533" s="17"/>
      <c r="JTL533" s="17"/>
      <c r="JTM533" s="17"/>
      <c r="JTN533" s="17"/>
      <c r="JTO533" s="17"/>
      <c r="JTP533" s="17"/>
      <c r="JTQ533" s="17"/>
      <c r="JTR533" s="17"/>
      <c r="JTS533" s="17"/>
      <c r="JTT533" s="17"/>
      <c r="JTU533" s="17"/>
      <c r="JTV533" s="17"/>
      <c r="JTW533" s="17"/>
      <c r="JTX533" s="17"/>
      <c r="JTY533" s="17"/>
      <c r="JTZ533" s="17"/>
      <c r="JUA533" s="17"/>
      <c r="JUB533" s="17"/>
      <c r="JUC533" s="17"/>
      <c r="JUD533" s="17"/>
      <c r="JUE533" s="17"/>
      <c r="JUF533" s="17"/>
      <c r="JUG533" s="17"/>
      <c r="JUH533" s="17"/>
      <c r="JUI533" s="17"/>
      <c r="JUJ533" s="17"/>
      <c r="JUK533" s="17"/>
      <c r="JUL533" s="17"/>
      <c r="JUM533" s="17"/>
      <c r="JUN533" s="17"/>
      <c r="JUO533" s="17"/>
      <c r="JUP533" s="17"/>
      <c r="JUQ533" s="17"/>
      <c r="JUR533" s="17"/>
      <c r="JUS533" s="17"/>
      <c r="JUT533" s="17"/>
      <c r="JUU533" s="17"/>
      <c r="JUV533" s="17"/>
      <c r="JUW533" s="17"/>
      <c r="JUX533" s="17"/>
      <c r="JUY533" s="17"/>
      <c r="JUZ533" s="17"/>
      <c r="JVA533" s="17"/>
      <c r="JVB533" s="17"/>
      <c r="JVC533" s="17"/>
      <c r="JVD533" s="17"/>
      <c r="JVE533" s="17"/>
      <c r="JVF533" s="17"/>
      <c r="JVG533" s="17"/>
      <c r="JVH533" s="17"/>
      <c r="JVI533" s="17"/>
      <c r="JVJ533" s="17"/>
      <c r="JVK533" s="17"/>
      <c r="JVL533" s="17"/>
      <c r="JVM533" s="17"/>
      <c r="JVN533" s="17"/>
      <c r="JVO533" s="17"/>
      <c r="JVP533" s="17"/>
      <c r="JVQ533" s="17"/>
      <c r="JVR533" s="17"/>
      <c r="JVS533" s="17"/>
      <c r="JVT533" s="17"/>
      <c r="JVU533" s="17"/>
      <c r="JVV533" s="17"/>
      <c r="JVW533" s="17"/>
      <c r="JVX533" s="17"/>
      <c r="JVY533" s="17"/>
      <c r="JVZ533" s="17"/>
      <c r="JWA533" s="17"/>
      <c r="JWB533" s="17"/>
      <c r="JWC533" s="17"/>
      <c r="JWD533" s="17"/>
      <c r="JWE533" s="17"/>
      <c r="JWF533" s="17"/>
      <c r="JWG533" s="17"/>
      <c r="JWH533" s="17"/>
      <c r="JWI533" s="17"/>
      <c r="JWJ533" s="17"/>
      <c r="JWK533" s="17"/>
      <c r="JWL533" s="17"/>
      <c r="JWM533" s="17"/>
      <c r="JWN533" s="17"/>
      <c r="JWO533" s="17"/>
      <c r="JWP533" s="17"/>
      <c r="JWQ533" s="17"/>
      <c r="JWR533" s="17"/>
      <c r="JWS533" s="17"/>
      <c r="JWT533" s="17"/>
      <c r="JWU533" s="17"/>
      <c r="JWV533" s="17"/>
      <c r="JWW533" s="17"/>
      <c r="JWX533" s="17"/>
      <c r="JWY533" s="17"/>
      <c r="JWZ533" s="17"/>
      <c r="JXA533" s="17"/>
      <c r="JXB533" s="17"/>
      <c r="JXC533" s="17"/>
      <c r="JXD533" s="17"/>
      <c r="JXE533" s="17"/>
      <c r="JXF533" s="17"/>
      <c r="JXG533" s="17"/>
      <c r="JXH533" s="17"/>
      <c r="JXI533" s="17"/>
      <c r="JXJ533" s="17"/>
      <c r="JXK533" s="17"/>
      <c r="JXL533" s="17"/>
      <c r="JXM533" s="17"/>
      <c r="JXN533" s="17"/>
      <c r="JXO533" s="17"/>
      <c r="JXP533" s="17"/>
      <c r="JXQ533" s="17"/>
      <c r="JXR533" s="17"/>
      <c r="JXS533" s="17"/>
      <c r="JXT533" s="17"/>
      <c r="JXU533" s="17"/>
      <c r="JXV533" s="17"/>
      <c r="JXW533" s="17"/>
      <c r="JXX533" s="17"/>
      <c r="JXY533" s="17"/>
      <c r="JXZ533" s="17"/>
      <c r="JYA533" s="17"/>
      <c r="JYB533" s="17"/>
      <c r="JYC533" s="17"/>
      <c r="JYD533" s="17"/>
      <c r="JYE533" s="17"/>
      <c r="JYF533" s="17"/>
      <c r="JYG533" s="17"/>
      <c r="JYH533" s="17"/>
      <c r="JYI533" s="17"/>
      <c r="JYJ533" s="17"/>
      <c r="JYK533" s="17"/>
      <c r="JYL533" s="17"/>
      <c r="JYM533" s="17"/>
      <c r="JYN533" s="17"/>
      <c r="JYO533" s="17"/>
      <c r="JYP533" s="17"/>
      <c r="JYQ533" s="17"/>
      <c r="JYR533" s="17"/>
      <c r="JYS533" s="17"/>
      <c r="JYT533" s="17"/>
      <c r="JYU533" s="17"/>
      <c r="JYV533" s="17"/>
      <c r="JYW533" s="17"/>
      <c r="JYX533" s="17"/>
      <c r="JYY533" s="17"/>
      <c r="JYZ533" s="17"/>
      <c r="JZA533" s="17"/>
      <c r="JZB533" s="17"/>
      <c r="JZC533" s="17"/>
      <c r="JZD533" s="17"/>
      <c r="JZE533" s="17"/>
      <c r="JZF533" s="17"/>
      <c r="JZG533" s="17"/>
      <c r="JZH533" s="17"/>
      <c r="JZI533" s="17"/>
      <c r="JZJ533" s="17"/>
      <c r="JZK533" s="17"/>
      <c r="JZL533" s="17"/>
      <c r="JZM533" s="17"/>
      <c r="JZN533" s="17"/>
      <c r="JZO533" s="17"/>
      <c r="JZP533" s="17"/>
      <c r="JZQ533" s="17"/>
      <c r="JZR533" s="17"/>
      <c r="JZS533" s="17"/>
      <c r="JZT533" s="17"/>
      <c r="JZU533" s="17"/>
      <c r="JZV533" s="17"/>
      <c r="JZW533" s="17"/>
      <c r="JZX533" s="17"/>
      <c r="JZY533" s="17"/>
      <c r="JZZ533" s="17"/>
      <c r="KAA533" s="17"/>
      <c r="KAB533" s="17"/>
      <c r="KAC533" s="17"/>
      <c r="KAD533" s="17"/>
      <c r="KAE533" s="17"/>
      <c r="KAF533" s="17"/>
      <c r="KAG533" s="17"/>
      <c r="KAH533" s="17"/>
      <c r="KAI533" s="17"/>
      <c r="KAJ533" s="17"/>
      <c r="KAK533" s="17"/>
      <c r="KAL533" s="17"/>
      <c r="KAM533" s="17"/>
      <c r="KAN533" s="17"/>
      <c r="KAO533" s="17"/>
      <c r="KAP533" s="17"/>
      <c r="KAQ533" s="17"/>
      <c r="KAR533" s="17"/>
      <c r="KAS533" s="17"/>
      <c r="KAT533" s="17"/>
      <c r="KAU533" s="17"/>
      <c r="KAV533" s="17"/>
      <c r="KAW533" s="17"/>
      <c r="KAX533" s="17"/>
      <c r="KAY533" s="17"/>
      <c r="KAZ533" s="17"/>
      <c r="KBA533" s="17"/>
      <c r="KBB533" s="17"/>
      <c r="KBC533" s="17"/>
      <c r="KBD533" s="17"/>
      <c r="KBE533" s="17"/>
      <c r="KBF533" s="17"/>
      <c r="KBG533" s="17"/>
      <c r="KBH533" s="17"/>
      <c r="KBI533" s="17"/>
      <c r="KBJ533" s="17"/>
      <c r="KBK533" s="17"/>
      <c r="KBL533" s="17"/>
      <c r="KBM533" s="17"/>
      <c r="KBN533" s="17"/>
      <c r="KBO533" s="17"/>
      <c r="KBP533" s="17"/>
      <c r="KBQ533" s="17"/>
      <c r="KBR533" s="17"/>
      <c r="KBS533" s="17"/>
      <c r="KBT533" s="17"/>
      <c r="KBU533" s="17"/>
      <c r="KBV533" s="17"/>
      <c r="KBW533" s="17"/>
      <c r="KBX533" s="17"/>
      <c r="KBY533" s="17"/>
      <c r="KBZ533" s="17"/>
      <c r="KCA533" s="17"/>
      <c r="KCB533" s="17"/>
      <c r="KCC533" s="17"/>
      <c r="KCD533" s="17"/>
      <c r="KCE533" s="17"/>
      <c r="KCF533" s="17"/>
      <c r="KCG533" s="17"/>
      <c r="KCH533" s="17"/>
      <c r="KCI533" s="17"/>
      <c r="KCJ533" s="17"/>
      <c r="KCK533" s="17"/>
      <c r="KCL533" s="17"/>
      <c r="KCM533" s="17"/>
      <c r="KCN533" s="17"/>
      <c r="KCO533" s="17"/>
      <c r="KCP533" s="17"/>
      <c r="KCQ533" s="17"/>
      <c r="KCR533" s="17"/>
      <c r="KCS533" s="17"/>
      <c r="KCT533" s="17"/>
      <c r="KCU533" s="17"/>
      <c r="KCV533" s="17"/>
      <c r="KCW533" s="17"/>
      <c r="KCX533" s="17"/>
      <c r="KCY533" s="17"/>
      <c r="KCZ533" s="17"/>
      <c r="KDA533" s="17"/>
      <c r="KDB533" s="17"/>
      <c r="KDC533" s="17"/>
      <c r="KDD533" s="17"/>
      <c r="KDE533" s="17"/>
      <c r="KDF533" s="17"/>
      <c r="KDG533" s="17"/>
      <c r="KDH533" s="17"/>
      <c r="KDI533" s="17"/>
      <c r="KDJ533" s="17"/>
      <c r="KDK533" s="17"/>
      <c r="KDL533" s="17"/>
      <c r="KDM533" s="17"/>
      <c r="KDN533" s="17"/>
      <c r="KDO533" s="17"/>
      <c r="KDP533" s="17"/>
      <c r="KDQ533" s="17"/>
      <c r="KDR533" s="17"/>
      <c r="KDS533" s="17"/>
      <c r="KDT533" s="17"/>
      <c r="KDU533" s="17"/>
      <c r="KDV533" s="17"/>
      <c r="KDW533" s="17"/>
      <c r="KDX533" s="17"/>
      <c r="KDY533" s="17"/>
      <c r="KDZ533" s="17"/>
      <c r="KEA533" s="17"/>
      <c r="KEB533" s="17"/>
      <c r="KEC533" s="17"/>
      <c r="KED533" s="17"/>
      <c r="KEE533" s="17"/>
      <c r="KEF533" s="17"/>
      <c r="KEG533" s="17"/>
      <c r="KEH533" s="17"/>
      <c r="KEI533" s="17"/>
      <c r="KEJ533" s="17"/>
      <c r="KEK533" s="17"/>
      <c r="KEL533" s="17"/>
      <c r="KEM533" s="17"/>
      <c r="KEN533" s="17"/>
      <c r="KEO533" s="17"/>
      <c r="KEP533" s="17"/>
      <c r="KEQ533" s="17"/>
      <c r="KER533" s="17"/>
      <c r="KES533" s="17"/>
      <c r="KET533" s="17"/>
      <c r="KEU533" s="17"/>
      <c r="KEV533" s="17"/>
      <c r="KEW533" s="17"/>
      <c r="KEX533" s="17"/>
      <c r="KEY533" s="17"/>
      <c r="KEZ533" s="17"/>
      <c r="KFA533" s="17"/>
      <c r="KFB533" s="17"/>
      <c r="KFC533" s="17"/>
      <c r="KFD533" s="17"/>
      <c r="KFE533" s="17"/>
      <c r="KFF533" s="17"/>
      <c r="KFG533" s="17"/>
      <c r="KFH533" s="17"/>
      <c r="KFI533" s="17"/>
      <c r="KFJ533" s="17"/>
      <c r="KFK533" s="17"/>
      <c r="KFL533" s="17"/>
      <c r="KFM533" s="17"/>
      <c r="KFN533" s="17"/>
      <c r="KFO533" s="17"/>
      <c r="KFP533" s="17"/>
      <c r="KFQ533" s="17"/>
      <c r="KFR533" s="17"/>
      <c r="KFS533" s="17"/>
      <c r="KFT533" s="17"/>
      <c r="KFU533" s="17"/>
      <c r="KFV533" s="17"/>
      <c r="KFW533" s="17"/>
      <c r="KFX533" s="17"/>
      <c r="KFY533" s="17"/>
      <c r="KFZ533" s="17"/>
      <c r="KGA533" s="17"/>
      <c r="KGB533" s="17"/>
      <c r="KGC533" s="17"/>
      <c r="KGD533" s="17"/>
      <c r="KGE533" s="17"/>
      <c r="KGF533" s="17"/>
      <c r="KGG533" s="17"/>
      <c r="KGH533" s="17"/>
      <c r="KGI533" s="17"/>
      <c r="KGJ533" s="17"/>
      <c r="KGK533" s="17"/>
      <c r="KGL533" s="17"/>
      <c r="KGM533" s="17"/>
      <c r="KGN533" s="17"/>
      <c r="KGO533" s="17"/>
      <c r="KGP533" s="17"/>
      <c r="KGQ533" s="17"/>
      <c r="KGR533" s="17"/>
      <c r="KGS533" s="17"/>
      <c r="KGT533" s="17"/>
      <c r="KGU533" s="17"/>
      <c r="KGV533" s="17"/>
      <c r="KGW533" s="17"/>
      <c r="KGX533" s="17"/>
      <c r="KGY533" s="17"/>
      <c r="KGZ533" s="17"/>
      <c r="KHA533" s="17"/>
      <c r="KHB533" s="17"/>
      <c r="KHC533" s="17"/>
      <c r="KHD533" s="17"/>
      <c r="KHE533" s="17"/>
      <c r="KHF533" s="17"/>
      <c r="KHG533" s="17"/>
      <c r="KHH533" s="17"/>
      <c r="KHI533" s="17"/>
      <c r="KHJ533" s="17"/>
      <c r="KHK533" s="17"/>
      <c r="KHL533" s="17"/>
      <c r="KHM533" s="17"/>
      <c r="KHN533" s="17"/>
      <c r="KHO533" s="17"/>
      <c r="KHP533" s="17"/>
      <c r="KHQ533" s="17"/>
      <c r="KHR533" s="17"/>
      <c r="KHS533" s="17"/>
      <c r="KHT533" s="17"/>
      <c r="KHU533" s="17"/>
      <c r="KHV533" s="17"/>
      <c r="KHW533" s="17"/>
      <c r="KHX533" s="17"/>
      <c r="KHY533" s="17"/>
      <c r="KHZ533" s="17"/>
      <c r="KIA533" s="17"/>
      <c r="KIB533" s="17"/>
      <c r="KIC533" s="17"/>
      <c r="KID533" s="17"/>
      <c r="KIE533" s="17"/>
      <c r="KIF533" s="17"/>
      <c r="KIG533" s="17"/>
      <c r="KIH533" s="17"/>
      <c r="KII533" s="17"/>
      <c r="KIJ533" s="17"/>
      <c r="KIK533" s="17"/>
      <c r="KIL533" s="17"/>
      <c r="KIM533" s="17"/>
      <c r="KIN533" s="17"/>
      <c r="KIO533" s="17"/>
      <c r="KIP533" s="17"/>
      <c r="KIQ533" s="17"/>
      <c r="KIR533" s="17"/>
      <c r="KIS533" s="17"/>
      <c r="KIT533" s="17"/>
      <c r="KIU533" s="17"/>
      <c r="KIV533" s="17"/>
      <c r="KIW533" s="17"/>
      <c r="KIX533" s="17"/>
      <c r="KIY533" s="17"/>
      <c r="KIZ533" s="17"/>
      <c r="KJA533" s="17"/>
      <c r="KJB533" s="17"/>
      <c r="KJC533" s="17"/>
      <c r="KJD533" s="17"/>
      <c r="KJE533" s="17"/>
      <c r="KJF533" s="17"/>
      <c r="KJG533" s="17"/>
      <c r="KJH533" s="17"/>
      <c r="KJI533" s="17"/>
      <c r="KJJ533" s="17"/>
      <c r="KJK533" s="17"/>
      <c r="KJL533" s="17"/>
      <c r="KJM533" s="17"/>
      <c r="KJN533" s="17"/>
      <c r="KJO533" s="17"/>
      <c r="KJP533" s="17"/>
      <c r="KJQ533" s="17"/>
      <c r="KJR533" s="17"/>
      <c r="KJS533" s="17"/>
      <c r="KJT533" s="17"/>
      <c r="KJU533" s="17"/>
      <c r="KJV533" s="17"/>
      <c r="KJW533" s="17"/>
      <c r="KJX533" s="17"/>
      <c r="KJY533" s="17"/>
      <c r="KJZ533" s="17"/>
      <c r="KKA533" s="17"/>
      <c r="KKB533" s="17"/>
      <c r="KKC533" s="17"/>
      <c r="KKD533" s="17"/>
      <c r="KKE533" s="17"/>
      <c r="KKF533" s="17"/>
      <c r="KKG533" s="17"/>
      <c r="KKH533" s="17"/>
      <c r="KKI533" s="17"/>
      <c r="KKJ533" s="17"/>
      <c r="KKK533" s="17"/>
      <c r="KKL533" s="17"/>
      <c r="KKM533" s="17"/>
      <c r="KKN533" s="17"/>
      <c r="KKO533" s="17"/>
      <c r="KKP533" s="17"/>
      <c r="KKQ533" s="17"/>
      <c r="KKR533" s="17"/>
      <c r="KKS533" s="17"/>
      <c r="KKT533" s="17"/>
      <c r="KKU533" s="17"/>
      <c r="KKV533" s="17"/>
      <c r="KKW533" s="17"/>
      <c r="KKX533" s="17"/>
      <c r="KKY533" s="17"/>
      <c r="KKZ533" s="17"/>
      <c r="KLA533" s="17"/>
      <c r="KLB533" s="17"/>
      <c r="KLC533" s="17"/>
      <c r="KLD533" s="17"/>
      <c r="KLE533" s="17"/>
      <c r="KLF533" s="17"/>
      <c r="KLG533" s="17"/>
      <c r="KLH533" s="17"/>
      <c r="KLI533" s="17"/>
      <c r="KLJ533" s="17"/>
      <c r="KLK533" s="17"/>
      <c r="KLL533" s="17"/>
      <c r="KLM533" s="17"/>
      <c r="KLN533" s="17"/>
      <c r="KLO533" s="17"/>
      <c r="KLP533" s="17"/>
      <c r="KLQ533" s="17"/>
      <c r="KLR533" s="17"/>
      <c r="KLS533" s="17"/>
      <c r="KLT533" s="17"/>
      <c r="KLU533" s="17"/>
      <c r="KLV533" s="17"/>
      <c r="KLW533" s="17"/>
      <c r="KLX533" s="17"/>
      <c r="KLY533" s="17"/>
      <c r="KLZ533" s="17"/>
      <c r="KMA533" s="17"/>
      <c r="KMB533" s="17"/>
      <c r="KMC533" s="17"/>
      <c r="KMD533" s="17"/>
      <c r="KME533" s="17"/>
      <c r="KMF533" s="17"/>
      <c r="KMG533" s="17"/>
      <c r="KMH533" s="17"/>
      <c r="KMI533" s="17"/>
      <c r="KMJ533" s="17"/>
      <c r="KMK533" s="17"/>
      <c r="KML533" s="17"/>
      <c r="KMM533" s="17"/>
      <c r="KMN533" s="17"/>
      <c r="KMO533" s="17"/>
      <c r="KMP533" s="17"/>
      <c r="KMQ533" s="17"/>
      <c r="KMR533" s="17"/>
      <c r="KMS533" s="17"/>
      <c r="KMT533" s="17"/>
      <c r="KMU533" s="17"/>
      <c r="KMV533" s="17"/>
      <c r="KMW533" s="17"/>
      <c r="KMX533" s="17"/>
      <c r="KMY533" s="17"/>
      <c r="KMZ533" s="17"/>
      <c r="KNA533" s="17"/>
      <c r="KNB533" s="17"/>
      <c r="KNC533" s="17"/>
      <c r="KND533" s="17"/>
      <c r="KNE533" s="17"/>
      <c r="KNF533" s="17"/>
      <c r="KNG533" s="17"/>
      <c r="KNH533" s="17"/>
      <c r="KNI533" s="17"/>
      <c r="KNJ533" s="17"/>
      <c r="KNK533" s="17"/>
      <c r="KNL533" s="17"/>
      <c r="KNM533" s="17"/>
      <c r="KNN533" s="17"/>
      <c r="KNO533" s="17"/>
      <c r="KNP533" s="17"/>
      <c r="KNQ533" s="17"/>
      <c r="KNR533" s="17"/>
      <c r="KNS533" s="17"/>
      <c r="KNT533" s="17"/>
      <c r="KNU533" s="17"/>
      <c r="KNV533" s="17"/>
      <c r="KNW533" s="17"/>
      <c r="KNX533" s="17"/>
      <c r="KNY533" s="17"/>
      <c r="KNZ533" s="17"/>
      <c r="KOA533" s="17"/>
      <c r="KOB533" s="17"/>
      <c r="KOC533" s="17"/>
      <c r="KOD533" s="17"/>
      <c r="KOE533" s="17"/>
      <c r="KOF533" s="17"/>
      <c r="KOG533" s="17"/>
      <c r="KOH533" s="17"/>
      <c r="KOI533" s="17"/>
      <c r="KOJ533" s="17"/>
      <c r="KOK533" s="17"/>
      <c r="KOL533" s="17"/>
      <c r="KOM533" s="17"/>
      <c r="KON533" s="17"/>
      <c r="KOO533" s="17"/>
      <c r="KOP533" s="17"/>
      <c r="KOQ533" s="17"/>
      <c r="KOR533" s="17"/>
      <c r="KOS533" s="17"/>
      <c r="KOT533" s="17"/>
      <c r="KOU533" s="17"/>
      <c r="KOV533" s="17"/>
      <c r="KOW533" s="17"/>
      <c r="KOX533" s="17"/>
      <c r="KOY533" s="17"/>
      <c r="KOZ533" s="17"/>
      <c r="KPA533" s="17"/>
      <c r="KPB533" s="17"/>
      <c r="KPC533" s="17"/>
      <c r="KPD533" s="17"/>
      <c r="KPE533" s="17"/>
      <c r="KPF533" s="17"/>
      <c r="KPG533" s="17"/>
      <c r="KPH533" s="17"/>
      <c r="KPI533" s="17"/>
      <c r="KPJ533" s="17"/>
      <c r="KPK533" s="17"/>
      <c r="KPL533" s="17"/>
      <c r="KPM533" s="17"/>
      <c r="KPN533" s="17"/>
      <c r="KPO533" s="17"/>
      <c r="KPP533" s="17"/>
      <c r="KPQ533" s="17"/>
      <c r="KPR533" s="17"/>
      <c r="KPS533" s="17"/>
      <c r="KPT533" s="17"/>
      <c r="KPU533" s="17"/>
      <c r="KPV533" s="17"/>
      <c r="KPW533" s="17"/>
      <c r="KPX533" s="17"/>
      <c r="KPY533" s="17"/>
      <c r="KPZ533" s="17"/>
      <c r="KQA533" s="17"/>
      <c r="KQB533" s="17"/>
      <c r="KQC533" s="17"/>
      <c r="KQD533" s="17"/>
      <c r="KQE533" s="17"/>
      <c r="KQF533" s="17"/>
      <c r="KQG533" s="17"/>
      <c r="KQH533" s="17"/>
      <c r="KQI533" s="17"/>
      <c r="KQJ533" s="17"/>
      <c r="KQK533" s="17"/>
      <c r="KQL533" s="17"/>
      <c r="KQM533" s="17"/>
      <c r="KQN533" s="17"/>
      <c r="KQO533" s="17"/>
      <c r="KQP533" s="17"/>
      <c r="KQQ533" s="17"/>
      <c r="KQR533" s="17"/>
      <c r="KQS533" s="17"/>
      <c r="KQT533" s="17"/>
      <c r="KQU533" s="17"/>
      <c r="KQV533" s="17"/>
      <c r="KQW533" s="17"/>
      <c r="KQX533" s="17"/>
      <c r="KQY533" s="17"/>
      <c r="KQZ533" s="17"/>
      <c r="KRA533" s="17"/>
      <c r="KRB533" s="17"/>
      <c r="KRC533" s="17"/>
      <c r="KRD533" s="17"/>
      <c r="KRE533" s="17"/>
      <c r="KRF533" s="17"/>
      <c r="KRG533" s="17"/>
      <c r="KRH533" s="17"/>
      <c r="KRI533" s="17"/>
      <c r="KRJ533" s="17"/>
      <c r="KRK533" s="17"/>
      <c r="KRL533" s="17"/>
      <c r="KRM533" s="17"/>
      <c r="KRN533" s="17"/>
      <c r="KRO533" s="17"/>
      <c r="KRP533" s="17"/>
      <c r="KRQ533" s="17"/>
      <c r="KRR533" s="17"/>
      <c r="KRS533" s="17"/>
      <c r="KRT533" s="17"/>
      <c r="KRU533" s="17"/>
      <c r="KRV533" s="17"/>
      <c r="KRW533" s="17"/>
      <c r="KRX533" s="17"/>
      <c r="KRY533" s="17"/>
      <c r="KRZ533" s="17"/>
      <c r="KSA533" s="17"/>
      <c r="KSB533" s="17"/>
      <c r="KSC533" s="17"/>
      <c r="KSD533" s="17"/>
      <c r="KSE533" s="17"/>
      <c r="KSF533" s="17"/>
      <c r="KSG533" s="17"/>
      <c r="KSH533" s="17"/>
      <c r="KSI533" s="17"/>
      <c r="KSJ533" s="17"/>
      <c r="KSK533" s="17"/>
      <c r="KSL533" s="17"/>
      <c r="KSM533" s="17"/>
      <c r="KSN533" s="17"/>
      <c r="KSO533" s="17"/>
      <c r="KSP533" s="17"/>
      <c r="KSQ533" s="17"/>
      <c r="KSR533" s="17"/>
      <c r="KSS533" s="17"/>
      <c r="KST533" s="17"/>
      <c r="KSU533" s="17"/>
      <c r="KSV533" s="17"/>
      <c r="KSW533" s="17"/>
      <c r="KSX533" s="17"/>
      <c r="KSY533" s="17"/>
      <c r="KSZ533" s="17"/>
      <c r="KTA533" s="17"/>
      <c r="KTB533" s="17"/>
      <c r="KTC533" s="17"/>
      <c r="KTD533" s="17"/>
      <c r="KTE533" s="17"/>
      <c r="KTF533" s="17"/>
      <c r="KTG533" s="17"/>
      <c r="KTH533" s="17"/>
      <c r="KTI533" s="17"/>
      <c r="KTJ533" s="17"/>
      <c r="KTK533" s="17"/>
      <c r="KTL533" s="17"/>
      <c r="KTM533" s="17"/>
      <c r="KTN533" s="17"/>
      <c r="KTO533" s="17"/>
      <c r="KTP533" s="17"/>
      <c r="KTQ533" s="17"/>
      <c r="KTR533" s="17"/>
      <c r="KTS533" s="17"/>
      <c r="KTT533" s="17"/>
      <c r="KTU533" s="17"/>
      <c r="KTV533" s="17"/>
      <c r="KTW533" s="17"/>
      <c r="KTX533" s="17"/>
      <c r="KTY533" s="17"/>
      <c r="KTZ533" s="17"/>
      <c r="KUA533" s="17"/>
      <c r="KUB533" s="17"/>
      <c r="KUC533" s="17"/>
      <c r="KUD533" s="17"/>
      <c r="KUE533" s="17"/>
      <c r="KUF533" s="17"/>
      <c r="KUG533" s="17"/>
      <c r="KUH533" s="17"/>
      <c r="KUI533" s="17"/>
      <c r="KUJ533" s="17"/>
      <c r="KUK533" s="17"/>
      <c r="KUL533" s="17"/>
      <c r="KUM533" s="17"/>
      <c r="KUN533" s="17"/>
      <c r="KUO533" s="17"/>
      <c r="KUP533" s="17"/>
      <c r="KUQ533" s="17"/>
      <c r="KUR533" s="17"/>
      <c r="KUS533" s="17"/>
      <c r="KUT533" s="17"/>
      <c r="KUU533" s="17"/>
      <c r="KUV533" s="17"/>
      <c r="KUW533" s="17"/>
      <c r="KUX533" s="17"/>
      <c r="KUY533" s="17"/>
      <c r="KUZ533" s="17"/>
      <c r="KVA533" s="17"/>
      <c r="KVB533" s="17"/>
      <c r="KVC533" s="17"/>
      <c r="KVD533" s="17"/>
      <c r="KVE533" s="17"/>
      <c r="KVF533" s="17"/>
      <c r="KVG533" s="17"/>
      <c r="KVH533" s="17"/>
      <c r="KVI533" s="17"/>
      <c r="KVJ533" s="17"/>
      <c r="KVK533" s="17"/>
      <c r="KVL533" s="17"/>
      <c r="KVM533" s="17"/>
      <c r="KVN533" s="17"/>
      <c r="KVO533" s="17"/>
      <c r="KVP533" s="17"/>
      <c r="KVQ533" s="17"/>
      <c r="KVR533" s="17"/>
      <c r="KVS533" s="17"/>
      <c r="KVT533" s="17"/>
      <c r="KVU533" s="17"/>
      <c r="KVV533" s="17"/>
      <c r="KVW533" s="17"/>
      <c r="KVX533" s="17"/>
      <c r="KVY533" s="17"/>
      <c r="KVZ533" s="17"/>
      <c r="KWA533" s="17"/>
      <c r="KWB533" s="17"/>
      <c r="KWC533" s="17"/>
      <c r="KWD533" s="17"/>
      <c r="KWE533" s="17"/>
      <c r="KWF533" s="17"/>
      <c r="KWG533" s="17"/>
      <c r="KWH533" s="17"/>
      <c r="KWI533" s="17"/>
      <c r="KWJ533" s="17"/>
      <c r="KWK533" s="17"/>
      <c r="KWL533" s="17"/>
      <c r="KWM533" s="17"/>
      <c r="KWN533" s="17"/>
      <c r="KWO533" s="17"/>
      <c r="KWP533" s="17"/>
      <c r="KWQ533" s="17"/>
      <c r="KWR533" s="17"/>
      <c r="KWS533" s="17"/>
      <c r="KWT533" s="17"/>
      <c r="KWU533" s="17"/>
      <c r="KWV533" s="17"/>
      <c r="KWW533" s="17"/>
      <c r="KWX533" s="17"/>
      <c r="KWY533" s="17"/>
      <c r="KWZ533" s="17"/>
      <c r="KXA533" s="17"/>
      <c r="KXB533" s="17"/>
      <c r="KXC533" s="17"/>
      <c r="KXD533" s="17"/>
      <c r="KXE533" s="17"/>
      <c r="KXF533" s="17"/>
      <c r="KXG533" s="17"/>
      <c r="KXH533" s="17"/>
      <c r="KXI533" s="17"/>
      <c r="KXJ533" s="17"/>
      <c r="KXK533" s="17"/>
      <c r="KXL533" s="17"/>
      <c r="KXM533" s="17"/>
      <c r="KXN533" s="17"/>
      <c r="KXO533" s="17"/>
      <c r="KXP533" s="17"/>
      <c r="KXQ533" s="17"/>
      <c r="KXR533" s="17"/>
      <c r="KXS533" s="17"/>
      <c r="KXT533" s="17"/>
      <c r="KXU533" s="17"/>
      <c r="KXV533" s="17"/>
      <c r="KXW533" s="17"/>
      <c r="KXX533" s="17"/>
      <c r="KXY533" s="17"/>
      <c r="KXZ533" s="17"/>
      <c r="KYA533" s="17"/>
      <c r="KYB533" s="17"/>
      <c r="KYC533" s="17"/>
      <c r="KYD533" s="17"/>
      <c r="KYE533" s="17"/>
      <c r="KYF533" s="17"/>
      <c r="KYG533" s="17"/>
      <c r="KYH533" s="17"/>
      <c r="KYI533" s="17"/>
      <c r="KYJ533" s="17"/>
      <c r="KYK533" s="17"/>
      <c r="KYL533" s="17"/>
      <c r="KYM533" s="17"/>
      <c r="KYN533" s="17"/>
      <c r="KYO533" s="17"/>
      <c r="KYP533" s="17"/>
      <c r="KYQ533" s="17"/>
      <c r="KYR533" s="17"/>
      <c r="KYS533" s="17"/>
      <c r="KYT533" s="17"/>
      <c r="KYU533" s="17"/>
      <c r="KYV533" s="17"/>
      <c r="KYW533" s="17"/>
      <c r="KYX533" s="17"/>
      <c r="KYY533" s="17"/>
      <c r="KYZ533" s="17"/>
      <c r="KZA533" s="17"/>
      <c r="KZB533" s="17"/>
      <c r="KZC533" s="17"/>
      <c r="KZD533" s="17"/>
      <c r="KZE533" s="17"/>
      <c r="KZF533" s="17"/>
      <c r="KZG533" s="17"/>
      <c r="KZH533" s="17"/>
      <c r="KZI533" s="17"/>
      <c r="KZJ533" s="17"/>
      <c r="KZK533" s="17"/>
      <c r="KZL533" s="17"/>
      <c r="KZM533" s="17"/>
      <c r="KZN533" s="17"/>
      <c r="KZO533" s="17"/>
      <c r="KZP533" s="17"/>
      <c r="KZQ533" s="17"/>
      <c r="KZR533" s="17"/>
      <c r="KZS533" s="17"/>
      <c r="KZT533" s="17"/>
      <c r="KZU533" s="17"/>
      <c r="KZV533" s="17"/>
      <c r="KZW533" s="17"/>
      <c r="KZX533" s="17"/>
      <c r="KZY533" s="17"/>
      <c r="KZZ533" s="17"/>
      <c r="LAA533" s="17"/>
      <c r="LAB533" s="17"/>
      <c r="LAC533" s="17"/>
      <c r="LAD533" s="17"/>
      <c r="LAE533" s="17"/>
      <c r="LAF533" s="17"/>
      <c r="LAG533" s="17"/>
      <c r="LAH533" s="17"/>
      <c r="LAI533" s="17"/>
      <c r="LAJ533" s="17"/>
      <c r="LAK533" s="17"/>
      <c r="LAL533" s="17"/>
      <c r="LAM533" s="17"/>
      <c r="LAN533" s="17"/>
      <c r="LAO533" s="17"/>
      <c r="LAP533" s="17"/>
      <c r="LAQ533" s="17"/>
      <c r="LAR533" s="17"/>
      <c r="LAS533" s="17"/>
      <c r="LAT533" s="17"/>
      <c r="LAU533" s="17"/>
      <c r="LAV533" s="17"/>
      <c r="LAW533" s="17"/>
      <c r="LAX533" s="17"/>
      <c r="LAY533" s="17"/>
      <c r="LAZ533" s="17"/>
      <c r="LBA533" s="17"/>
      <c r="LBB533" s="17"/>
      <c r="LBC533" s="17"/>
      <c r="LBD533" s="17"/>
      <c r="LBE533" s="17"/>
      <c r="LBF533" s="17"/>
      <c r="LBG533" s="17"/>
      <c r="LBH533" s="17"/>
      <c r="LBI533" s="17"/>
      <c r="LBJ533" s="17"/>
      <c r="LBK533" s="17"/>
      <c r="LBL533" s="17"/>
      <c r="LBM533" s="17"/>
      <c r="LBN533" s="17"/>
      <c r="LBO533" s="17"/>
      <c r="LBP533" s="17"/>
      <c r="LBQ533" s="17"/>
      <c r="LBR533" s="17"/>
      <c r="LBS533" s="17"/>
      <c r="LBT533" s="17"/>
      <c r="LBU533" s="17"/>
      <c r="LBV533" s="17"/>
      <c r="LBW533" s="17"/>
      <c r="LBX533" s="17"/>
      <c r="LBY533" s="17"/>
      <c r="LBZ533" s="17"/>
      <c r="LCA533" s="17"/>
      <c r="LCB533" s="17"/>
      <c r="LCC533" s="17"/>
      <c r="LCD533" s="17"/>
      <c r="LCE533" s="17"/>
      <c r="LCF533" s="17"/>
      <c r="LCG533" s="17"/>
      <c r="LCH533" s="17"/>
      <c r="LCI533" s="17"/>
      <c r="LCJ533" s="17"/>
      <c r="LCK533" s="17"/>
      <c r="LCL533" s="17"/>
      <c r="LCM533" s="17"/>
      <c r="LCN533" s="17"/>
      <c r="LCO533" s="17"/>
      <c r="LCP533" s="17"/>
      <c r="LCQ533" s="17"/>
      <c r="LCR533" s="17"/>
      <c r="LCS533" s="17"/>
      <c r="LCT533" s="17"/>
      <c r="LCU533" s="17"/>
      <c r="LCV533" s="17"/>
      <c r="LCW533" s="17"/>
      <c r="LCX533" s="17"/>
      <c r="LCY533" s="17"/>
      <c r="LCZ533" s="17"/>
      <c r="LDA533" s="17"/>
      <c r="LDB533" s="17"/>
      <c r="LDC533" s="17"/>
      <c r="LDD533" s="17"/>
      <c r="LDE533" s="17"/>
      <c r="LDF533" s="17"/>
      <c r="LDG533" s="17"/>
      <c r="LDH533" s="17"/>
      <c r="LDI533" s="17"/>
      <c r="LDJ533" s="17"/>
      <c r="LDK533" s="17"/>
      <c r="LDL533" s="17"/>
      <c r="LDM533" s="17"/>
      <c r="LDN533" s="17"/>
      <c r="LDO533" s="17"/>
      <c r="LDP533" s="17"/>
      <c r="LDQ533" s="17"/>
      <c r="LDR533" s="17"/>
      <c r="LDS533" s="17"/>
      <c r="LDT533" s="17"/>
      <c r="LDU533" s="17"/>
      <c r="LDV533" s="17"/>
      <c r="LDW533" s="17"/>
      <c r="LDX533" s="17"/>
      <c r="LDY533" s="17"/>
      <c r="LDZ533" s="17"/>
      <c r="LEA533" s="17"/>
      <c r="LEB533" s="17"/>
      <c r="LEC533" s="17"/>
      <c r="LED533" s="17"/>
      <c r="LEE533" s="17"/>
      <c r="LEF533" s="17"/>
      <c r="LEG533" s="17"/>
      <c r="LEH533" s="17"/>
      <c r="LEI533" s="17"/>
      <c r="LEJ533" s="17"/>
      <c r="LEK533" s="17"/>
      <c r="LEL533" s="17"/>
      <c r="LEM533" s="17"/>
      <c r="LEN533" s="17"/>
      <c r="LEO533" s="17"/>
      <c r="LEP533" s="17"/>
      <c r="LEQ533" s="17"/>
      <c r="LER533" s="17"/>
      <c r="LES533" s="17"/>
      <c r="LET533" s="17"/>
      <c r="LEU533" s="17"/>
      <c r="LEV533" s="17"/>
      <c r="LEW533" s="17"/>
      <c r="LEX533" s="17"/>
      <c r="LEY533" s="17"/>
      <c r="LEZ533" s="17"/>
      <c r="LFA533" s="17"/>
      <c r="LFB533" s="17"/>
      <c r="LFC533" s="17"/>
      <c r="LFD533" s="17"/>
      <c r="LFE533" s="17"/>
      <c r="LFF533" s="17"/>
      <c r="LFG533" s="17"/>
      <c r="LFH533" s="17"/>
      <c r="LFI533" s="17"/>
      <c r="LFJ533" s="17"/>
      <c r="LFK533" s="17"/>
      <c r="LFL533" s="17"/>
      <c r="LFM533" s="17"/>
      <c r="LFN533" s="17"/>
      <c r="LFO533" s="17"/>
      <c r="LFP533" s="17"/>
      <c r="LFQ533" s="17"/>
      <c r="LFR533" s="17"/>
      <c r="LFS533" s="17"/>
      <c r="LFT533" s="17"/>
      <c r="LFU533" s="17"/>
      <c r="LFV533" s="17"/>
      <c r="LFW533" s="17"/>
      <c r="LFX533" s="17"/>
      <c r="LFY533" s="17"/>
      <c r="LFZ533" s="17"/>
      <c r="LGA533" s="17"/>
      <c r="LGB533" s="17"/>
      <c r="LGC533" s="17"/>
      <c r="LGD533" s="17"/>
      <c r="LGE533" s="17"/>
      <c r="LGF533" s="17"/>
      <c r="LGG533" s="17"/>
      <c r="LGH533" s="17"/>
      <c r="LGI533" s="17"/>
      <c r="LGJ533" s="17"/>
      <c r="LGK533" s="17"/>
      <c r="LGL533" s="17"/>
      <c r="LGM533" s="17"/>
      <c r="LGN533" s="17"/>
      <c r="LGO533" s="17"/>
      <c r="LGP533" s="17"/>
      <c r="LGQ533" s="17"/>
      <c r="LGR533" s="17"/>
      <c r="LGS533" s="17"/>
      <c r="LGT533" s="17"/>
      <c r="LGU533" s="17"/>
      <c r="LGV533" s="17"/>
      <c r="LGW533" s="17"/>
      <c r="LGX533" s="17"/>
      <c r="LGY533" s="17"/>
      <c r="LGZ533" s="17"/>
      <c r="LHA533" s="17"/>
      <c r="LHB533" s="17"/>
      <c r="LHC533" s="17"/>
      <c r="LHD533" s="17"/>
      <c r="LHE533" s="17"/>
      <c r="LHF533" s="17"/>
      <c r="LHG533" s="17"/>
      <c r="LHH533" s="17"/>
      <c r="LHI533" s="17"/>
      <c r="LHJ533" s="17"/>
      <c r="LHK533" s="17"/>
      <c r="LHL533" s="17"/>
      <c r="LHM533" s="17"/>
      <c r="LHN533" s="17"/>
      <c r="LHO533" s="17"/>
      <c r="LHP533" s="17"/>
      <c r="LHQ533" s="17"/>
      <c r="LHR533" s="17"/>
      <c r="LHS533" s="17"/>
      <c r="LHT533" s="17"/>
      <c r="LHU533" s="17"/>
      <c r="LHV533" s="17"/>
      <c r="LHW533" s="17"/>
      <c r="LHX533" s="17"/>
      <c r="LHY533" s="17"/>
      <c r="LHZ533" s="17"/>
      <c r="LIA533" s="17"/>
      <c r="LIB533" s="17"/>
      <c r="LIC533" s="17"/>
      <c r="LID533" s="17"/>
      <c r="LIE533" s="17"/>
      <c r="LIF533" s="17"/>
      <c r="LIG533" s="17"/>
      <c r="LIH533" s="17"/>
      <c r="LII533" s="17"/>
      <c r="LIJ533" s="17"/>
      <c r="LIK533" s="17"/>
      <c r="LIL533" s="17"/>
      <c r="LIM533" s="17"/>
      <c r="LIN533" s="17"/>
      <c r="LIO533" s="17"/>
      <c r="LIP533" s="17"/>
      <c r="LIQ533" s="17"/>
      <c r="LIR533" s="17"/>
      <c r="LIS533" s="17"/>
      <c r="LIT533" s="17"/>
      <c r="LIU533" s="17"/>
      <c r="LIV533" s="17"/>
      <c r="LIW533" s="17"/>
      <c r="LIX533" s="17"/>
      <c r="LIY533" s="17"/>
      <c r="LIZ533" s="17"/>
      <c r="LJA533" s="17"/>
      <c r="LJB533" s="17"/>
      <c r="LJC533" s="17"/>
      <c r="LJD533" s="17"/>
      <c r="LJE533" s="17"/>
      <c r="LJF533" s="17"/>
      <c r="LJG533" s="17"/>
      <c r="LJH533" s="17"/>
      <c r="LJI533" s="17"/>
      <c r="LJJ533" s="17"/>
      <c r="LJK533" s="17"/>
      <c r="LJL533" s="17"/>
      <c r="LJM533" s="17"/>
      <c r="LJN533" s="17"/>
      <c r="LJO533" s="17"/>
      <c r="LJP533" s="17"/>
      <c r="LJQ533" s="17"/>
      <c r="LJR533" s="17"/>
      <c r="LJS533" s="17"/>
      <c r="LJT533" s="17"/>
      <c r="LJU533" s="17"/>
      <c r="LJV533" s="17"/>
      <c r="LJW533" s="17"/>
      <c r="LJX533" s="17"/>
      <c r="LJY533" s="17"/>
      <c r="LJZ533" s="17"/>
      <c r="LKA533" s="17"/>
      <c r="LKB533" s="17"/>
      <c r="LKC533" s="17"/>
      <c r="LKD533" s="17"/>
      <c r="LKE533" s="17"/>
      <c r="LKF533" s="17"/>
      <c r="LKG533" s="17"/>
      <c r="LKH533" s="17"/>
      <c r="LKI533" s="17"/>
      <c r="LKJ533" s="17"/>
      <c r="LKK533" s="17"/>
      <c r="LKL533" s="17"/>
      <c r="LKM533" s="17"/>
      <c r="LKN533" s="17"/>
      <c r="LKO533" s="17"/>
      <c r="LKP533" s="17"/>
      <c r="LKQ533" s="17"/>
      <c r="LKR533" s="17"/>
      <c r="LKS533" s="17"/>
      <c r="LKT533" s="17"/>
      <c r="LKU533" s="17"/>
      <c r="LKV533" s="17"/>
      <c r="LKW533" s="17"/>
      <c r="LKX533" s="17"/>
      <c r="LKY533" s="17"/>
      <c r="LKZ533" s="17"/>
      <c r="LLA533" s="17"/>
      <c r="LLB533" s="17"/>
      <c r="LLC533" s="17"/>
      <c r="LLD533" s="17"/>
      <c r="LLE533" s="17"/>
      <c r="LLF533" s="17"/>
      <c r="LLG533" s="17"/>
      <c r="LLH533" s="17"/>
      <c r="LLI533" s="17"/>
      <c r="LLJ533" s="17"/>
      <c r="LLK533" s="17"/>
      <c r="LLL533" s="17"/>
      <c r="LLM533" s="17"/>
      <c r="LLN533" s="17"/>
      <c r="LLO533" s="17"/>
      <c r="LLP533" s="17"/>
      <c r="LLQ533" s="17"/>
      <c r="LLR533" s="17"/>
      <c r="LLS533" s="17"/>
      <c r="LLT533" s="17"/>
      <c r="LLU533" s="17"/>
      <c r="LLV533" s="17"/>
      <c r="LLW533" s="17"/>
      <c r="LLX533" s="17"/>
      <c r="LLY533" s="17"/>
      <c r="LLZ533" s="17"/>
      <c r="LMA533" s="17"/>
      <c r="LMB533" s="17"/>
      <c r="LMC533" s="17"/>
      <c r="LMD533" s="17"/>
      <c r="LME533" s="17"/>
      <c r="LMF533" s="17"/>
      <c r="LMG533" s="17"/>
      <c r="LMH533" s="17"/>
      <c r="LMI533" s="17"/>
      <c r="LMJ533" s="17"/>
      <c r="LMK533" s="17"/>
      <c r="LML533" s="17"/>
      <c r="LMM533" s="17"/>
      <c r="LMN533" s="17"/>
      <c r="LMO533" s="17"/>
      <c r="LMP533" s="17"/>
      <c r="LMQ533" s="17"/>
      <c r="LMR533" s="17"/>
      <c r="LMS533" s="17"/>
      <c r="LMT533" s="17"/>
      <c r="LMU533" s="17"/>
      <c r="LMV533" s="17"/>
      <c r="LMW533" s="17"/>
      <c r="LMX533" s="17"/>
      <c r="LMY533" s="17"/>
      <c r="LMZ533" s="17"/>
      <c r="LNA533" s="17"/>
      <c r="LNB533" s="17"/>
      <c r="LNC533" s="17"/>
      <c r="LND533" s="17"/>
      <c r="LNE533" s="17"/>
      <c r="LNF533" s="17"/>
      <c r="LNG533" s="17"/>
      <c r="LNH533" s="17"/>
      <c r="LNI533" s="17"/>
      <c r="LNJ533" s="17"/>
      <c r="LNK533" s="17"/>
      <c r="LNL533" s="17"/>
      <c r="LNM533" s="17"/>
      <c r="LNN533" s="17"/>
      <c r="LNO533" s="17"/>
      <c r="LNP533" s="17"/>
      <c r="LNQ533" s="17"/>
      <c r="LNR533" s="17"/>
      <c r="LNS533" s="17"/>
      <c r="LNT533" s="17"/>
      <c r="LNU533" s="17"/>
      <c r="LNV533" s="17"/>
      <c r="LNW533" s="17"/>
      <c r="LNX533" s="17"/>
      <c r="LNY533" s="17"/>
      <c r="LNZ533" s="17"/>
      <c r="LOA533" s="17"/>
      <c r="LOB533" s="17"/>
      <c r="LOC533" s="17"/>
      <c r="LOD533" s="17"/>
      <c r="LOE533" s="17"/>
      <c r="LOF533" s="17"/>
      <c r="LOG533" s="17"/>
      <c r="LOH533" s="17"/>
      <c r="LOI533" s="17"/>
      <c r="LOJ533" s="17"/>
      <c r="LOK533" s="17"/>
      <c r="LOL533" s="17"/>
      <c r="LOM533" s="17"/>
      <c r="LON533" s="17"/>
      <c r="LOO533" s="17"/>
      <c r="LOP533" s="17"/>
      <c r="LOQ533" s="17"/>
      <c r="LOR533" s="17"/>
      <c r="LOS533" s="17"/>
      <c r="LOT533" s="17"/>
      <c r="LOU533" s="17"/>
      <c r="LOV533" s="17"/>
      <c r="LOW533" s="17"/>
      <c r="LOX533" s="17"/>
      <c r="LOY533" s="17"/>
      <c r="LOZ533" s="17"/>
      <c r="LPA533" s="17"/>
      <c r="LPB533" s="17"/>
      <c r="LPC533" s="17"/>
      <c r="LPD533" s="17"/>
      <c r="LPE533" s="17"/>
      <c r="LPF533" s="17"/>
      <c r="LPG533" s="17"/>
      <c r="LPH533" s="17"/>
      <c r="LPI533" s="17"/>
      <c r="LPJ533" s="17"/>
      <c r="LPK533" s="17"/>
      <c r="LPL533" s="17"/>
      <c r="LPM533" s="17"/>
      <c r="LPN533" s="17"/>
      <c r="LPO533" s="17"/>
      <c r="LPP533" s="17"/>
      <c r="LPQ533" s="17"/>
      <c r="LPR533" s="17"/>
      <c r="LPS533" s="17"/>
      <c r="LPT533" s="17"/>
      <c r="LPU533" s="17"/>
      <c r="LPV533" s="17"/>
      <c r="LPW533" s="17"/>
      <c r="LPX533" s="17"/>
      <c r="LPY533" s="17"/>
      <c r="LPZ533" s="17"/>
      <c r="LQA533" s="17"/>
      <c r="LQB533" s="17"/>
      <c r="LQC533" s="17"/>
      <c r="LQD533" s="17"/>
      <c r="LQE533" s="17"/>
      <c r="LQF533" s="17"/>
      <c r="LQG533" s="17"/>
      <c r="LQH533" s="17"/>
      <c r="LQI533" s="17"/>
      <c r="LQJ533" s="17"/>
      <c r="LQK533" s="17"/>
      <c r="LQL533" s="17"/>
      <c r="LQM533" s="17"/>
      <c r="LQN533" s="17"/>
      <c r="LQO533" s="17"/>
      <c r="LQP533" s="17"/>
      <c r="LQQ533" s="17"/>
      <c r="LQR533" s="17"/>
      <c r="LQS533" s="17"/>
      <c r="LQT533" s="17"/>
      <c r="LQU533" s="17"/>
      <c r="LQV533" s="17"/>
      <c r="LQW533" s="17"/>
      <c r="LQX533" s="17"/>
      <c r="LQY533" s="17"/>
      <c r="LQZ533" s="17"/>
      <c r="LRA533" s="17"/>
      <c r="LRB533" s="17"/>
      <c r="LRC533" s="17"/>
      <c r="LRD533" s="17"/>
      <c r="LRE533" s="17"/>
      <c r="LRF533" s="17"/>
      <c r="LRG533" s="17"/>
      <c r="LRH533" s="17"/>
      <c r="LRI533" s="17"/>
      <c r="LRJ533" s="17"/>
      <c r="LRK533" s="17"/>
      <c r="LRL533" s="17"/>
      <c r="LRM533" s="17"/>
      <c r="LRN533" s="17"/>
      <c r="LRO533" s="17"/>
      <c r="LRP533" s="17"/>
      <c r="LRQ533" s="17"/>
      <c r="LRR533" s="17"/>
      <c r="LRS533" s="17"/>
      <c r="LRT533" s="17"/>
      <c r="LRU533" s="17"/>
      <c r="LRV533" s="17"/>
      <c r="LRW533" s="17"/>
      <c r="LRX533" s="17"/>
      <c r="LRY533" s="17"/>
      <c r="LRZ533" s="17"/>
      <c r="LSA533" s="17"/>
      <c r="LSB533" s="17"/>
      <c r="LSC533" s="17"/>
      <c r="LSD533" s="17"/>
      <c r="LSE533" s="17"/>
      <c r="LSF533" s="17"/>
      <c r="LSG533" s="17"/>
      <c r="LSH533" s="17"/>
      <c r="LSI533" s="17"/>
      <c r="LSJ533" s="17"/>
      <c r="LSK533" s="17"/>
      <c r="LSL533" s="17"/>
      <c r="LSM533" s="17"/>
      <c r="LSN533" s="17"/>
      <c r="LSO533" s="17"/>
      <c r="LSP533" s="17"/>
      <c r="LSQ533" s="17"/>
      <c r="LSR533" s="17"/>
      <c r="LSS533" s="17"/>
      <c r="LST533" s="17"/>
      <c r="LSU533" s="17"/>
      <c r="LSV533" s="17"/>
      <c r="LSW533" s="17"/>
      <c r="LSX533" s="17"/>
      <c r="LSY533" s="17"/>
      <c r="LSZ533" s="17"/>
      <c r="LTA533" s="17"/>
      <c r="LTB533" s="17"/>
      <c r="LTC533" s="17"/>
      <c r="LTD533" s="17"/>
      <c r="LTE533" s="17"/>
      <c r="LTF533" s="17"/>
      <c r="LTG533" s="17"/>
      <c r="LTH533" s="17"/>
      <c r="LTI533" s="17"/>
      <c r="LTJ533" s="17"/>
      <c r="LTK533" s="17"/>
      <c r="LTL533" s="17"/>
      <c r="LTM533" s="17"/>
      <c r="LTN533" s="17"/>
      <c r="LTO533" s="17"/>
      <c r="LTP533" s="17"/>
      <c r="LTQ533" s="17"/>
      <c r="LTR533" s="17"/>
      <c r="LTS533" s="17"/>
      <c r="LTT533" s="17"/>
      <c r="LTU533" s="17"/>
      <c r="LTV533" s="17"/>
      <c r="LTW533" s="17"/>
      <c r="LTX533" s="17"/>
      <c r="LTY533" s="17"/>
      <c r="LTZ533" s="17"/>
      <c r="LUA533" s="17"/>
      <c r="LUB533" s="17"/>
      <c r="LUC533" s="17"/>
      <c r="LUD533" s="17"/>
      <c r="LUE533" s="17"/>
      <c r="LUF533" s="17"/>
      <c r="LUG533" s="17"/>
      <c r="LUH533" s="17"/>
      <c r="LUI533" s="17"/>
      <c r="LUJ533" s="17"/>
      <c r="LUK533" s="17"/>
      <c r="LUL533" s="17"/>
      <c r="LUM533" s="17"/>
      <c r="LUN533" s="17"/>
      <c r="LUO533" s="17"/>
      <c r="LUP533" s="17"/>
      <c r="LUQ533" s="17"/>
      <c r="LUR533" s="17"/>
      <c r="LUS533" s="17"/>
      <c r="LUT533" s="17"/>
      <c r="LUU533" s="17"/>
      <c r="LUV533" s="17"/>
      <c r="LUW533" s="17"/>
      <c r="LUX533" s="17"/>
      <c r="LUY533" s="17"/>
      <c r="LUZ533" s="17"/>
      <c r="LVA533" s="17"/>
      <c r="LVB533" s="17"/>
      <c r="LVC533" s="17"/>
      <c r="LVD533" s="17"/>
      <c r="LVE533" s="17"/>
      <c r="LVF533" s="17"/>
      <c r="LVG533" s="17"/>
      <c r="LVH533" s="17"/>
      <c r="LVI533" s="17"/>
      <c r="LVJ533" s="17"/>
      <c r="LVK533" s="17"/>
      <c r="LVL533" s="17"/>
      <c r="LVM533" s="17"/>
      <c r="LVN533" s="17"/>
      <c r="LVO533" s="17"/>
      <c r="LVP533" s="17"/>
      <c r="LVQ533" s="17"/>
      <c r="LVR533" s="17"/>
      <c r="LVS533" s="17"/>
      <c r="LVT533" s="17"/>
      <c r="LVU533" s="17"/>
      <c r="LVV533" s="17"/>
      <c r="LVW533" s="17"/>
      <c r="LVX533" s="17"/>
      <c r="LVY533" s="17"/>
      <c r="LVZ533" s="17"/>
      <c r="LWA533" s="17"/>
      <c r="LWB533" s="17"/>
      <c r="LWC533" s="17"/>
      <c r="LWD533" s="17"/>
      <c r="LWE533" s="17"/>
      <c r="LWF533" s="17"/>
      <c r="LWG533" s="17"/>
      <c r="LWH533" s="17"/>
      <c r="LWI533" s="17"/>
      <c r="LWJ533" s="17"/>
      <c r="LWK533" s="17"/>
      <c r="LWL533" s="17"/>
      <c r="LWM533" s="17"/>
      <c r="LWN533" s="17"/>
      <c r="LWO533" s="17"/>
      <c r="LWP533" s="17"/>
      <c r="LWQ533" s="17"/>
      <c r="LWR533" s="17"/>
      <c r="LWS533" s="17"/>
      <c r="LWT533" s="17"/>
      <c r="LWU533" s="17"/>
      <c r="LWV533" s="17"/>
      <c r="LWW533" s="17"/>
      <c r="LWX533" s="17"/>
      <c r="LWY533" s="17"/>
      <c r="LWZ533" s="17"/>
      <c r="LXA533" s="17"/>
      <c r="LXB533" s="17"/>
      <c r="LXC533" s="17"/>
      <c r="LXD533" s="17"/>
      <c r="LXE533" s="17"/>
      <c r="LXF533" s="17"/>
      <c r="LXG533" s="17"/>
      <c r="LXH533" s="17"/>
      <c r="LXI533" s="17"/>
      <c r="LXJ533" s="17"/>
      <c r="LXK533" s="17"/>
      <c r="LXL533" s="17"/>
      <c r="LXM533" s="17"/>
      <c r="LXN533" s="17"/>
      <c r="LXO533" s="17"/>
      <c r="LXP533" s="17"/>
      <c r="LXQ533" s="17"/>
      <c r="LXR533" s="17"/>
      <c r="LXS533" s="17"/>
      <c r="LXT533" s="17"/>
      <c r="LXU533" s="17"/>
      <c r="LXV533" s="17"/>
      <c r="LXW533" s="17"/>
      <c r="LXX533" s="17"/>
      <c r="LXY533" s="17"/>
      <c r="LXZ533" s="17"/>
      <c r="LYA533" s="17"/>
      <c r="LYB533" s="17"/>
      <c r="LYC533" s="17"/>
      <c r="LYD533" s="17"/>
      <c r="LYE533" s="17"/>
      <c r="LYF533" s="17"/>
      <c r="LYG533" s="17"/>
      <c r="LYH533" s="17"/>
      <c r="LYI533" s="17"/>
      <c r="LYJ533" s="17"/>
      <c r="LYK533" s="17"/>
      <c r="LYL533" s="17"/>
      <c r="LYM533" s="17"/>
      <c r="LYN533" s="17"/>
      <c r="LYO533" s="17"/>
      <c r="LYP533" s="17"/>
      <c r="LYQ533" s="17"/>
      <c r="LYR533" s="17"/>
      <c r="LYS533" s="17"/>
      <c r="LYT533" s="17"/>
      <c r="LYU533" s="17"/>
      <c r="LYV533" s="17"/>
      <c r="LYW533" s="17"/>
      <c r="LYX533" s="17"/>
      <c r="LYY533" s="17"/>
      <c r="LYZ533" s="17"/>
      <c r="LZA533" s="17"/>
      <c r="LZB533" s="17"/>
      <c r="LZC533" s="17"/>
      <c r="LZD533" s="17"/>
      <c r="LZE533" s="17"/>
      <c r="LZF533" s="17"/>
      <c r="LZG533" s="17"/>
      <c r="LZH533" s="17"/>
      <c r="LZI533" s="17"/>
      <c r="LZJ533" s="17"/>
      <c r="LZK533" s="17"/>
      <c r="LZL533" s="17"/>
      <c r="LZM533" s="17"/>
      <c r="LZN533" s="17"/>
      <c r="LZO533" s="17"/>
      <c r="LZP533" s="17"/>
      <c r="LZQ533" s="17"/>
      <c r="LZR533" s="17"/>
      <c r="LZS533" s="17"/>
      <c r="LZT533" s="17"/>
      <c r="LZU533" s="17"/>
      <c r="LZV533" s="17"/>
      <c r="LZW533" s="17"/>
      <c r="LZX533" s="17"/>
      <c r="LZY533" s="17"/>
      <c r="LZZ533" s="17"/>
      <c r="MAA533" s="17"/>
      <c r="MAB533" s="17"/>
      <c r="MAC533" s="17"/>
      <c r="MAD533" s="17"/>
      <c r="MAE533" s="17"/>
      <c r="MAF533" s="17"/>
      <c r="MAG533" s="17"/>
      <c r="MAH533" s="17"/>
      <c r="MAI533" s="17"/>
      <c r="MAJ533" s="17"/>
      <c r="MAK533" s="17"/>
      <c r="MAL533" s="17"/>
      <c r="MAM533" s="17"/>
      <c r="MAN533" s="17"/>
      <c r="MAO533" s="17"/>
      <c r="MAP533" s="17"/>
      <c r="MAQ533" s="17"/>
      <c r="MAR533" s="17"/>
      <c r="MAS533" s="17"/>
      <c r="MAT533" s="17"/>
      <c r="MAU533" s="17"/>
      <c r="MAV533" s="17"/>
      <c r="MAW533" s="17"/>
      <c r="MAX533" s="17"/>
      <c r="MAY533" s="17"/>
      <c r="MAZ533" s="17"/>
      <c r="MBA533" s="17"/>
      <c r="MBB533" s="17"/>
      <c r="MBC533" s="17"/>
      <c r="MBD533" s="17"/>
      <c r="MBE533" s="17"/>
      <c r="MBF533" s="17"/>
      <c r="MBG533" s="17"/>
      <c r="MBH533" s="17"/>
      <c r="MBI533" s="17"/>
      <c r="MBJ533" s="17"/>
      <c r="MBK533" s="17"/>
      <c r="MBL533" s="17"/>
      <c r="MBM533" s="17"/>
      <c r="MBN533" s="17"/>
      <c r="MBO533" s="17"/>
      <c r="MBP533" s="17"/>
      <c r="MBQ533" s="17"/>
      <c r="MBR533" s="17"/>
      <c r="MBS533" s="17"/>
      <c r="MBT533" s="17"/>
      <c r="MBU533" s="17"/>
      <c r="MBV533" s="17"/>
      <c r="MBW533" s="17"/>
      <c r="MBX533" s="17"/>
      <c r="MBY533" s="17"/>
      <c r="MBZ533" s="17"/>
      <c r="MCA533" s="17"/>
      <c r="MCB533" s="17"/>
      <c r="MCC533" s="17"/>
      <c r="MCD533" s="17"/>
      <c r="MCE533" s="17"/>
      <c r="MCF533" s="17"/>
      <c r="MCG533" s="17"/>
      <c r="MCH533" s="17"/>
      <c r="MCI533" s="17"/>
      <c r="MCJ533" s="17"/>
      <c r="MCK533" s="17"/>
      <c r="MCL533" s="17"/>
      <c r="MCM533" s="17"/>
      <c r="MCN533" s="17"/>
      <c r="MCO533" s="17"/>
      <c r="MCP533" s="17"/>
      <c r="MCQ533" s="17"/>
      <c r="MCR533" s="17"/>
      <c r="MCS533" s="17"/>
      <c r="MCT533" s="17"/>
      <c r="MCU533" s="17"/>
      <c r="MCV533" s="17"/>
      <c r="MCW533" s="17"/>
      <c r="MCX533" s="17"/>
      <c r="MCY533" s="17"/>
      <c r="MCZ533" s="17"/>
      <c r="MDA533" s="17"/>
      <c r="MDB533" s="17"/>
      <c r="MDC533" s="17"/>
      <c r="MDD533" s="17"/>
      <c r="MDE533" s="17"/>
      <c r="MDF533" s="17"/>
      <c r="MDG533" s="17"/>
      <c r="MDH533" s="17"/>
      <c r="MDI533" s="17"/>
      <c r="MDJ533" s="17"/>
      <c r="MDK533" s="17"/>
      <c r="MDL533" s="17"/>
      <c r="MDM533" s="17"/>
      <c r="MDN533" s="17"/>
      <c r="MDO533" s="17"/>
      <c r="MDP533" s="17"/>
      <c r="MDQ533" s="17"/>
      <c r="MDR533" s="17"/>
      <c r="MDS533" s="17"/>
      <c r="MDT533" s="17"/>
      <c r="MDU533" s="17"/>
      <c r="MDV533" s="17"/>
      <c r="MDW533" s="17"/>
      <c r="MDX533" s="17"/>
      <c r="MDY533" s="17"/>
      <c r="MDZ533" s="17"/>
      <c r="MEA533" s="17"/>
      <c r="MEB533" s="17"/>
      <c r="MEC533" s="17"/>
      <c r="MED533" s="17"/>
      <c r="MEE533" s="17"/>
      <c r="MEF533" s="17"/>
      <c r="MEG533" s="17"/>
      <c r="MEH533" s="17"/>
      <c r="MEI533" s="17"/>
      <c r="MEJ533" s="17"/>
      <c r="MEK533" s="17"/>
      <c r="MEL533" s="17"/>
      <c r="MEM533" s="17"/>
      <c r="MEN533" s="17"/>
      <c r="MEO533" s="17"/>
      <c r="MEP533" s="17"/>
      <c r="MEQ533" s="17"/>
      <c r="MER533" s="17"/>
      <c r="MES533" s="17"/>
      <c r="MET533" s="17"/>
      <c r="MEU533" s="17"/>
      <c r="MEV533" s="17"/>
      <c r="MEW533" s="17"/>
      <c r="MEX533" s="17"/>
      <c r="MEY533" s="17"/>
      <c r="MEZ533" s="17"/>
      <c r="MFA533" s="17"/>
      <c r="MFB533" s="17"/>
      <c r="MFC533" s="17"/>
      <c r="MFD533" s="17"/>
      <c r="MFE533" s="17"/>
      <c r="MFF533" s="17"/>
      <c r="MFG533" s="17"/>
      <c r="MFH533" s="17"/>
      <c r="MFI533" s="17"/>
      <c r="MFJ533" s="17"/>
      <c r="MFK533" s="17"/>
      <c r="MFL533" s="17"/>
      <c r="MFM533" s="17"/>
      <c r="MFN533" s="17"/>
      <c r="MFO533" s="17"/>
      <c r="MFP533" s="17"/>
      <c r="MFQ533" s="17"/>
      <c r="MFR533" s="17"/>
      <c r="MFS533" s="17"/>
      <c r="MFT533" s="17"/>
      <c r="MFU533" s="17"/>
      <c r="MFV533" s="17"/>
      <c r="MFW533" s="17"/>
      <c r="MFX533" s="17"/>
      <c r="MFY533" s="17"/>
      <c r="MFZ533" s="17"/>
      <c r="MGA533" s="17"/>
      <c r="MGB533" s="17"/>
      <c r="MGC533" s="17"/>
      <c r="MGD533" s="17"/>
      <c r="MGE533" s="17"/>
      <c r="MGF533" s="17"/>
      <c r="MGG533" s="17"/>
      <c r="MGH533" s="17"/>
      <c r="MGI533" s="17"/>
      <c r="MGJ533" s="17"/>
      <c r="MGK533" s="17"/>
      <c r="MGL533" s="17"/>
      <c r="MGM533" s="17"/>
      <c r="MGN533" s="17"/>
      <c r="MGO533" s="17"/>
      <c r="MGP533" s="17"/>
      <c r="MGQ533" s="17"/>
      <c r="MGR533" s="17"/>
      <c r="MGS533" s="17"/>
      <c r="MGT533" s="17"/>
      <c r="MGU533" s="17"/>
      <c r="MGV533" s="17"/>
      <c r="MGW533" s="17"/>
      <c r="MGX533" s="17"/>
      <c r="MGY533" s="17"/>
      <c r="MGZ533" s="17"/>
      <c r="MHA533" s="17"/>
      <c r="MHB533" s="17"/>
      <c r="MHC533" s="17"/>
      <c r="MHD533" s="17"/>
      <c r="MHE533" s="17"/>
      <c r="MHF533" s="17"/>
      <c r="MHG533" s="17"/>
      <c r="MHH533" s="17"/>
      <c r="MHI533" s="17"/>
      <c r="MHJ533" s="17"/>
      <c r="MHK533" s="17"/>
      <c r="MHL533" s="17"/>
      <c r="MHM533" s="17"/>
      <c r="MHN533" s="17"/>
      <c r="MHO533" s="17"/>
      <c r="MHP533" s="17"/>
      <c r="MHQ533" s="17"/>
      <c r="MHR533" s="17"/>
      <c r="MHS533" s="17"/>
      <c r="MHT533" s="17"/>
      <c r="MHU533" s="17"/>
      <c r="MHV533" s="17"/>
      <c r="MHW533" s="17"/>
      <c r="MHX533" s="17"/>
      <c r="MHY533" s="17"/>
      <c r="MHZ533" s="17"/>
      <c r="MIA533" s="17"/>
      <c r="MIB533" s="17"/>
      <c r="MIC533" s="17"/>
      <c r="MID533" s="17"/>
      <c r="MIE533" s="17"/>
      <c r="MIF533" s="17"/>
      <c r="MIG533" s="17"/>
      <c r="MIH533" s="17"/>
      <c r="MII533" s="17"/>
      <c r="MIJ533" s="17"/>
      <c r="MIK533" s="17"/>
      <c r="MIL533" s="17"/>
      <c r="MIM533" s="17"/>
      <c r="MIN533" s="17"/>
      <c r="MIO533" s="17"/>
      <c r="MIP533" s="17"/>
      <c r="MIQ533" s="17"/>
      <c r="MIR533" s="17"/>
      <c r="MIS533" s="17"/>
      <c r="MIT533" s="17"/>
      <c r="MIU533" s="17"/>
      <c r="MIV533" s="17"/>
      <c r="MIW533" s="17"/>
      <c r="MIX533" s="17"/>
      <c r="MIY533" s="17"/>
      <c r="MIZ533" s="17"/>
      <c r="MJA533" s="17"/>
      <c r="MJB533" s="17"/>
      <c r="MJC533" s="17"/>
      <c r="MJD533" s="17"/>
      <c r="MJE533" s="17"/>
      <c r="MJF533" s="17"/>
      <c r="MJG533" s="17"/>
      <c r="MJH533" s="17"/>
      <c r="MJI533" s="17"/>
      <c r="MJJ533" s="17"/>
      <c r="MJK533" s="17"/>
      <c r="MJL533" s="17"/>
      <c r="MJM533" s="17"/>
      <c r="MJN533" s="17"/>
      <c r="MJO533" s="17"/>
      <c r="MJP533" s="17"/>
      <c r="MJQ533" s="17"/>
      <c r="MJR533" s="17"/>
      <c r="MJS533" s="17"/>
      <c r="MJT533" s="17"/>
      <c r="MJU533" s="17"/>
      <c r="MJV533" s="17"/>
      <c r="MJW533" s="17"/>
      <c r="MJX533" s="17"/>
      <c r="MJY533" s="17"/>
      <c r="MJZ533" s="17"/>
      <c r="MKA533" s="17"/>
      <c r="MKB533" s="17"/>
      <c r="MKC533" s="17"/>
      <c r="MKD533" s="17"/>
      <c r="MKE533" s="17"/>
      <c r="MKF533" s="17"/>
      <c r="MKG533" s="17"/>
      <c r="MKH533" s="17"/>
      <c r="MKI533" s="17"/>
      <c r="MKJ533" s="17"/>
      <c r="MKK533" s="17"/>
      <c r="MKL533" s="17"/>
      <c r="MKM533" s="17"/>
      <c r="MKN533" s="17"/>
      <c r="MKO533" s="17"/>
      <c r="MKP533" s="17"/>
      <c r="MKQ533" s="17"/>
      <c r="MKR533" s="17"/>
      <c r="MKS533" s="17"/>
      <c r="MKT533" s="17"/>
      <c r="MKU533" s="17"/>
      <c r="MKV533" s="17"/>
      <c r="MKW533" s="17"/>
      <c r="MKX533" s="17"/>
      <c r="MKY533" s="17"/>
      <c r="MKZ533" s="17"/>
      <c r="MLA533" s="17"/>
      <c r="MLB533" s="17"/>
      <c r="MLC533" s="17"/>
      <c r="MLD533" s="17"/>
      <c r="MLE533" s="17"/>
      <c r="MLF533" s="17"/>
      <c r="MLG533" s="17"/>
      <c r="MLH533" s="17"/>
      <c r="MLI533" s="17"/>
      <c r="MLJ533" s="17"/>
      <c r="MLK533" s="17"/>
      <c r="MLL533" s="17"/>
      <c r="MLM533" s="17"/>
      <c r="MLN533" s="17"/>
      <c r="MLO533" s="17"/>
      <c r="MLP533" s="17"/>
      <c r="MLQ533" s="17"/>
      <c r="MLR533" s="17"/>
      <c r="MLS533" s="17"/>
      <c r="MLT533" s="17"/>
      <c r="MLU533" s="17"/>
      <c r="MLV533" s="17"/>
      <c r="MLW533" s="17"/>
      <c r="MLX533" s="17"/>
      <c r="MLY533" s="17"/>
      <c r="MLZ533" s="17"/>
      <c r="MMA533" s="17"/>
      <c r="MMB533" s="17"/>
      <c r="MMC533" s="17"/>
      <c r="MMD533" s="17"/>
      <c r="MME533" s="17"/>
      <c r="MMF533" s="17"/>
      <c r="MMG533" s="17"/>
      <c r="MMH533" s="17"/>
      <c r="MMI533" s="17"/>
      <c r="MMJ533" s="17"/>
      <c r="MMK533" s="17"/>
      <c r="MML533" s="17"/>
      <c r="MMM533" s="17"/>
      <c r="MMN533" s="17"/>
      <c r="MMO533" s="17"/>
      <c r="MMP533" s="17"/>
      <c r="MMQ533" s="17"/>
      <c r="MMR533" s="17"/>
      <c r="MMS533" s="17"/>
      <c r="MMT533" s="17"/>
      <c r="MMU533" s="17"/>
      <c r="MMV533" s="17"/>
      <c r="MMW533" s="17"/>
      <c r="MMX533" s="17"/>
      <c r="MMY533" s="17"/>
      <c r="MMZ533" s="17"/>
      <c r="MNA533" s="17"/>
      <c r="MNB533" s="17"/>
      <c r="MNC533" s="17"/>
      <c r="MND533" s="17"/>
      <c r="MNE533" s="17"/>
      <c r="MNF533" s="17"/>
      <c r="MNG533" s="17"/>
      <c r="MNH533" s="17"/>
      <c r="MNI533" s="17"/>
      <c r="MNJ533" s="17"/>
      <c r="MNK533" s="17"/>
      <c r="MNL533" s="17"/>
      <c r="MNM533" s="17"/>
      <c r="MNN533" s="17"/>
      <c r="MNO533" s="17"/>
      <c r="MNP533" s="17"/>
      <c r="MNQ533" s="17"/>
      <c r="MNR533" s="17"/>
      <c r="MNS533" s="17"/>
      <c r="MNT533" s="17"/>
      <c r="MNU533" s="17"/>
      <c r="MNV533" s="17"/>
      <c r="MNW533" s="17"/>
      <c r="MNX533" s="17"/>
      <c r="MNY533" s="17"/>
      <c r="MNZ533" s="17"/>
      <c r="MOA533" s="17"/>
      <c r="MOB533" s="17"/>
      <c r="MOC533" s="17"/>
      <c r="MOD533" s="17"/>
      <c r="MOE533" s="17"/>
      <c r="MOF533" s="17"/>
      <c r="MOG533" s="17"/>
      <c r="MOH533" s="17"/>
      <c r="MOI533" s="17"/>
      <c r="MOJ533" s="17"/>
      <c r="MOK533" s="17"/>
      <c r="MOL533" s="17"/>
      <c r="MOM533" s="17"/>
      <c r="MON533" s="17"/>
      <c r="MOO533" s="17"/>
      <c r="MOP533" s="17"/>
      <c r="MOQ533" s="17"/>
      <c r="MOR533" s="17"/>
      <c r="MOS533" s="17"/>
      <c r="MOT533" s="17"/>
      <c r="MOU533" s="17"/>
      <c r="MOV533" s="17"/>
      <c r="MOW533" s="17"/>
      <c r="MOX533" s="17"/>
      <c r="MOY533" s="17"/>
      <c r="MOZ533" s="17"/>
      <c r="MPA533" s="17"/>
      <c r="MPB533" s="17"/>
      <c r="MPC533" s="17"/>
      <c r="MPD533" s="17"/>
      <c r="MPE533" s="17"/>
      <c r="MPF533" s="17"/>
      <c r="MPG533" s="17"/>
      <c r="MPH533" s="17"/>
      <c r="MPI533" s="17"/>
      <c r="MPJ533" s="17"/>
      <c r="MPK533" s="17"/>
      <c r="MPL533" s="17"/>
      <c r="MPM533" s="17"/>
      <c r="MPN533" s="17"/>
      <c r="MPO533" s="17"/>
      <c r="MPP533" s="17"/>
      <c r="MPQ533" s="17"/>
      <c r="MPR533" s="17"/>
      <c r="MPS533" s="17"/>
      <c r="MPT533" s="17"/>
      <c r="MPU533" s="17"/>
      <c r="MPV533" s="17"/>
      <c r="MPW533" s="17"/>
      <c r="MPX533" s="17"/>
      <c r="MPY533" s="17"/>
      <c r="MPZ533" s="17"/>
      <c r="MQA533" s="17"/>
      <c r="MQB533" s="17"/>
      <c r="MQC533" s="17"/>
      <c r="MQD533" s="17"/>
      <c r="MQE533" s="17"/>
      <c r="MQF533" s="17"/>
      <c r="MQG533" s="17"/>
      <c r="MQH533" s="17"/>
      <c r="MQI533" s="17"/>
      <c r="MQJ533" s="17"/>
      <c r="MQK533" s="17"/>
      <c r="MQL533" s="17"/>
      <c r="MQM533" s="17"/>
      <c r="MQN533" s="17"/>
      <c r="MQO533" s="17"/>
      <c r="MQP533" s="17"/>
      <c r="MQQ533" s="17"/>
      <c r="MQR533" s="17"/>
      <c r="MQS533" s="17"/>
      <c r="MQT533" s="17"/>
      <c r="MQU533" s="17"/>
      <c r="MQV533" s="17"/>
      <c r="MQW533" s="17"/>
      <c r="MQX533" s="17"/>
      <c r="MQY533" s="17"/>
      <c r="MQZ533" s="17"/>
      <c r="MRA533" s="17"/>
      <c r="MRB533" s="17"/>
      <c r="MRC533" s="17"/>
      <c r="MRD533" s="17"/>
      <c r="MRE533" s="17"/>
      <c r="MRF533" s="17"/>
      <c r="MRG533" s="17"/>
      <c r="MRH533" s="17"/>
      <c r="MRI533" s="17"/>
      <c r="MRJ533" s="17"/>
      <c r="MRK533" s="17"/>
      <c r="MRL533" s="17"/>
      <c r="MRM533" s="17"/>
      <c r="MRN533" s="17"/>
      <c r="MRO533" s="17"/>
      <c r="MRP533" s="17"/>
      <c r="MRQ533" s="17"/>
      <c r="MRR533" s="17"/>
      <c r="MRS533" s="17"/>
      <c r="MRT533" s="17"/>
      <c r="MRU533" s="17"/>
      <c r="MRV533" s="17"/>
      <c r="MRW533" s="17"/>
      <c r="MRX533" s="17"/>
      <c r="MRY533" s="17"/>
      <c r="MRZ533" s="17"/>
      <c r="MSA533" s="17"/>
      <c r="MSB533" s="17"/>
      <c r="MSC533" s="17"/>
      <c r="MSD533" s="17"/>
      <c r="MSE533" s="17"/>
      <c r="MSF533" s="17"/>
      <c r="MSG533" s="17"/>
      <c r="MSH533" s="17"/>
      <c r="MSI533" s="17"/>
      <c r="MSJ533" s="17"/>
      <c r="MSK533" s="17"/>
      <c r="MSL533" s="17"/>
      <c r="MSM533" s="17"/>
      <c r="MSN533" s="17"/>
      <c r="MSO533" s="17"/>
      <c r="MSP533" s="17"/>
      <c r="MSQ533" s="17"/>
      <c r="MSR533" s="17"/>
      <c r="MSS533" s="17"/>
      <c r="MST533" s="17"/>
      <c r="MSU533" s="17"/>
      <c r="MSV533" s="17"/>
      <c r="MSW533" s="17"/>
      <c r="MSX533" s="17"/>
      <c r="MSY533" s="17"/>
      <c r="MSZ533" s="17"/>
      <c r="MTA533" s="17"/>
      <c r="MTB533" s="17"/>
      <c r="MTC533" s="17"/>
      <c r="MTD533" s="17"/>
      <c r="MTE533" s="17"/>
      <c r="MTF533" s="17"/>
      <c r="MTG533" s="17"/>
      <c r="MTH533" s="17"/>
      <c r="MTI533" s="17"/>
      <c r="MTJ533" s="17"/>
      <c r="MTK533" s="17"/>
      <c r="MTL533" s="17"/>
      <c r="MTM533" s="17"/>
      <c r="MTN533" s="17"/>
      <c r="MTO533" s="17"/>
      <c r="MTP533" s="17"/>
      <c r="MTQ533" s="17"/>
      <c r="MTR533" s="17"/>
      <c r="MTS533" s="17"/>
      <c r="MTT533" s="17"/>
      <c r="MTU533" s="17"/>
      <c r="MTV533" s="17"/>
      <c r="MTW533" s="17"/>
      <c r="MTX533" s="17"/>
      <c r="MTY533" s="17"/>
      <c r="MTZ533" s="17"/>
      <c r="MUA533" s="17"/>
      <c r="MUB533" s="17"/>
      <c r="MUC533" s="17"/>
      <c r="MUD533" s="17"/>
      <c r="MUE533" s="17"/>
      <c r="MUF533" s="17"/>
      <c r="MUG533" s="17"/>
      <c r="MUH533" s="17"/>
      <c r="MUI533" s="17"/>
      <c r="MUJ533" s="17"/>
      <c r="MUK533" s="17"/>
      <c r="MUL533" s="17"/>
      <c r="MUM533" s="17"/>
      <c r="MUN533" s="17"/>
      <c r="MUO533" s="17"/>
      <c r="MUP533" s="17"/>
      <c r="MUQ533" s="17"/>
      <c r="MUR533" s="17"/>
      <c r="MUS533" s="17"/>
      <c r="MUT533" s="17"/>
      <c r="MUU533" s="17"/>
      <c r="MUV533" s="17"/>
      <c r="MUW533" s="17"/>
      <c r="MUX533" s="17"/>
      <c r="MUY533" s="17"/>
      <c r="MUZ533" s="17"/>
      <c r="MVA533" s="17"/>
      <c r="MVB533" s="17"/>
      <c r="MVC533" s="17"/>
      <c r="MVD533" s="17"/>
      <c r="MVE533" s="17"/>
      <c r="MVF533" s="17"/>
      <c r="MVG533" s="17"/>
      <c r="MVH533" s="17"/>
      <c r="MVI533" s="17"/>
      <c r="MVJ533" s="17"/>
      <c r="MVK533" s="17"/>
      <c r="MVL533" s="17"/>
      <c r="MVM533" s="17"/>
      <c r="MVN533" s="17"/>
      <c r="MVO533" s="17"/>
      <c r="MVP533" s="17"/>
      <c r="MVQ533" s="17"/>
      <c r="MVR533" s="17"/>
      <c r="MVS533" s="17"/>
      <c r="MVT533" s="17"/>
      <c r="MVU533" s="17"/>
      <c r="MVV533" s="17"/>
      <c r="MVW533" s="17"/>
      <c r="MVX533" s="17"/>
      <c r="MVY533" s="17"/>
      <c r="MVZ533" s="17"/>
      <c r="MWA533" s="17"/>
      <c r="MWB533" s="17"/>
      <c r="MWC533" s="17"/>
      <c r="MWD533" s="17"/>
      <c r="MWE533" s="17"/>
      <c r="MWF533" s="17"/>
      <c r="MWG533" s="17"/>
      <c r="MWH533" s="17"/>
      <c r="MWI533" s="17"/>
      <c r="MWJ533" s="17"/>
      <c r="MWK533" s="17"/>
      <c r="MWL533" s="17"/>
      <c r="MWM533" s="17"/>
      <c r="MWN533" s="17"/>
      <c r="MWO533" s="17"/>
      <c r="MWP533" s="17"/>
      <c r="MWQ533" s="17"/>
      <c r="MWR533" s="17"/>
      <c r="MWS533" s="17"/>
      <c r="MWT533" s="17"/>
      <c r="MWU533" s="17"/>
      <c r="MWV533" s="17"/>
      <c r="MWW533" s="17"/>
      <c r="MWX533" s="17"/>
      <c r="MWY533" s="17"/>
      <c r="MWZ533" s="17"/>
      <c r="MXA533" s="17"/>
      <c r="MXB533" s="17"/>
      <c r="MXC533" s="17"/>
      <c r="MXD533" s="17"/>
      <c r="MXE533" s="17"/>
      <c r="MXF533" s="17"/>
      <c r="MXG533" s="17"/>
      <c r="MXH533" s="17"/>
      <c r="MXI533" s="17"/>
      <c r="MXJ533" s="17"/>
      <c r="MXK533" s="17"/>
      <c r="MXL533" s="17"/>
      <c r="MXM533" s="17"/>
      <c r="MXN533" s="17"/>
      <c r="MXO533" s="17"/>
      <c r="MXP533" s="17"/>
      <c r="MXQ533" s="17"/>
      <c r="MXR533" s="17"/>
      <c r="MXS533" s="17"/>
      <c r="MXT533" s="17"/>
      <c r="MXU533" s="17"/>
      <c r="MXV533" s="17"/>
      <c r="MXW533" s="17"/>
      <c r="MXX533" s="17"/>
      <c r="MXY533" s="17"/>
      <c r="MXZ533" s="17"/>
      <c r="MYA533" s="17"/>
      <c r="MYB533" s="17"/>
      <c r="MYC533" s="17"/>
      <c r="MYD533" s="17"/>
      <c r="MYE533" s="17"/>
      <c r="MYF533" s="17"/>
      <c r="MYG533" s="17"/>
      <c r="MYH533" s="17"/>
      <c r="MYI533" s="17"/>
      <c r="MYJ533" s="17"/>
      <c r="MYK533" s="17"/>
      <c r="MYL533" s="17"/>
      <c r="MYM533" s="17"/>
      <c r="MYN533" s="17"/>
      <c r="MYO533" s="17"/>
      <c r="MYP533" s="17"/>
      <c r="MYQ533" s="17"/>
      <c r="MYR533" s="17"/>
      <c r="MYS533" s="17"/>
      <c r="MYT533" s="17"/>
      <c r="MYU533" s="17"/>
      <c r="MYV533" s="17"/>
      <c r="MYW533" s="17"/>
      <c r="MYX533" s="17"/>
      <c r="MYY533" s="17"/>
      <c r="MYZ533" s="17"/>
      <c r="MZA533" s="17"/>
      <c r="MZB533" s="17"/>
      <c r="MZC533" s="17"/>
      <c r="MZD533" s="17"/>
      <c r="MZE533" s="17"/>
      <c r="MZF533" s="17"/>
      <c r="MZG533" s="17"/>
      <c r="MZH533" s="17"/>
      <c r="MZI533" s="17"/>
      <c r="MZJ533" s="17"/>
      <c r="MZK533" s="17"/>
      <c r="MZL533" s="17"/>
      <c r="MZM533" s="17"/>
      <c r="MZN533" s="17"/>
      <c r="MZO533" s="17"/>
      <c r="MZP533" s="17"/>
      <c r="MZQ533" s="17"/>
      <c r="MZR533" s="17"/>
      <c r="MZS533" s="17"/>
      <c r="MZT533" s="17"/>
      <c r="MZU533" s="17"/>
      <c r="MZV533" s="17"/>
      <c r="MZW533" s="17"/>
      <c r="MZX533" s="17"/>
      <c r="MZY533" s="17"/>
      <c r="MZZ533" s="17"/>
      <c r="NAA533" s="17"/>
      <c r="NAB533" s="17"/>
      <c r="NAC533" s="17"/>
      <c r="NAD533" s="17"/>
      <c r="NAE533" s="17"/>
      <c r="NAF533" s="17"/>
      <c r="NAG533" s="17"/>
      <c r="NAH533" s="17"/>
      <c r="NAI533" s="17"/>
      <c r="NAJ533" s="17"/>
      <c r="NAK533" s="17"/>
      <c r="NAL533" s="17"/>
      <c r="NAM533" s="17"/>
      <c r="NAN533" s="17"/>
      <c r="NAO533" s="17"/>
      <c r="NAP533" s="17"/>
      <c r="NAQ533" s="17"/>
      <c r="NAR533" s="17"/>
      <c r="NAS533" s="17"/>
      <c r="NAT533" s="17"/>
      <c r="NAU533" s="17"/>
      <c r="NAV533" s="17"/>
      <c r="NAW533" s="17"/>
      <c r="NAX533" s="17"/>
      <c r="NAY533" s="17"/>
      <c r="NAZ533" s="17"/>
      <c r="NBA533" s="17"/>
      <c r="NBB533" s="17"/>
      <c r="NBC533" s="17"/>
      <c r="NBD533" s="17"/>
      <c r="NBE533" s="17"/>
      <c r="NBF533" s="17"/>
      <c r="NBG533" s="17"/>
      <c r="NBH533" s="17"/>
      <c r="NBI533" s="17"/>
      <c r="NBJ533" s="17"/>
      <c r="NBK533" s="17"/>
      <c r="NBL533" s="17"/>
      <c r="NBM533" s="17"/>
      <c r="NBN533" s="17"/>
      <c r="NBO533" s="17"/>
      <c r="NBP533" s="17"/>
      <c r="NBQ533" s="17"/>
      <c r="NBR533" s="17"/>
      <c r="NBS533" s="17"/>
      <c r="NBT533" s="17"/>
      <c r="NBU533" s="17"/>
      <c r="NBV533" s="17"/>
      <c r="NBW533" s="17"/>
      <c r="NBX533" s="17"/>
      <c r="NBY533" s="17"/>
      <c r="NBZ533" s="17"/>
      <c r="NCA533" s="17"/>
      <c r="NCB533" s="17"/>
      <c r="NCC533" s="17"/>
      <c r="NCD533" s="17"/>
      <c r="NCE533" s="17"/>
      <c r="NCF533" s="17"/>
      <c r="NCG533" s="17"/>
      <c r="NCH533" s="17"/>
      <c r="NCI533" s="17"/>
      <c r="NCJ533" s="17"/>
      <c r="NCK533" s="17"/>
      <c r="NCL533" s="17"/>
      <c r="NCM533" s="17"/>
      <c r="NCN533" s="17"/>
      <c r="NCO533" s="17"/>
      <c r="NCP533" s="17"/>
      <c r="NCQ533" s="17"/>
      <c r="NCR533" s="17"/>
      <c r="NCS533" s="17"/>
      <c r="NCT533" s="17"/>
      <c r="NCU533" s="17"/>
      <c r="NCV533" s="17"/>
      <c r="NCW533" s="17"/>
      <c r="NCX533" s="17"/>
      <c r="NCY533" s="17"/>
      <c r="NCZ533" s="17"/>
      <c r="NDA533" s="17"/>
      <c r="NDB533" s="17"/>
      <c r="NDC533" s="17"/>
      <c r="NDD533" s="17"/>
      <c r="NDE533" s="17"/>
      <c r="NDF533" s="17"/>
      <c r="NDG533" s="17"/>
      <c r="NDH533" s="17"/>
      <c r="NDI533" s="17"/>
      <c r="NDJ533" s="17"/>
      <c r="NDK533" s="17"/>
      <c r="NDL533" s="17"/>
      <c r="NDM533" s="17"/>
      <c r="NDN533" s="17"/>
      <c r="NDO533" s="17"/>
      <c r="NDP533" s="17"/>
      <c r="NDQ533" s="17"/>
      <c r="NDR533" s="17"/>
      <c r="NDS533" s="17"/>
      <c r="NDT533" s="17"/>
      <c r="NDU533" s="17"/>
      <c r="NDV533" s="17"/>
      <c r="NDW533" s="17"/>
      <c r="NDX533" s="17"/>
      <c r="NDY533" s="17"/>
      <c r="NDZ533" s="17"/>
      <c r="NEA533" s="17"/>
      <c r="NEB533" s="17"/>
      <c r="NEC533" s="17"/>
      <c r="NED533" s="17"/>
      <c r="NEE533" s="17"/>
      <c r="NEF533" s="17"/>
      <c r="NEG533" s="17"/>
      <c r="NEH533" s="17"/>
      <c r="NEI533" s="17"/>
      <c r="NEJ533" s="17"/>
      <c r="NEK533" s="17"/>
      <c r="NEL533" s="17"/>
      <c r="NEM533" s="17"/>
      <c r="NEN533" s="17"/>
      <c r="NEO533" s="17"/>
      <c r="NEP533" s="17"/>
      <c r="NEQ533" s="17"/>
      <c r="NER533" s="17"/>
      <c r="NES533" s="17"/>
      <c r="NET533" s="17"/>
      <c r="NEU533" s="17"/>
      <c r="NEV533" s="17"/>
      <c r="NEW533" s="17"/>
      <c r="NEX533" s="17"/>
      <c r="NEY533" s="17"/>
      <c r="NEZ533" s="17"/>
      <c r="NFA533" s="17"/>
      <c r="NFB533" s="17"/>
      <c r="NFC533" s="17"/>
      <c r="NFD533" s="17"/>
      <c r="NFE533" s="17"/>
      <c r="NFF533" s="17"/>
      <c r="NFG533" s="17"/>
      <c r="NFH533" s="17"/>
      <c r="NFI533" s="17"/>
      <c r="NFJ533" s="17"/>
      <c r="NFK533" s="17"/>
      <c r="NFL533" s="17"/>
      <c r="NFM533" s="17"/>
      <c r="NFN533" s="17"/>
      <c r="NFO533" s="17"/>
      <c r="NFP533" s="17"/>
      <c r="NFQ533" s="17"/>
      <c r="NFR533" s="17"/>
      <c r="NFS533" s="17"/>
      <c r="NFT533" s="17"/>
      <c r="NFU533" s="17"/>
      <c r="NFV533" s="17"/>
      <c r="NFW533" s="17"/>
      <c r="NFX533" s="17"/>
      <c r="NFY533" s="17"/>
      <c r="NFZ533" s="17"/>
      <c r="NGA533" s="17"/>
      <c r="NGB533" s="17"/>
      <c r="NGC533" s="17"/>
      <c r="NGD533" s="17"/>
      <c r="NGE533" s="17"/>
      <c r="NGF533" s="17"/>
      <c r="NGG533" s="17"/>
      <c r="NGH533" s="17"/>
      <c r="NGI533" s="17"/>
      <c r="NGJ533" s="17"/>
      <c r="NGK533" s="17"/>
      <c r="NGL533" s="17"/>
      <c r="NGM533" s="17"/>
      <c r="NGN533" s="17"/>
      <c r="NGO533" s="17"/>
      <c r="NGP533" s="17"/>
      <c r="NGQ533" s="17"/>
      <c r="NGR533" s="17"/>
      <c r="NGS533" s="17"/>
      <c r="NGT533" s="17"/>
      <c r="NGU533" s="17"/>
      <c r="NGV533" s="17"/>
      <c r="NGW533" s="17"/>
      <c r="NGX533" s="17"/>
      <c r="NGY533" s="17"/>
      <c r="NGZ533" s="17"/>
      <c r="NHA533" s="17"/>
      <c r="NHB533" s="17"/>
      <c r="NHC533" s="17"/>
      <c r="NHD533" s="17"/>
      <c r="NHE533" s="17"/>
      <c r="NHF533" s="17"/>
      <c r="NHG533" s="17"/>
      <c r="NHH533" s="17"/>
      <c r="NHI533" s="17"/>
      <c r="NHJ533" s="17"/>
      <c r="NHK533" s="17"/>
      <c r="NHL533" s="17"/>
      <c r="NHM533" s="17"/>
      <c r="NHN533" s="17"/>
      <c r="NHO533" s="17"/>
      <c r="NHP533" s="17"/>
      <c r="NHQ533" s="17"/>
      <c r="NHR533" s="17"/>
      <c r="NHS533" s="17"/>
      <c r="NHT533" s="17"/>
      <c r="NHU533" s="17"/>
      <c r="NHV533" s="17"/>
      <c r="NHW533" s="17"/>
      <c r="NHX533" s="17"/>
      <c r="NHY533" s="17"/>
      <c r="NHZ533" s="17"/>
      <c r="NIA533" s="17"/>
      <c r="NIB533" s="17"/>
      <c r="NIC533" s="17"/>
      <c r="NID533" s="17"/>
      <c r="NIE533" s="17"/>
      <c r="NIF533" s="17"/>
      <c r="NIG533" s="17"/>
      <c r="NIH533" s="17"/>
      <c r="NII533" s="17"/>
      <c r="NIJ533" s="17"/>
      <c r="NIK533" s="17"/>
      <c r="NIL533" s="17"/>
      <c r="NIM533" s="17"/>
      <c r="NIN533" s="17"/>
      <c r="NIO533" s="17"/>
      <c r="NIP533" s="17"/>
      <c r="NIQ533" s="17"/>
      <c r="NIR533" s="17"/>
      <c r="NIS533" s="17"/>
      <c r="NIT533" s="17"/>
      <c r="NIU533" s="17"/>
      <c r="NIV533" s="17"/>
      <c r="NIW533" s="17"/>
      <c r="NIX533" s="17"/>
      <c r="NIY533" s="17"/>
      <c r="NIZ533" s="17"/>
      <c r="NJA533" s="17"/>
      <c r="NJB533" s="17"/>
      <c r="NJC533" s="17"/>
      <c r="NJD533" s="17"/>
      <c r="NJE533" s="17"/>
      <c r="NJF533" s="17"/>
      <c r="NJG533" s="17"/>
      <c r="NJH533" s="17"/>
      <c r="NJI533" s="17"/>
      <c r="NJJ533" s="17"/>
      <c r="NJK533" s="17"/>
      <c r="NJL533" s="17"/>
      <c r="NJM533" s="17"/>
      <c r="NJN533" s="17"/>
      <c r="NJO533" s="17"/>
      <c r="NJP533" s="17"/>
      <c r="NJQ533" s="17"/>
      <c r="NJR533" s="17"/>
      <c r="NJS533" s="17"/>
      <c r="NJT533" s="17"/>
      <c r="NJU533" s="17"/>
      <c r="NJV533" s="17"/>
      <c r="NJW533" s="17"/>
      <c r="NJX533" s="17"/>
      <c r="NJY533" s="17"/>
      <c r="NJZ533" s="17"/>
      <c r="NKA533" s="17"/>
      <c r="NKB533" s="17"/>
      <c r="NKC533" s="17"/>
      <c r="NKD533" s="17"/>
      <c r="NKE533" s="17"/>
      <c r="NKF533" s="17"/>
      <c r="NKG533" s="17"/>
      <c r="NKH533" s="17"/>
      <c r="NKI533" s="17"/>
      <c r="NKJ533" s="17"/>
      <c r="NKK533" s="17"/>
      <c r="NKL533" s="17"/>
      <c r="NKM533" s="17"/>
      <c r="NKN533" s="17"/>
      <c r="NKO533" s="17"/>
      <c r="NKP533" s="17"/>
      <c r="NKQ533" s="17"/>
      <c r="NKR533" s="17"/>
      <c r="NKS533" s="17"/>
      <c r="NKT533" s="17"/>
      <c r="NKU533" s="17"/>
      <c r="NKV533" s="17"/>
      <c r="NKW533" s="17"/>
      <c r="NKX533" s="17"/>
      <c r="NKY533" s="17"/>
      <c r="NKZ533" s="17"/>
      <c r="NLA533" s="17"/>
      <c r="NLB533" s="17"/>
      <c r="NLC533" s="17"/>
      <c r="NLD533" s="17"/>
      <c r="NLE533" s="17"/>
      <c r="NLF533" s="17"/>
      <c r="NLG533" s="17"/>
      <c r="NLH533" s="17"/>
      <c r="NLI533" s="17"/>
      <c r="NLJ533" s="17"/>
      <c r="NLK533" s="17"/>
      <c r="NLL533" s="17"/>
      <c r="NLM533" s="17"/>
      <c r="NLN533" s="17"/>
      <c r="NLO533" s="17"/>
      <c r="NLP533" s="17"/>
      <c r="NLQ533" s="17"/>
      <c r="NLR533" s="17"/>
      <c r="NLS533" s="17"/>
      <c r="NLT533" s="17"/>
      <c r="NLU533" s="17"/>
      <c r="NLV533" s="17"/>
      <c r="NLW533" s="17"/>
      <c r="NLX533" s="17"/>
      <c r="NLY533" s="17"/>
      <c r="NLZ533" s="17"/>
      <c r="NMA533" s="17"/>
      <c r="NMB533" s="17"/>
      <c r="NMC533" s="17"/>
      <c r="NMD533" s="17"/>
      <c r="NME533" s="17"/>
      <c r="NMF533" s="17"/>
      <c r="NMG533" s="17"/>
      <c r="NMH533" s="17"/>
      <c r="NMI533" s="17"/>
      <c r="NMJ533" s="17"/>
      <c r="NMK533" s="17"/>
      <c r="NML533" s="17"/>
      <c r="NMM533" s="17"/>
      <c r="NMN533" s="17"/>
      <c r="NMO533" s="17"/>
      <c r="NMP533" s="17"/>
      <c r="NMQ533" s="17"/>
      <c r="NMR533" s="17"/>
      <c r="NMS533" s="17"/>
      <c r="NMT533" s="17"/>
      <c r="NMU533" s="17"/>
      <c r="NMV533" s="17"/>
      <c r="NMW533" s="17"/>
      <c r="NMX533" s="17"/>
      <c r="NMY533" s="17"/>
      <c r="NMZ533" s="17"/>
      <c r="NNA533" s="17"/>
      <c r="NNB533" s="17"/>
      <c r="NNC533" s="17"/>
      <c r="NND533" s="17"/>
      <c r="NNE533" s="17"/>
      <c r="NNF533" s="17"/>
      <c r="NNG533" s="17"/>
      <c r="NNH533" s="17"/>
      <c r="NNI533" s="17"/>
      <c r="NNJ533" s="17"/>
      <c r="NNK533" s="17"/>
      <c r="NNL533" s="17"/>
      <c r="NNM533" s="17"/>
      <c r="NNN533" s="17"/>
      <c r="NNO533" s="17"/>
      <c r="NNP533" s="17"/>
      <c r="NNQ533" s="17"/>
      <c r="NNR533" s="17"/>
      <c r="NNS533" s="17"/>
      <c r="NNT533" s="17"/>
      <c r="NNU533" s="17"/>
      <c r="NNV533" s="17"/>
      <c r="NNW533" s="17"/>
      <c r="NNX533" s="17"/>
      <c r="NNY533" s="17"/>
      <c r="NNZ533" s="17"/>
      <c r="NOA533" s="17"/>
      <c r="NOB533" s="17"/>
      <c r="NOC533" s="17"/>
      <c r="NOD533" s="17"/>
      <c r="NOE533" s="17"/>
      <c r="NOF533" s="17"/>
      <c r="NOG533" s="17"/>
      <c r="NOH533" s="17"/>
      <c r="NOI533" s="17"/>
      <c r="NOJ533" s="17"/>
      <c r="NOK533" s="17"/>
      <c r="NOL533" s="17"/>
      <c r="NOM533" s="17"/>
      <c r="NON533" s="17"/>
      <c r="NOO533" s="17"/>
      <c r="NOP533" s="17"/>
      <c r="NOQ533" s="17"/>
      <c r="NOR533" s="17"/>
      <c r="NOS533" s="17"/>
      <c r="NOT533" s="17"/>
      <c r="NOU533" s="17"/>
      <c r="NOV533" s="17"/>
      <c r="NOW533" s="17"/>
      <c r="NOX533" s="17"/>
      <c r="NOY533" s="17"/>
      <c r="NOZ533" s="17"/>
      <c r="NPA533" s="17"/>
      <c r="NPB533" s="17"/>
      <c r="NPC533" s="17"/>
      <c r="NPD533" s="17"/>
      <c r="NPE533" s="17"/>
      <c r="NPF533" s="17"/>
      <c r="NPG533" s="17"/>
      <c r="NPH533" s="17"/>
      <c r="NPI533" s="17"/>
      <c r="NPJ533" s="17"/>
      <c r="NPK533" s="17"/>
      <c r="NPL533" s="17"/>
      <c r="NPM533" s="17"/>
      <c r="NPN533" s="17"/>
      <c r="NPO533" s="17"/>
      <c r="NPP533" s="17"/>
      <c r="NPQ533" s="17"/>
      <c r="NPR533" s="17"/>
      <c r="NPS533" s="17"/>
      <c r="NPT533" s="17"/>
      <c r="NPU533" s="17"/>
      <c r="NPV533" s="17"/>
      <c r="NPW533" s="17"/>
      <c r="NPX533" s="17"/>
      <c r="NPY533" s="17"/>
      <c r="NPZ533" s="17"/>
      <c r="NQA533" s="17"/>
      <c r="NQB533" s="17"/>
      <c r="NQC533" s="17"/>
      <c r="NQD533" s="17"/>
      <c r="NQE533" s="17"/>
      <c r="NQF533" s="17"/>
      <c r="NQG533" s="17"/>
      <c r="NQH533" s="17"/>
      <c r="NQI533" s="17"/>
      <c r="NQJ533" s="17"/>
      <c r="NQK533" s="17"/>
      <c r="NQL533" s="17"/>
      <c r="NQM533" s="17"/>
      <c r="NQN533" s="17"/>
      <c r="NQO533" s="17"/>
      <c r="NQP533" s="17"/>
      <c r="NQQ533" s="17"/>
      <c r="NQR533" s="17"/>
      <c r="NQS533" s="17"/>
      <c r="NQT533" s="17"/>
      <c r="NQU533" s="17"/>
      <c r="NQV533" s="17"/>
      <c r="NQW533" s="17"/>
      <c r="NQX533" s="17"/>
      <c r="NQY533" s="17"/>
      <c r="NQZ533" s="17"/>
      <c r="NRA533" s="17"/>
      <c r="NRB533" s="17"/>
      <c r="NRC533" s="17"/>
      <c r="NRD533" s="17"/>
      <c r="NRE533" s="17"/>
      <c r="NRF533" s="17"/>
      <c r="NRG533" s="17"/>
      <c r="NRH533" s="17"/>
      <c r="NRI533" s="17"/>
      <c r="NRJ533" s="17"/>
      <c r="NRK533" s="17"/>
      <c r="NRL533" s="17"/>
      <c r="NRM533" s="17"/>
      <c r="NRN533" s="17"/>
      <c r="NRO533" s="17"/>
      <c r="NRP533" s="17"/>
      <c r="NRQ533" s="17"/>
      <c r="NRR533" s="17"/>
      <c r="NRS533" s="17"/>
      <c r="NRT533" s="17"/>
      <c r="NRU533" s="17"/>
      <c r="NRV533" s="17"/>
      <c r="NRW533" s="17"/>
      <c r="NRX533" s="17"/>
      <c r="NRY533" s="17"/>
      <c r="NRZ533" s="17"/>
      <c r="NSA533" s="17"/>
      <c r="NSB533" s="17"/>
      <c r="NSC533" s="17"/>
      <c r="NSD533" s="17"/>
      <c r="NSE533" s="17"/>
      <c r="NSF533" s="17"/>
      <c r="NSG533" s="17"/>
      <c r="NSH533" s="17"/>
      <c r="NSI533" s="17"/>
      <c r="NSJ533" s="17"/>
      <c r="NSK533" s="17"/>
      <c r="NSL533" s="17"/>
      <c r="NSM533" s="17"/>
      <c r="NSN533" s="17"/>
      <c r="NSO533" s="17"/>
      <c r="NSP533" s="17"/>
      <c r="NSQ533" s="17"/>
      <c r="NSR533" s="17"/>
      <c r="NSS533" s="17"/>
      <c r="NST533" s="17"/>
      <c r="NSU533" s="17"/>
      <c r="NSV533" s="17"/>
      <c r="NSW533" s="17"/>
      <c r="NSX533" s="17"/>
      <c r="NSY533" s="17"/>
      <c r="NSZ533" s="17"/>
      <c r="NTA533" s="17"/>
      <c r="NTB533" s="17"/>
      <c r="NTC533" s="17"/>
      <c r="NTD533" s="17"/>
      <c r="NTE533" s="17"/>
      <c r="NTF533" s="17"/>
      <c r="NTG533" s="17"/>
      <c r="NTH533" s="17"/>
      <c r="NTI533" s="17"/>
      <c r="NTJ533" s="17"/>
      <c r="NTK533" s="17"/>
      <c r="NTL533" s="17"/>
      <c r="NTM533" s="17"/>
      <c r="NTN533" s="17"/>
      <c r="NTO533" s="17"/>
      <c r="NTP533" s="17"/>
      <c r="NTQ533" s="17"/>
      <c r="NTR533" s="17"/>
      <c r="NTS533" s="17"/>
      <c r="NTT533" s="17"/>
      <c r="NTU533" s="17"/>
      <c r="NTV533" s="17"/>
      <c r="NTW533" s="17"/>
      <c r="NTX533" s="17"/>
      <c r="NTY533" s="17"/>
      <c r="NTZ533" s="17"/>
      <c r="NUA533" s="17"/>
      <c r="NUB533" s="17"/>
      <c r="NUC533" s="17"/>
      <c r="NUD533" s="17"/>
      <c r="NUE533" s="17"/>
      <c r="NUF533" s="17"/>
      <c r="NUG533" s="17"/>
      <c r="NUH533" s="17"/>
      <c r="NUI533" s="17"/>
      <c r="NUJ533" s="17"/>
      <c r="NUK533" s="17"/>
      <c r="NUL533" s="17"/>
      <c r="NUM533" s="17"/>
      <c r="NUN533" s="17"/>
      <c r="NUO533" s="17"/>
      <c r="NUP533" s="17"/>
      <c r="NUQ533" s="17"/>
      <c r="NUR533" s="17"/>
      <c r="NUS533" s="17"/>
      <c r="NUT533" s="17"/>
      <c r="NUU533" s="17"/>
      <c r="NUV533" s="17"/>
      <c r="NUW533" s="17"/>
      <c r="NUX533" s="17"/>
      <c r="NUY533" s="17"/>
      <c r="NUZ533" s="17"/>
      <c r="NVA533" s="17"/>
      <c r="NVB533" s="17"/>
      <c r="NVC533" s="17"/>
      <c r="NVD533" s="17"/>
      <c r="NVE533" s="17"/>
      <c r="NVF533" s="17"/>
      <c r="NVG533" s="17"/>
      <c r="NVH533" s="17"/>
      <c r="NVI533" s="17"/>
      <c r="NVJ533" s="17"/>
      <c r="NVK533" s="17"/>
      <c r="NVL533" s="17"/>
      <c r="NVM533" s="17"/>
      <c r="NVN533" s="17"/>
      <c r="NVO533" s="17"/>
      <c r="NVP533" s="17"/>
      <c r="NVQ533" s="17"/>
      <c r="NVR533" s="17"/>
      <c r="NVS533" s="17"/>
      <c r="NVT533" s="17"/>
      <c r="NVU533" s="17"/>
      <c r="NVV533" s="17"/>
      <c r="NVW533" s="17"/>
      <c r="NVX533" s="17"/>
      <c r="NVY533" s="17"/>
      <c r="NVZ533" s="17"/>
      <c r="NWA533" s="17"/>
      <c r="NWB533" s="17"/>
      <c r="NWC533" s="17"/>
      <c r="NWD533" s="17"/>
      <c r="NWE533" s="17"/>
      <c r="NWF533" s="17"/>
      <c r="NWG533" s="17"/>
      <c r="NWH533" s="17"/>
      <c r="NWI533" s="17"/>
      <c r="NWJ533" s="17"/>
      <c r="NWK533" s="17"/>
      <c r="NWL533" s="17"/>
      <c r="NWM533" s="17"/>
      <c r="NWN533" s="17"/>
      <c r="NWO533" s="17"/>
      <c r="NWP533" s="17"/>
      <c r="NWQ533" s="17"/>
      <c r="NWR533" s="17"/>
      <c r="NWS533" s="17"/>
      <c r="NWT533" s="17"/>
      <c r="NWU533" s="17"/>
      <c r="NWV533" s="17"/>
      <c r="NWW533" s="17"/>
      <c r="NWX533" s="17"/>
      <c r="NWY533" s="17"/>
      <c r="NWZ533" s="17"/>
      <c r="NXA533" s="17"/>
      <c r="NXB533" s="17"/>
      <c r="NXC533" s="17"/>
      <c r="NXD533" s="17"/>
      <c r="NXE533" s="17"/>
      <c r="NXF533" s="17"/>
      <c r="NXG533" s="17"/>
      <c r="NXH533" s="17"/>
      <c r="NXI533" s="17"/>
      <c r="NXJ533" s="17"/>
      <c r="NXK533" s="17"/>
      <c r="NXL533" s="17"/>
      <c r="NXM533" s="17"/>
      <c r="NXN533" s="17"/>
      <c r="NXO533" s="17"/>
      <c r="NXP533" s="17"/>
      <c r="NXQ533" s="17"/>
      <c r="NXR533" s="17"/>
      <c r="NXS533" s="17"/>
      <c r="NXT533" s="17"/>
      <c r="NXU533" s="17"/>
      <c r="NXV533" s="17"/>
      <c r="NXW533" s="17"/>
      <c r="NXX533" s="17"/>
      <c r="NXY533" s="17"/>
      <c r="NXZ533" s="17"/>
      <c r="NYA533" s="17"/>
      <c r="NYB533" s="17"/>
      <c r="NYC533" s="17"/>
      <c r="NYD533" s="17"/>
      <c r="NYE533" s="17"/>
      <c r="NYF533" s="17"/>
      <c r="NYG533" s="17"/>
      <c r="NYH533" s="17"/>
      <c r="NYI533" s="17"/>
      <c r="NYJ533" s="17"/>
      <c r="NYK533" s="17"/>
      <c r="NYL533" s="17"/>
      <c r="NYM533" s="17"/>
      <c r="NYN533" s="17"/>
      <c r="NYO533" s="17"/>
      <c r="NYP533" s="17"/>
      <c r="NYQ533" s="17"/>
      <c r="NYR533" s="17"/>
      <c r="NYS533" s="17"/>
      <c r="NYT533" s="17"/>
      <c r="NYU533" s="17"/>
      <c r="NYV533" s="17"/>
      <c r="NYW533" s="17"/>
      <c r="NYX533" s="17"/>
      <c r="NYY533" s="17"/>
      <c r="NYZ533" s="17"/>
      <c r="NZA533" s="17"/>
      <c r="NZB533" s="17"/>
      <c r="NZC533" s="17"/>
      <c r="NZD533" s="17"/>
      <c r="NZE533" s="17"/>
      <c r="NZF533" s="17"/>
      <c r="NZG533" s="17"/>
      <c r="NZH533" s="17"/>
      <c r="NZI533" s="17"/>
      <c r="NZJ533" s="17"/>
      <c r="NZK533" s="17"/>
      <c r="NZL533" s="17"/>
      <c r="NZM533" s="17"/>
      <c r="NZN533" s="17"/>
      <c r="NZO533" s="17"/>
      <c r="NZP533" s="17"/>
      <c r="NZQ533" s="17"/>
      <c r="NZR533" s="17"/>
      <c r="NZS533" s="17"/>
      <c r="NZT533" s="17"/>
      <c r="NZU533" s="17"/>
      <c r="NZV533" s="17"/>
      <c r="NZW533" s="17"/>
      <c r="NZX533" s="17"/>
      <c r="NZY533" s="17"/>
      <c r="NZZ533" s="17"/>
      <c r="OAA533" s="17"/>
      <c r="OAB533" s="17"/>
      <c r="OAC533" s="17"/>
      <c r="OAD533" s="17"/>
      <c r="OAE533" s="17"/>
      <c r="OAF533" s="17"/>
      <c r="OAG533" s="17"/>
      <c r="OAH533" s="17"/>
      <c r="OAI533" s="17"/>
      <c r="OAJ533" s="17"/>
      <c r="OAK533" s="17"/>
      <c r="OAL533" s="17"/>
      <c r="OAM533" s="17"/>
      <c r="OAN533" s="17"/>
      <c r="OAO533" s="17"/>
      <c r="OAP533" s="17"/>
      <c r="OAQ533" s="17"/>
      <c r="OAR533" s="17"/>
      <c r="OAS533" s="17"/>
      <c r="OAT533" s="17"/>
      <c r="OAU533" s="17"/>
      <c r="OAV533" s="17"/>
      <c r="OAW533" s="17"/>
      <c r="OAX533" s="17"/>
      <c r="OAY533" s="17"/>
      <c r="OAZ533" s="17"/>
      <c r="OBA533" s="17"/>
      <c r="OBB533" s="17"/>
      <c r="OBC533" s="17"/>
      <c r="OBD533" s="17"/>
      <c r="OBE533" s="17"/>
      <c r="OBF533" s="17"/>
      <c r="OBG533" s="17"/>
      <c r="OBH533" s="17"/>
      <c r="OBI533" s="17"/>
      <c r="OBJ533" s="17"/>
      <c r="OBK533" s="17"/>
      <c r="OBL533" s="17"/>
      <c r="OBM533" s="17"/>
      <c r="OBN533" s="17"/>
      <c r="OBO533" s="17"/>
      <c r="OBP533" s="17"/>
      <c r="OBQ533" s="17"/>
      <c r="OBR533" s="17"/>
      <c r="OBS533" s="17"/>
      <c r="OBT533" s="17"/>
      <c r="OBU533" s="17"/>
      <c r="OBV533" s="17"/>
      <c r="OBW533" s="17"/>
      <c r="OBX533" s="17"/>
      <c r="OBY533" s="17"/>
      <c r="OBZ533" s="17"/>
      <c r="OCA533" s="17"/>
      <c r="OCB533" s="17"/>
      <c r="OCC533" s="17"/>
      <c r="OCD533" s="17"/>
      <c r="OCE533" s="17"/>
      <c r="OCF533" s="17"/>
      <c r="OCG533" s="17"/>
      <c r="OCH533" s="17"/>
      <c r="OCI533" s="17"/>
      <c r="OCJ533" s="17"/>
      <c r="OCK533" s="17"/>
      <c r="OCL533" s="17"/>
      <c r="OCM533" s="17"/>
      <c r="OCN533" s="17"/>
      <c r="OCO533" s="17"/>
      <c r="OCP533" s="17"/>
      <c r="OCQ533" s="17"/>
      <c r="OCR533" s="17"/>
      <c r="OCS533" s="17"/>
      <c r="OCT533" s="17"/>
      <c r="OCU533" s="17"/>
      <c r="OCV533" s="17"/>
      <c r="OCW533" s="17"/>
      <c r="OCX533" s="17"/>
      <c r="OCY533" s="17"/>
      <c r="OCZ533" s="17"/>
      <c r="ODA533" s="17"/>
      <c r="ODB533" s="17"/>
      <c r="ODC533" s="17"/>
      <c r="ODD533" s="17"/>
      <c r="ODE533" s="17"/>
      <c r="ODF533" s="17"/>
      <c r="ODG533" s="17"/>
      <c r="ODH533" s="17"/>
      <c r="ODI533" s="17"/>
      <c r="ODJ533" s="17"/>
      <c r="ODK533" s="17"/>
      <c r="ODL533" s="17"/>
      <c r="ODM533" s="17"/>
      <c r="ODN533" s="17"/>
      <c r="ODO533" s="17"/>
      <c r="ODP533" s="17"/>
      <c r="ODQ533" s="17"/>
      <c r="ODR533" s="17"/>
      <c r="ODS533" s="17"/>
      <c r="ODT533" s="17"/>
      <c r="ODU533" s="17"/>
      <c r="ODV533" s="17"/>
      <c r="ODW533" s="17"/>
      <c r="ODX533" s="17"/>
      <c r="ODY533" s="17"/>
      <c r="ODZ533" s="17"/>
      <c r="OEA533" s="17"/>
      <c r="OEB533" s="17"/>
      <c r="OEC533" s="17"/>
      <c r="OED533" s="17"/>
      <c r="OEE533" s="17"/>
      <c r="OEF533" s="17"/>
      <c r="OEG533" s="17"/>
      <c r="OEH533" s="17"/>
      <c r="OEI533" s="17"/>
      <c r="OEJ533" s="17"/>
      <c r="OEK533" s="17"/>
      <c r="OEL533" s="17"/>
      <c r="OEM533" s="17"/>
      <c r="OEN533" s="17"/>
      <c r="OEO533" s="17"/>
      <c r="OEP533" s="17"/>
      <c r="OEQ533" s="17"/>
      <c r="OER533" s="17"/>
      <c r="OES533" s="17"/>
      <c r="OET533" s="17"/>
      <c r="OEU533" s="17"/>
      <c r="OEV533" s="17"/>
      <c r="OEW533" s="17"/>
      <c r="OEX533" s="17"/>
      <c r="OEY533" s="17"/>
      <c r="OEZ533" s="17"/>
      <c r="OFA533" s="17"/>
      <c r="OFB533" s="17"/>
      <c r="OFC533" s="17"/>
      <c r="OFD533" s="17"/>
      <c r="OFE533" s="17"/>
      <c r="OFF533" s="17"/>
      <c r="OFG533" s="17"/>
      <c r="OFH533" s="17"/>
      <c r="OFI533" s="17"/>
      <c r="OFJ533" s="17"/>
      <c r="OFK533" s="17"/>
      <c r="OFL533" s="17"/>
      <c r="OFM533" s="17"/>
      <c r="OFN533" s="17"/>
      <c r="OFO533" s="17"/>
      <c r="OFP533" s="17"/>
      <c r="OFQ533" s="17"/>
      <c r="OFR533" s="17"/>
      <c r="OFS533" s="17"/>
      <c r="OFT533" s="17"/>
      <c r="OFU533" s="17"/>
      <c r="OFV533" s="17"/>
      <c r="OFW533" s="17"/>
      <c r="OFX533" s="17"/>
      <c r="OFY533" s="17"/>
      <c r="OFZ533" s="17"/>
      <c r="OGA533" s="17"/>
      <c r="OGB533" s="17"/>
      <c r="OGC533" s="17"/>
      <c r="OGD533" s="17"/>
      <c r="OGE533" s="17"/>
      <c r="OGF533" s="17"/>
      <c r="OGG533" s="17"/>
      <c r="OGH533" s="17"/>
      <c r="OGI533" s="17"/>
      <c r="OGJ533" s="17"/>
      <c r="OGK533" s="17"/>
      <c r="OGL533" s="17"/>
      <c r="OGM533" s="17"/>
      <c r="OGN533" s="17"/>
      <c r="OGO533" s="17"/>
      <c r="OGP533" s="17"/>
      <c r="OGQ533" s="17"/>
      <c r="OGR533" s="17"/>
      <c r="OGS533" s="17"/>
      <c r="OGT533" s="17"/>
      <c r="OGU533" s="17"/>
      <c r="OGV533" s="17"/>
      <c r="OGW533" s="17"/>
      <c r="OGX533" s="17"/>
      <c r="OGY533" s="17"/>
      <c r="OGZ533" s="17"/>
      <c r="OHA533" s="17"/>
      <c r="OHB533" s="17"/>
      <c r="OHC533" s="17"/>
      <c r="OHD533" s="17"/>
      <c r="OHE533" s="17"/>
      <c r="OHF533" s="17"/>
      <c r="OHG533" s="17"/>
      <c r="OHH533" s="17"/>
      <c r="OHI533" s="17"/>
      <c r="OHJ533" s="17"/>
      <c r="OHK533" s="17"/>
      <c r="OHL533" s="17"/>
      <c r="OHM533" s="17"/>
      <c r="OHN533" s="17"/>
      <c r="OHO533" s="17"/>
      <c r="OHP533" s="17"/>
      <c r="OHQ533" s="17"/>
      <c r="OHR533" s="17"/>
      <c r="OHS533" s="17"/>
      <c r="OHT533" s="17"/>
      <c r="OHU533" s="17"/>
      <c r="OHV533" s="17"/>
      <c r="OHW533" s="17"/>
      <c r="OHX533" s="17"/>
      <c r="OHY533" s="17"/>
      <c r="OHZ533" s="17"/>
      <c r="OIA533" s="17"/>
      <c r="OIB533" s="17"/>
      <c r="OIC533" s="17"/>
      <c r="OID533" s="17"/>
      <c r="OIE533" s="17"/>
      <c r="OIF533" s="17"/>
      <c r="OIG533" s="17"/>
      <c r="OIH533" s="17"/>
      <c r="OII533" s="17"/>
      <c r="OIJ533" s="17"/>
      <c r="OIK533" s="17"/>
      <c r="OIL533" s="17"/>
      <c r="OIM533" s="17"/>
      <c r="OIN533" s="17"/>
      <c r="OIO533" s="17"/>
      <c r="OIP533" s="17"/>
      <c r="OIQ533" s="17"/>
      <c r="OIR533" s="17"/>
      <c r="OIS533" s="17"/>
      <c r="OIT533" s="17"/>
      <c r="OIU533" s="17"/>
      <c r="OIV533" s="17"/>
      <c r="OIW533" s="17"/>
      <c r="OIX533" s="17"/>
      <c r="OIY533" s="17"/>
      <c r="OIZ533" s="17"/>
      <c r="OJA533" s="17"/>
      <c r="OJB533" s="17"/>
      <c r="OJC533" s="17"/>
      <c r="OJD533" s="17"/>
      <c r="OJE533" s="17"/>
      <c r="OJF533" s="17"/>
      <c r="OJG533" s="17"/>
      <c r="OJH533" s="17"/>
      <c r="OJI533" s="17"/>
      <c r="OJJ533" s="17"/>
      <c r="OJK533" s="17"/>
      <c r="OJL533" s="17"/>
      <c r="OJM533" s="17"/>
      <c r="OJN533" s="17"/>
      <c r="OJO533" s="17"/>
      <c r="OJP533" s="17"/>
      <c r="OJQ533" s="17"/>
      <c r="OJR533" s="17"/>
      <c r="OJS533" s="17"/>
      <c r="OJT533" s="17"/>
      <c r="OJU533" s="17"/>
      <c r="OJV533" s="17"/>
      <c r="OJW533" s="17"/>
      <c r="OJX533" s="17"/>
      <c r="OJY533" s="17"/>
      <c r="OJZ533" s="17"/>
      <c r="OKA533" s="17"/>
      <c r="OKB533" s="17"/>
      <c r="OKC533" s="17"/>
      <c r="OKD533" s="17"/>
      <c r="OKE533" s="17"/>
      <c r="OKF533" s="17"/>
      <c r="OKG533" s="17"/>
      <c r="OKH533" s="17"/>
      <c r="OKI533" s="17"/>
      <c r="OKJ533" s="17"/>
      <c r="OKK533" s="17"/>
      <c r="OKL533" s="17"/>
      <c r="OKM533" s="17"/>
      <c r="OKN533" s="17"/>
      <c r="OKO533" s="17"/>
      <c r="OKP533" s="17"/>
      <c r="OKQ533" s="17"/>
      <c r="OKR533" s="17"/>
      <c r="OKS533" s="17"/>
      <c r="OKT533" s="17"/>
      <c r="OKU533" s="17"/>
      <c r="OKV533" s="17"/>
      <c r="OKW533" s="17"/>
      <c r="OKX533" s="17"/>
      <c r="OKY533" s="17"/>
      <c r="OKZ533" s="17"/>
      <c r="OLA533" s="17"/>
      <c r="OLB533" s="17"/>
      <c r="OLC533" s="17"/>
      <c r="OLD533" s="17"/>
      <c r="OLE533" s="17"/>
      <c r="OLF533" s="17"/>
      <c r="OLG533" s="17"/>
      <c r="OLH533" s="17"/>
      <c r="OLI533" s="17"/>
      <c r="OLJ533" s="17"/>
      <c r="OLK533" s="17"/>
      <c r="OLL533" s="17"/>
      <c r="OLM533" s="17"/>
      <c r="OLN533" s="17"/>
      <c r="OLO533" s="17"/>
      <c r="OLP533" s="17"/>
      <c r="OLQ533" s="17"/>
      <c r="OLR533" s="17"/>
      <c r="OLS533" s="17"/>
      <c r="OLT533" s="17"/>
      <c r="OLU533" s="17"/>
      <c r="OLV533" s="17"/>
      <c r="OLW533" s="17"/>
      <c r="OLX533" s="17"/>
      <c r="OLY533" s="17"/>
      <c r="OLZ533" s="17"/>
      <c r="OMA533" s="17"/>
      <c r="OMB533" s="17"/>
      <c r="OMC533" s="17"/>
      <c r="OMD533" s="17"/>
      <c r="OME533" s="17"/>
      <c r="OMF533" s="17"/>
      <c r="OMG533" s="17"/>
      <c r="OMH533" s="17"/>
      <c r="OMI533" s="17"/>
      <c r="OMJ533" s="17"/>
      <c r="OMK533" s="17"/>
      <c r="OML533" s="17"/>
      <c r="OMM533" s="17"/>
      <c r="OMN533" s="17"/>
      <c r="OMO533" s="17"/>
      <c r="OMP533" s="17"/>
      <c r="OMQ533" s="17"/>
      <c r="OMR533" s="17"/>
      <c r="OMS533" s="17"/>
      <c r="OMT533" s="17"/>
      <c r="OMU533" s="17"/>
      <c r="OMV533" s="17"/>
      <c r="OMW533" s="17"/>
      <c r="OMX533" s="17"/>
      <c r="OMY533" s="17"/>
      <c r="OMZ533" s="17"/>
      <c r="ONA533" s="17"/>
      <c r="ONB533" s="17"/>
      <c r="ONC533" s="17"/>
      <c r="OND533" s="17"/>
      <c r="ONE533" s="17"/>
      <c r="ONF533" s="17"/>
      <c r="ONG533" s="17"/>
      <c r="ONH533" s="17"/>
      <c r="ONI533" s="17"/>
      <c r="ONJ533" s="17"/>
      <c r="ONK533" s="17"/>
      <c r="ONL533" s="17"/>
      <c r="ONM533" s="17"/>
      <c r="ONN533" s="17"/>
      <c r="ONO533" s="17"/>
      <c r="ONP533" s="17"/>
      <c r="ONQ533" s="17"/>
      <c r="ONR533" s="17"/>
      <c r="ONS533" s="17"/>
      <c r="ONT533" s="17"/>
      <c r="ONU533" s="17"/>
      <c r="ONV533" s="17"/>
      <c r="ONW533" s="17"/>
      <c r="ONX533" s="17"/>
      <c r="ONY533" s="17"/>
      <c r="ONZ533" s="17"/>
      <c r="OOA533" s="17"/>
      <c r="OOB533" s="17"/>
      <c r="OOC533" s="17"/>
      <c r="OOD533" s="17"/>
      <c r="OOE533" s="17"/>
      <c r="OOF533" s="17"/>
      <c r="OOG533" s="17"/>
      <c r="OOH533" s="17"/>
      <c r="OOI533" s="17"/>
      <c r="OOJ533" s="17"/>
      <c r="OOK533" s="17"/>
      <c r="OOL533" s="17"/>
      <c r="OOM533" s="17"/>
      <c r="OON533" s="17"/>
      <c r="OOO533" s="17"/>
      <c r="OOP533" s="17"/>
      <c r="OOQ533" s="17"/>
      <c r="OOR533" s="17"/>
      <c r="OOS533" s="17"/>
      <c r="OOT533" s="17"/>
      <c r="OOU533" s="17"/>
      <c r="OOV533" s="17"/>
      <c r="OOW533" s="17"/>
      <c r="OOX533" s="17"/>
      <c r="OOY533" s="17"/>
      <c r="OOZ533" s="17"/>
      <c r="OPA533" s="17"/>
      <c r="OPB533" s="17"/>
      <c r="OPC533" s="17"/>
      <c r="OPD533" s="17"/>
      <c r="OPE533" s="17"/>
      <c r="OPF533" s="17"/>
      <c r="OPG533" s="17"/>
      <c r="OPH533" s="17"/>
      <c r="OPI533" s="17"/>
      <c r="OPJ533" s="17"/>
      <c r="OPK533" s="17"/>
      <c r="OPL533" s="17"/>
      <c r="OPM533" s="17"/>
      <c r="OPN533" s="17"/>
      <c r="OPO533" s="17"/>
      <c r="OPP533" s="17"/>
      <c r="OPQ533" s="17"/>
      <c r="OPR533" s="17"/>
      <c r="OPS533" s="17"/>
      <c r="OPT533" s="17"/>
      <c r="OPU533" s="17"/>
      <c r="OPV533" s="17"/>
      <c r="OPW533" s="17"/>
      <c r="OPX533" s="17"/>
      <c r="OPY533" s="17"/>
      <c r="OPZ533" s="17"/>
      <c r="OQA533" s="17"/>
      <c r="OQB533" s="17"/>
      <c r="OQC533" s="17"/>
      <c r="OQD533" s="17"/>
      <c r="OQE533" s="17"/>
      <c r="OQF533" s="17"/>
      <c r="OQG533" s="17"/>
      <c r="OQH533" s="17"/>
      <c r="OQI533" s="17"/>
      <c r="OQJ533" s="17"/>
      <c r="OQK533" s="17"/>
      <c r="OQL533" s="17"/>
      <c r="OQM533" s="17"/>
      <c r="OQN533" s="17"/>
      <c r="OQO533" s="17"/>
      <c r="OQP533" s="17"/>
      <c r="OQQ533" s="17"/>
      <c r="OQR533" s="17"/>
      <c r="OQS533" s="17"/>
      <c r="OQT533" s="17"/>
      <c r="OQU533" s="17"/>
      <c r="OQV533" s="17"/>
      <c r="OQW533" s="17"/>
      <c r="OQX533" s="17"/>
      <c r="OQY533" s="17"/>
      <c r="OQZ533" s="17"/>
      <c r="ORA533" s="17"/>
      <c r="ORB533" s="17"/>
      <c r="ORC533" s="17"/>
      <c r="ORD533" s="17"/>
      <c r="ORE533" s="17"/>
      <c r="ORF533" s="17"/>
      <c r="ORG533" s="17"/>
      <c r="ORH533" s="17"/>
      <c r="ORI533" s="17"/>
      <c r="ORJ533" s="17"/>
      <c r="ORK533" s="17"/>
      <c r="ORL533" s="17"/>
      <c r="ORM533" s="17"/>
      <c r="ORN533" s="17"/>
      <c r="ORO533" s="17"/>
      <c r="ORP533" s="17"/>
      <c r="ORQ533" s="17"/>
      <c r="ORR533" s="17"/>
      <c r="ORS533" s="17"/>
      <c r="ORT533" s="17"/>
      <c r="ORU533" s="17"/>
      <c r="ORV533" s="17"/>
      <c r="ORW533" s="17"/>
      <c r="ORX533" s="17"/>
      <c r="ORY533" s="17"/>
      <c r="ORZ533" s="17"/>
      <c r="OSA533" s="17"/>
      <c r="OSB533" s="17"/>
      <c r="OSC533" s="17"/>
      <c r="OSD533" s="17"/>
      <c r="OSE533" s="17"/>
      <c r="OSF533" s="17"/>
      <c r="OSG533" s="17"/>
      <c r="OSH533" s="17"/>
      <c r="OSI533" s="17"/>
      <c r="OSJ533" s="17"/>
      <c r="OSK533" s="17"/>
      <c r="OSL533" s="17"/>
      <c r="OSM533" s="17"/>
      <c r="OSN533" s="17"/>
      <c r="OSO533" s="17"/>
      <c r="OSP533" s="17"/>
      <c r="OSQ533" s="17"/>
      <c r="OSR533" s="17"/>
      <c r="OSS533" s="17"/>
      <c r="OST533" s="17"/>
      <c r="OSU533" s="17"/>
      <c r="OSV533" s="17"/>
      <c r="OSW533" s="17"/>
      <c r="OSX533" s="17"/>
      <c r="OSY533" s="17"/>
      <c r="OSZ533" s="17"/>
      <c r="OTA533" s="17"/>
      <c r="OTB533" s="17"/>
      <c r="OTC533" s="17"/>
      <c r="OTD533" s="17"/>
      <c r="OTE533" s="17"/>
      <c r="OTF533" s="17"/>
      <c r="OTG533" s="17"/>
      <c r="OTH533" s="17"/>
      <c r="OTI533" s="17"/>
      <c r="OTJ533" s="17"/>
      <c r="OTK533" s="17"/>
      <c r="OTL533" s="17"/>
      <c r="OTM533" s="17"/>
      <c r="OTN533" s="17"/>
      <c r="OTO533" s="17"/>
      <c r="OTP533" s="17"/>
      <c r="OTQ533" s="17"/>
      <c r="OTR533" s="17"/>
      <c r="OTS533" s="17"/>
      <c r="OTT533" s="17"/>
      <c r="OTU533" s="17"/>
      <c r="OTV533" s="17"/>
      <c r="OTW533" s="17"/>
      <c r="OTX533" s="17"/>
      <c r="OTY533" s="17"/>
      <c r="OTZ533" s="17"/>
      <c r="OUA533" s="17"/>
      <c r="OUB533" s="17"/>
      <c r="OUC533" s="17"/>
      <c r="OUD533" s="17"/>
      <c r="OUE533" s="17"/>
      <c r="OUF533" s="17"/>
      <c r="OUG533" s="17"/>
      <c r="OUH533" s="17"/>
      <c r="OUI533" s="17"/>
      <c r="OUJ533" s="17"/>
      <c r="OUK533" s="17"/>
      <c r="OUL533" s="17"/>
      <c r="OUM533" s="17"/>
      <c r="OUN533" s="17"/>
      <c r="OUO533" s="17"/>
      <c r="OUP533" s="17"/>
      <c r="OUQ533" s="17"/>
      <c r="OUR533" s="17"/>
      <c r="OUS533" s="17"/>
      <c r="OUT533" s="17"/>
      <c r="OUU533" s="17"/>
      <c r="OUV533" s="17"/>
      <c r="OUW533" s="17"/>
      <c r="OUX533" s="17"/>
      <c r="OUY533" s="17"/>
      <c r="OUZ533" s="17"/>
      <c r="OVA533" s="17"/>
      <c r="OVB533" s="17"/>
      <c r="OVC533" s="17"/>
      <c r="OVD533" s="17"/>
      <c r="OVE533" s="17"/>
      <c r="OVF533" s="17"/>
      <c r="OVG533" s="17"/>
      <c r="OVH533" s="17"/>
      <c r="OVI533" s="17"/>
      <c r="OVJ533" s="17"/>
      <c r="OVK533" s="17"/>
      <c r="OVL533" s="17"/>
      <c r="OVM533" s="17"/>
      <c r="OVN533" s="17"/>
      <c r="OVO533" s="17"/>
      <c r="OVP533" s="17"/>
      <c r="OVQ533" s="17"/>
      <c r="OVR533" s="17"/>
      <c r="OVS533" s="17"/>
      <c r="OVT533" s="17"/>
      <c r="OVU533" s="17"/>
      <c r="OVV533" s="17"/>
      <c r="OVW533" s="17"/>
      <c r="OVX533" s="17"/>
      <c r="OVY533" s="17"/>
      <c r="OVZ533" s="17"/>
      <c r="OWA533" s="17"/>
      <c r="OWB533" s="17"/>
      <c r="OWC533" s="17"/>
      <c r="OWD533" s="17"/>
      <c r="OWE533" s="17"/>
      <c r="OWF533" s="17"/>
      <c r="OWG533" s="17"/>
      <c r="OWH533" s="17"/>
      <c r="OWI533" s="17"/>
      <c r="OWJ533" s="17"/>
      <c r="OWK533" s="17"/>
      <c r="OWL533" s="17"/>
      <c r="OWM533" s="17"/>
      <c r="OWN533" s="17"/>
      <c r="OWO533" s="17"/>
      <c r="OWP533" s="17"/>
      <c r="OWQ533" s="17"/>
      <c r="OWR533" s="17"/>
      <c r="OWS533" s="17"/>
      <c r="OWT533" s="17"/>
      <c r="OWU533" s="17"/>
      <c r="OWV533" s="17"/>
      <c r="OWW533" s="17"/>
      <c r="OWX533" s="17"/>
      <c r="OWY533" s="17"/>
      <c r="OWZ533" s="17"/>
      <c r="OXA533" s="17"/>
      <c r="OXB533" s="17"/>
      <c r="OXC533" s="17"/>
      <c r="OXD533" s="17"/>
      <c r="OXE533" s="17"/>
      <c r="OXF533" s="17"/>
      <c r="OXG533" s="17"/>
      <c r="OXH533" s="17"/>
      <c r="OXI533" s="17"/>
      <c r="OXJ533" s="17"/>
      <c r="OXK533" s="17"/>
      <c r="OXL533" s="17"/>
      <c r="OXM533" s="17"/>
      <c r="OXN533" s="17"/>
      <c r="OXO533" s="17"/>
      <c r="OXP533" s="17"/>
      <c r="OXQ533" s="17"/>
      <c r="OXR533" s="17"/>
      <c r="OXS533" s="17"/>
      <c r="OXT533" s="17"/>
      <c r="OXU533" s="17"/>
      <c r="OXV533" s="17"/>
      <c r="OXW533" s="17"/>
      <c r="OXX533" s="17"/>
      <c r="OXY533" s="17"/>
      <c r="OXZ533" s="17"/>
      <c r="OYA533" s="17"/>
      <c r="OYB533" s="17"/>
      <c r="OYC533" s="17"/>
      <c r="OYD533" s="17"/>
      <c r="OYE533" s="17"/>
      <c r="OYF533" s="17"/>
      <c r="OYG533" s="17"/>
      <c r="OYH533" s="17"/>
      <c r="OYI533" s="17"/>
      <c r="OYJ533" s="17"/>
      <c r="OYK533" s="17"/>
      <c r="OYL533" s="17"/>
      <c r="OYM533" s="17"/>
      <c r="OYN533" s="17"/>
      <c r="OYO533" s="17"/>
      <c r="OYP533" s="17"/>
      <c r="OYQ533" s="17"/>
      <c r="OYR533" s="17"/>
      <c r="OYS533" s="17"/>
      <c r="OYT533" s="17"/>
      <c r="OYU533" s="17"/>
      <c r="OYV533" s="17"/>
      <c r="OYW533" s="17"/>
      <c r="OYX533" s="17"/>
      <c r="OYY533" s="17"/>
      <c r="OYZ533" s="17"/>
      <c r="OZA533" s="17"/>
      <c r="OZB533" s="17"/>
      <c r="OZC533" s="17"/>
      <c r="OZD533" s="17"/>
      <c r="OZE533" s="17"/>
      <c r="OZF533" s="17"/>
      <c r="OZG533" s="17"/>
      <c r="OZH533" s="17"/>
      <c r="OZI533" s="17"/>
      <c r="OZJ533" s="17"/>
      <c r="OZK533" s="17"/>
      <c r="OZL533" s="17"/>
      <c r="OZM533" s="17"/>
      <c r="OZN533" s="17"/>
      <c r="OZO533" s="17"/>
      <c r="OZP533" s="17"/>
      <c r="OZQ533" s="17"/>
      <c r="OZR533" s="17"/>
      <c r="OZS533" s="17"/>
      <c r="OZT533" s="17"/>
      <c r="OZU533" s="17"/>
      <c r="OZV533" s="17"/>
      <c r="OZW533" s="17"/>
      <c r="OZX533" s="17"/>
      <c r="OZY533" s="17"/>
      <c r="OZZ533" s="17"/>
      <c r="PAA533" s="17"/>
      <c r="PAB533" s="17"/>
      <c r="PAC533" s="17"/>
      <c r="PAD533" s="17"/>
      <c r="PAE533" s="17"/>
      <c r="PAF533" s="17"/>
      <c r="PAG533" s="17"/>
      <c r="PAH533" s="17"/>
      <c r="PAI533" s="17"/>
      <c r="PAJ533" s="17"/>
      <c r="PAK533" s="17"/>
      <c r="PAL533" s="17"/>
      <c r="PAM533" s="17"/>
      <c r="PAN533" s="17"/>
      <c r="PAO533" s="17"/>
      <c r="PAP533" s="17"/>
      <c r="PAQ533" s="17"/>
      <c r="PAR533" s="17"/>
      <c r="PAS533" s="17"/>
      <c r="PAT533" s="17"/>
      <c r="PAU533" s="17"/>
      <c r="PAV533" s="17"/>
      <c r="PAW533" s="17"/>
      <c r="PAX533" s="17"/>
      <c r="PAY533" s="17"/>
      <c r="PAZ533" s="17"/>
      <c r="PBA533" s="17"/>
      <c r="PBB533" s="17"/>
      <c r="PBC533" s="17"/>
      <c r="PBD533" s="17"/>
      <c r="PBE533" s="17"/>
      <c r="PBF533" s="17"/>
      <c r="PBG533" s="17"/>
      <c r="PBH533" s="17"/>
      <c r="PBI533" s="17"/>
      <c r="PBJ533" s="17"/>
      <c r="PBK533" s="17"/>
      <c r="PBL533" s="17"/>
      <c r="PBM533" s="17"/>
      <c r="PBN533" s="17"/>
      <c r="PBO533" s="17"/>
      <c r="PBP533" s="17"/>
      <c r="PBQ533" s="17"/>
      <c r="PBR533" s="17"/>
      <c r="PBS533" s="17"/>
      <c r="PBT533" s="17"/>
      <c r="PBU533" s="17"/>
      <c r="PBV533" s="17"/>
      <c r="PBW533" s="17"/>
      <c r="PBX533" s="17"/>
      <c r="PBY533" s="17"/>
      <c r="PBZ533" s="17"/>
      <c r="PCA533" s="17"/>
      <c r="PCB533" s="17"/>
      <c r="PCC533" s="17"/>
      <c r="PCD533" s="17"/>
      <c r="PCE533" s="17"/>
      <c r="PCF533" s="17"/>
      <c r="PCG533" s="17"/>
      <c r="PCH533" s="17"/>
      <c r="PCI533" s="17"/>
      <c r="PCJ533" s="17"/>
      <c r="PCK533" s="17"/>
      <c r="PCL533" s="17"/>
      <c r="PCM533" s="17"/>
      <c r="PCN533" s="17"/>
      <c r="PCO533" s="17"/>
      <c r="PCP533" s="17"/>
      <c r="PCQ533" s="17"/>
      <c r="PCR533" s="17"/>
      <c r="PCS533" s="17"/>
      <c r="PCT533" s="17"/>
      <c r="PCU533" s="17"/>
      <c r="PCV533" s="17"/>
      <c r="PCW533" s="17"/>
      <c r="PCX533" s="17"/>
      <c r="PCY533" s="17"/>
      <c r="PCZ533" s="17"/>
      <c r="PDA533" s="17"/>
      <c r="PDB533" s="17"/>
      <c r="PDC533" s="17"/>
      <c r="PDD533" s="17"/>
      <c r="PDE533" s="17"/>
      <c r="PDF533" s="17"/>
      <c r="PDG533" s="17"/>
      <c r="PDH533" s="17"/>
      <c r="PDI533" s="17"/>
      <c r="PDJ533" s="17"/>
      <c r="PDK533" s="17"/>
      <c r="PDL533" s="17"/>
      <c r="PDM533" s="17"/>
      <c r="PDN533" s="17"/>
      <c r="PDO533" s="17"/>
      <c r="PDP533" s="17"/>
      <c r="PDQ533" s="17"/>
      <c r="PDR533" s="17"/>
      <c r="PDS533" s="17"/>
      <c r="PDT533" s="17"/>
      <c r="PDU533" s="17"/>
      <c r="PDV533" s="17"/>
      <c r="PDW533" s="17"/>
      <c r="PDX533" s="17"/>
      <c r="PDY533" s="17"/>
      <c r="PDZ533" s="17"/>
      <c r="PEA533" s="17"/>
      <c r="PEB533" s="17"/>
      <c r="PEC533" s="17"/>
      <c r="PED533" s="17"/>
      <c r="PEE533" s="17"/>
      <c r="PEF533" s="17"/>
      <c r="PEG533" s="17"/>
      <c r="PEH533" s="17"/>
      <c r="PEI533" s="17"/>
      <c r="PEJ533" s="17"/>
      <c r="PEK533" s="17"/>
      <c r="PEL533" s="17"/>
      <c r="PEM533" s="17"/>
      <c r="PEN533" s="17"/>
      <c r="PEO533" s="17"/>
      <c r="PEP533" s="17"/>
      <c r="PEQ533" s="17"/>
      <c r="PER533" s="17"/>
      <c r="PES533" s="17"/>
      <c r="PET533" s="17"/>
      <c r="PEU533" s="17"/>
      <c r="PEV533" s="17"/>
      <c r="PEW533" s="17"/>
      <c r="PEX533" s="17"/>
      <c r="PEY533" s="17"/>
      <c r="PEZ533" s="17"/>
      <c r="PFA533" s="17"/>
      <c r="PFB533" s="17"/>
      <c r="PFC533" s="17"/>
      <c r="PFD533" s="17"/>
      <c r="PFE533" s="17"/>
      <c r="PFF533" s="17"/>
      <c r="PFG533" s="17"/>
      <c r="PFH533" s="17"/>
      <c r="PFI533" s="17"/>
      <c r="PFJ533" s="17"/>
      <c r="PFK533" s="17"/>
      <c r="PFL533" s="17"/>
      <c r="PFM533" s="17"/>
      <c r="PFN533" s="17"/>
      <c r="PFO533" s="17"/>
      <c r="PFP533" s="17"/>
      <c r="PFQ533" s="17"/>
      <c r="PFR533" s="17"/>
      <c r="PFS533" s="17"/>
      <c r="PFT533" s="17"/>
      <c r="PFU533" s="17"/>
      <c r="PFV533" s="17"/>
      <c r="PFW533" s="17"/>
      <c r="PFX533" s="17"/>
      <c r="PFY533" s="17"/>
      <c r="PFZ533" s="17"/>
      <c r="PGA533" s="17"/>
      <c r="PGB533" s="17"/>
      <c r="PGC533" s="17"/>
      <c r="PGD533" s="17"/>
      <c r="PGE533" s="17"/>
      <c r="PGF533" s="17"/>
      <c r="PGG533" s="17"/>
      <c r="PGH533" s="17"/>
      <c r="PGI533" s="17"/>
      <c r="PGJ533" s="17"/>
      <c r="PGK533" s="17"/>
      <c r="PGL533" s="17"/>
      <c r="PGM533" s="17"/>
      <c r="PGN533" s="17"/>
      <c r="PGO533" s="17"/>
      <c r="PGP533" s="17"/>
      <c r="PGQ533" s="17"/>
      <c r="PGR533" s="17"/>
      <c r="PGS533" s="17"/>
      <c r="PGT533" s="17"/>
      <c r="PGU533" s="17"/>
      <c r="PGV533" s="17"/>
      <c r="PGW533" s="17"/>
      <c r="PGX533" s="17"/>
      <c r="PGY533" s="17"/>
      <c r="PGZ533" s="17"/>
      <c r="PHA533" s="17"/>
      <c r="PHB533" s="17"/>
      <c r="PHC533" s="17"/>
      <c r="PHD533" s="17"/>
      <c r="PHE533" s="17"/>
      <c r="PHF533" s="17"/>
      <c r="PHG533" s="17"/>
      <c r="PHH533" s="17"/>
      <c r="PHI533" s="17"/>
      <c r="PHJ533" s="17"/>
      <c r="PHK533" s="17"/>
      <c r="PHL533" s="17"/>
      <c r="PHM533" s="17"/>
      <c r="PHN533" s="17"/>
      <c r="PHO533" s="17"/>
      <c r="PHP533" s="17"/>
      <c r="PHQ533" s="17"/>
      <c r="PHR533" s="17"/>
      <c r="PHS533" s="17"/>
      <c r="PHT533" s="17"/>
      <c r="PHU533" s="17"/>
      <c r="PHV533" s="17"/>
      <c r="PHW533" s="17"/>
      <c r="PHX533" s="17"/>
      <c r="PHY533" s="17"/>
      <c r="PHZ533" s="17"/>
      <c r="PIA533" s="17"/>
      <c r="PIB533" s="17"/>
      <c r="PIC533" s="17"/>
      <c r="PID533" s="17"/>
      <c r="PIE533" s="17"/>
      <c r="PIF533" s="17"/>
      <c r="PIG533" s="17"/>
      <c r="PIH533" s="17"/>
      <c r="PII533" s="17"/>
      <c r="PIJ533" s="17"/>
      <c r="PIK533" s="17"/>
      <c r="PIL533" s="17"/>
      <c r="PIM533" s="17"/>
      <c r="PIN533" s="17"/>
      <c r="PIO533" s="17"/>
      <c r="PIP533" s="17"/>
      <c r="PIQ533" s="17"/>
      <c r="PIR533" s="17"/>
      <c r="PIS533" s="17"/>
      <c r="PIT533" s="17"/>
      <c r="PIU533" s="17"/>
      <c r="PIV533" s="17"/>
      <c r="PIW533" s="17"/>
      <c r="PIX533" s="17"/>
      <c r="PIY533" s="17"/>
      <c r="PIZ533" s="17"/>
      <c r="PJA533" s="17"/>
      <c r="PJB533" s="17"/>
      <c r="PJC533" s="17"/>
      <c r="PJD533" s="17"/>
      <c r="PJE533" s="17"/>
      <c r="PJF533" s="17"/>
      <c r="PJG533" s="17"/>
      <c r="PJH533" s="17"/>
      <c r="PJI533" s="17"/>
      <c r="PJJ533" s="17"/>
      <c r="PJK533" s="17"/>
      <c r="PJL533" s="17"/>
      <c r="PJM533" s="17"/>
      <c r="PJN533" s="17"/>
      <c r="PJO533" s="17"/>
      <c r="PJP533" s="17"/>
      <c r="PJQ533" s="17"/>
      <c r="PJR533" s="17"/>
      <c r="PJS533" s="17"/>
      <c r="PJT533" s="17"/>
      <c r="PJU533" s="17"/>
      <c r="PJV533" s="17"/>
      <c r="PJW533" s="17"/>
      <c r="PJX533" s="17"/>
      <c r="PJY533" s="17"/>
      <c r="PJZ533" s="17"/>
      <c r="PKA533" s="17"/>
      <c r="PKB533" s="17"/>
      <c r="PKC533" s="17"/>
      <c r="PKD533" s="17"/>
      <c r="PKE533" s="17"/>
      <c r="PKF533" s="17"/>
      <c r="PKG533" s="17"/>
      <c r="PKH533" s="17"/>
      <c r="PKI533" s="17"/>
      <c r="PKJ533" s="17"/>
      <c r="PKK533" s="17"/>
      <c r="PKL533" s="17"/>
      <c r="PKM533" s="17"/>
      <c r="PKN533" s="17"/>
      <c r="PKO533" s="17"/>
      <c r="PKP533" s="17"/>
      <c r="PKQ533" s="17"/>
      <c r="PKR533" s="17"/>
      <c r="PKS533" s="17"/>
      <c r="PKT533" s="17"/>
      <c r="PKU533" s="17"/>
      <c r="PKV533" s="17"/>
      <c r="PKW533" s="17"/>
      <c r="PKX533" s="17"/>
      <c r="PKY533" s="17"/>
      <c r="PKZ533" s="17"/>
      <c r="PLA533" s="17"/>
      <c r="PLB533" s="17"/>
      <c r="PLC533" s="17"/>
      <c r="PLD533" s="17"/>
      <c r="PLE533" s="17"/>
      <c r="PLF533" s="17"/>
      <c r="PLG533" s="17"/>
      <c r="PLH533" s="17"/>
      <c r="PLI533" s="17"/>
      <c r="PLJ533" s="17"/>
      <c r="PLK533" s="17"/>
      <c r="PLL533" s="17"/>
      <c r="PLM533" s="17"/>
      <c r="PLN533" s="17"/>
      <c r="PLO533" s="17"/>
      <c r="PLP533" s="17"/>
      <c r="PLQ533" s="17"/>
      <c r="PLR533" s="17"/>
      <c r="PLS533" s="17"/>
      <c r="PLT533" s="17"/>
      <c r="PLU533" s="17"/>
      <c r="PLV533" s="17"/>
      <c r="PLW533" s="17"/>
      <c r="PLX533" s="17"/>
      <c r="PLY533" s="17"/>
      <c r="PLZ533" s="17"/>
      <c r="PMA533" s="17"/>
      <c r="PMB533" s="17"/>
      <c r="PMC533" s="17"/>
      <c r="PMD533" s="17"/>
      <c r="PME533" s="17"/>
      <c r="PMF533" s="17"/>
      <c r="PMG533" s="17"/>
      <c r="PMH533" s="17"/>
      <c r="PMI533" s="17"/>
      <c r="PMJ533" s="17"/>
      <c r="PMK533" s="17"/>
      <c r="PML533" s="17"/>
      <c r="PMM533" s="17"/>
      <c r="PMN533" s="17"/>
      <c r="PMO533" s="17"/>
      <c r="PMP533" s="17"/>
      <c r="PMQ533" s="17"/>
      <c r="PMR533" s="17"/>
      <c r="PMS533" s="17"/>
      <c r="PMT533" s="17"/>
      <c r="PMU533" s="17"/>
      <c r="PMV533" s="17"/>
      <c r="PMW533" s="17"/>
      <c r="PMX533" s="17"/>
      <c r="PMY533" s="17"/>
      <c r="PMZ533" s="17"/>
      <c r="PNA533" s="17"/>
      <c r="PNB533" s="17"/>
      <c r="PNC533" s="17"/>
      <c r="PND533" s="17"/>
      <c r="PNE533" s="17"/>
      <c r="PNF533" s="17"/>
      <c r="PNG533" s="17"/>
      <c r="PNH533" s="17"/>
      <c r="PNI533" s="17"/>
      <c r="PNJ533" s="17"/>
      <c r="PNK533" s="17"/>
      <c r="PNL533" s="17"/>
      <c r="PNM533" s="17"/>
      <c r="PNN533" s="17"/>
      <c r="PNO533" s="17"/>
      <c r="PNP533" s="17"/>
      <c r="PNQ533" s="17"/>
      <c r="PNR533" s="17"/>
      <c r="PNS533" s="17"/>
      <c r="PNT533" s="17"/>
      <c r="PNU533" s="17"/>
      <c r="PNV533" s="17"/>
      <c r="PNW533" s="17"/>
      <c r="PNX533" s="17"/>
      <c r="PNY533" s="17"/>
      <c r="PNZ533" s="17"/>
      <c r="POA533" s="17"/>
      <c r="POB533" s="17"/>
      <c r="POC533" s="17"/>
      <c r="POD533" s="17"/>
      <c r="POE533" s="17"/>
      <c r="POF533" s="17"/>
      <c r="POG533" s="17"/>
      <c r="POH533" s="17"/>
      <c r="POI533" s="17"/>
      <c r="POJ533" s="17"/>
      <c r="POK533" s="17"/>
      <c r="POL533" s="17"/>
      <c r="POM533" s="17"/>
      <c r="PON533" s="17"/>
      <c r="POO533" s="17"/>
      <c r="POP533" s="17"/>
      <c r="POQ533" s="17"/>
      <c r="POR533" s="17"/>
      <c r="POS533" s="17"/>
      <c r="POT533" s="17"/>
      <c r="POU533" s="17"/>
      <c r="POV533" s="17"/>
      <c r="POW533" s="17"/>
      <c r="POX533" s="17"/>
      <c r="POY533" s="17"/>
      <c r="POZ533" s="17"/>
      <c r="PPA533" s="17"/>
      <c r="PPB533" s="17"/>
      <c r="PPC533" s="17"/>
      <c r="PPD533" s="17"/>
      <c r="PPE533" s="17"/>
      <c r="PPF533" s="17"/>
      <c r="PPG533" s="17"/>
      <c r="PPH533" s="17"/>
      <c r="PPI533" s="17"/>
      <c r="PPJ533" s="17"/>
      <c r="PPK533" s="17"/>
      <c r="PPL533" s="17"/>
      <c r="PPM533" s="17"/>
      <c r="PPN533" s="17"/>
      <c r="PPO533" s="17"/>
      <c r="PPP533" s="17"/>
      <c r="PPQ533" s="17"/>
      <c r="PPR533" s="17"/>
      <c r="PPS533" s="17"/>
      <c r="PPT533" s="17"/>
      <c r="PPU533" s="17"/>
      <c r="PPV533" s="17"/>
      <c r="PPW533" s="17"/>
      <c r="PPX533" s="17"/>
      <c r="PPY533" s="17"/>
      <c r="PPZ533" s="17"/>
      <c r="PQA533" s="17"/>
      <c r="PQB533" s="17"/>
      <c r="PQC533" s="17"/>
      <c r="PQD533" s="17"/>
      <c r="PQE533" s="17"/>
      <c r="PQF533" s="17"/>
      <c r="PQG533" s="17"/>
      <c r="PQH533" s="17"/>
      <c r="PQI533" s="17"/>
      <c r="PQJ533" s="17"/>
      <c r="PQK533" s="17"/>
      <c r="PQL533" s="17"/>
      <c r="PQM533" s="17"/>
      <c r="PQN533" s="17"/>
      <c r="PQO533" s="17"/>
      <c r="PQP533" s="17"/>
      <c r="PQQ533" s="17"/>
      <c r="PQR533" s="17"/>
      <c r="PQS533" s="17"/>
      <c r="PQT533" s="17"/>
      <c r="PQU533" s="17"/>
      <c r="PQV533" s="17"/>
      <c r="PQW533" s="17"/>
      <c r="PQX533" s="17"/>
      <c r="PQY533" s="17"/>
      <c r="PQZ533" s="17"/>
      <c r="PRA533" s="17"/>
      <c r="PRB533" s="17"/>
      <c r="PRC533" s="17"/>
      <c r="PRD533" s="17"/>
      <c r="PRE533" s="17"/>
      <c r="PRF533" s="17"/>
      <c r="PRG533" s="17"/>
      <c r="PRH533" s="17"/>
      <c r="PRI533" s="17"/>
      <c r="PRJ533" s="17"/>
      <c r="PRK533" s="17"/>
      <c r="PRL533" s="17"/>
      <c r="PRM533" s="17"/>
      <c r="PRN533" s="17"/>
      <c r="PRO533" s="17"/>
      <c r="PRP533" s="17"/>
      <c r="PRQ533" s="17"/>
      <c r="PRR533" s="17"/>
      <c r="PRS533" s="17"/>
      <c r="PRT533" s="17"/>
      <c r="PRU533" s="17"/>
      <c r="PRV533" s="17"/>
      <c r="PRW533" s="17"/>
      <c r="PRX533" s="17"/>
      <c r="PRY533" s="17"/>
      <c r="PRZ533" s="17"/>
      <c r="PSA533" s="17"/>
      <c r="PSB533" s="17"/>
      <c r="PSC533" s="17"/>
      <c r="PSD533" s="17"/>
      <c r="PSE533" s="17"/>
      <c r="PSF533" s="17"/>
      <c r="PSG533" s="17"/>
      <c r="PSH533" s="17"/>
      <c r="PSI533" s="17"/>
      <c r="PSJ533" s="17"/>
      <c r="PSK533" s="17"/>
      <c r="PSL533" s="17"/>
      <c r="PSM533" s="17"/>
      <c r="PSN533" s="17"/>
      <c r="PSO533" s="17"/>
      <c r="PSP533" s="17"/>
      <c r="PSQ533" s="17"/>
      <c r="PSR533" s="17"/>
      <c r="PSS533" s="17"/>
      <c r="PST533" s="17"/>
      <c r="PSU533" s="17"/>
      <c r="PSV533" s="17"/>
      <c r="PSW533" s="17"/>
      <c r="PSX533" s="17"/>
      <c r="PSY533" s="17"/>
      <c r="PSZ533" s="17"/>
      <c r="PTA533" s="17"/>
      <c r="PTB533" s="17"/>
      <c r="PTC533" s="17"/>
      <c r="PTD533" s="17"/>
      <c r="PTE533" s="17"/>
      <c r="PTF533" s="17"/>
      <c r="PTG533" s="17"/>
      <c r="PTH533" s="17"/>
      <c r="PTI533" s="17"/>
      <c r="PTJ533" s="17"/>
      <c r="PTK533" s="17"/>
      <c r="PTL533" s="17"/>
      <c r="PTM533" s="17"/>
      <c r="PTN533" s="17"/>
      <c r="PTO533" s="17"/>
      <c r="PTP533" s="17"/>
      <c r="PTQ533" s="17"/>
      <c r="PTR533" s="17"/>
      <c r="PTS533" s="17"/>
      <c r="PTT533" s="17"/>
      <c r="PTU533" s="17"/>
      <c r="PTV533" s="17"/>
      <c r="PTW533" s="17"/>
      <c r="PTX533" s="17"/>
      <c r="PTY533" s="17"/>
      <c r="PTZ533" s="17"/>
      <c r="PUA533" s="17"/>
      <c r="PUB533" s="17"/>
      <c r="PUC533" s="17"/>
      <c r="PUD533" s="17"/>
      <c r="PUE533" s="17"/>
      <c r="PUF533" s="17"/>
      <c r="PUG533" s="17"/>
      <c r="PUH533" s="17"/>
      <c r="PUI533" s="17"/>
      <c r="PUJ533" s="17"/>
      <c r="PUK533" s="17"/>
      <c r="PUL533" s="17"/>
      <c r="PUM533" s="17"/>
      <c r="PUN533" s="17"/>
      <c r="PUO533" s="17"/>
      <c r="PUP533" s="17"/>
      <c r="PUQ533" s="17"/>
      <c r="PUR533" s="17"/>
      <c r="PUS533" s="17"/>
      <c r="PUT533" s="17"/>
      <c r="PUU533" s="17"/>
      <c r="PUV533" s="17"/>
      <c r="PUW533" s="17"/>
      <c r="PUX533" s="17"/>
      <c r="PUY533" s="17"/>
      <c r="PUZ533" s="17"/>
      <c r="PVA533" s="17"/>
      <c r="PVB533" s="17"/>
      <c r="PVC533" s="17"/>
      <c r="PVD533" s="17"/>
      <c r="PVE533" s="17"/>
      <c r="PVF533" s="17"/>
      <c r="PVG533" s="17"/>
      <c r="PVH533" s="17"/>
      <c r="PVI533" s="17"/>
      <c r="PVJ533" s="17"/>
      <c r="PVK533" s="17"/>
      <c r="PVL533" s="17"/>
      <c r="PVM533" s="17"/>
      <c r="PVN533" s="17"/>
      <c r="PVO533" s="17"/>
      <c r="PVP533" s="17"/>
      <c r="PVQ533" s="17"/>
      <c r="PVR533" s="17"/>
      <c r="PVS533" s="17"/>
      <c r="PVT533" s="17"/>
      <c r="PVU533" s="17"/>
      <c r="PVV533" s="17"/>
      <c r="PVW533" s="17"/>
      <c r="PVX533" s="17"/>
      <c r="PVY533" s="17"/>
      <c r="PVZ533" s="17"/>
      <c r="PWA533" s="17"/>
      <c r="PWB533" s="17"/>
      <c r="PWC533" s="17"/>
      <c r="PWD533" s="17"/>
      <c r="PWE533" s="17"/>
      <c r="PWF533" s="17"/>
      <c r="PWG533" s="17"/>
      <c r="PWH533" s="17"/>
      <c r="PWI533" s="17"/>
      <c r="PWJ533" s="17"/>
      <c r="PWK533" s="17"/>
      <c r="PWL533" s="17"/>
      <c r="PWM533" s="17"/>
      <c r="PWN533" s="17"/>
      <c r="PWO533" s="17"/>
      <c r="PWP533" s="17"/>
      <c r="PWQ533" s="17"/>
      <c r="PWR533" s="17"/>
      <c r="PWS533" s="17"/>
      <c r="PWT533" s="17"/>
      <c r="PWU533" s="17"/>
      <c r="PWV533" s="17"/>
      <c r="PWW533" s="17"/>
      <c r="PWX533" s="17"/>
      <c r="PWY533" s="17"/>
      <c r="PWZ533" s="17"/>
      <c r="PXA533" s="17"/>
      <c r="PXB533" s="17"/>
      <c r="PXC533" s="17"/>
      <c r="PXD533" s="17"/>
      <c r="PXE533" s="17"/>
      <c r="PXF533" s="17"/>
      <c r="PXG533" s="17"/>
      <c r="PXH533" s="17"/>
      <c r="PXI533" s="17"/>
      <c r="PXJ533" s="17"/>
      <c r="PXK533" s="17"/>
      <c r="PXL533" s="17"/>
      <c r="PXM533" s="17"/>
      <c r="PXN533" s="17"/>
      <c r="PXO533" s="17"/>
      <c r="PXP533" s="17"/>
      <c r="PXQ533" s="17"/>
      <c r="PXR533" s="17"/>
      <c r="PXS533" s="17"/>
      <c r="PXT533" s="17"/>
      <c r="PXU533" s="17"/>
      <c r="PXV533" s="17"/>
      <c r="PXW533" s="17"/>
      <c r="PXX533" s="17"/>
      <c r="PXY533" s="17"/>
      <c r="PXZ533" s="17"/>
      <c r="PYA533" s="17"/>
      <c r="PYB533" s="17"/>
      <c r="PYC533" s="17"/>
      <c r="PYD533" s="17"/>
      <c r="PYE533" s="17"/>
      <c r="PYF533" s="17"/>
      <c r="PYG533" s="17"/>
      <c r="PYH533" s="17"/>
      <c r="PYI533" s="17"/>
      <c r="PYJ533" s="17"/>
      <c r="PYK533" s="17"/>
      <c r="PYL533" s="17"/>
      <c r="PYM533" s="17"/>
      <c r="PYN533" s="17"/>
      <c r="PYO533" s="17"/>
      <c r="PYP533" s="17"/>
      <c r="PYQ533" s="17"/>
      <c r="PYR533" s="17"/>
      <c r="PYS533" s="17"/>
      <c r="PYT533" s="17"/>
      <c r="PYU533" s="17"/>
      <c r="PYV533" s="17"/>
      <c r="PYW533" s="17"/>
      <c r="PYX533" s="17"/>
      <c r="PYY533" s="17"/>
      <c r="PYZ533" s="17"/>
      <c r="PZA533" s="17"/>
      <c r="PZB533" s="17"/>
      <c r="PZC533" s="17"/>
      <c r="PZD533" s="17"/>
      <c r="PZE533" s="17"/>
      <c r="PZF533" s="17"/>
      <c r="PZG533" s="17"/>
      <c r="PZH533" s="17"/>
      <c r="PZI533" s="17"/>
      <c r="PZJ533" s="17"/>
      <c r="PZK533" s="17"/>
      <c r="PZL533" s="17"/>
      <c r="PZM533" s="17"/>
      <c r="PZN533" s="17"/>
      <c r="PZO533" s="17"/>
      <c r="PZP533" s="17"/>
      <c r="PZQ533" s="17"/>
      <c r="PZR533" s="17"/>
      <c r="PZS533" s="17"/>
      <c r="PZT533" s="17"/>
      <c r="PZU533" s="17"/>
      <c r="PZV533" s="17"/>
      <c r="PZW533" s="17"/>
      <c r="PZX533" s="17"/>
      <c r="PZY533" s="17"/>
      <c r="PZZ533" s="17"/>
      <c r="QAA533" s="17"/>
      <c r="QAB533" s="17"/>
      <c r="QAC533" s="17"/>
      <c r="QAD533" s="17"/>
      <c r="QAE533" s="17"/>
      <c r="QAF533" s="17"/>
      <c r="QAG533" s="17"/>
      <c r="QAH533" s="17"/>
      <c r="QAI533" s="17"/>
      <c r="QAJ533" s="17"/>
      <c r="QAK533" s="17"/>
      <c r="QAL533" s="17"/>
      <c r="QAM533" s="17"/>
      <c r="QAN533" s="17"/>
      <c r="QAO533" s="17"/>
      <c r="QAP533" s="17"/>
      <c r="QAQ533" s="17"/>
      <c r="QAR533" s="17"/>
      <c r="QAS533" s="17"/>
      <c r="QAT533" s="17"/>
      <c r="QAU533" s="17"/>
      <c r="QAV533" s="17"/>
      <c r="QAW533" s="17"/>
      <c r="QAX533" s="17"/>
      <c r="QAY533" s="17"/>
      <c r="QAZ533" s="17"/>
      <c r="QBA533" s="17"/>
      <c r="QBB533" s="17"/>
      <c r="QBC533" s="17"/>
      <c r="QBD533" s="17"/>
      <c r="QBE533" s="17"/>
      <c r="QBF533" s="17"/>
      <c r="QBG533" s="17"/>
      <c r="QBH533" s="17"/>
      <c r="QBI533" s="17"/>
      <c r="QBJ533" s="17"/>
      <c r="QBK533" s="17"/>
      <c r="QBL533" s="17"/>
      <c r="QBM533" s="17"/>
      <c r="QBN533" s="17"/>
      <c r="QBO533" s="17"/>
      <c r="QBP533" s="17"/>
      <c r="QBQ533" s="17"/>
      <c r="QBR533" s="17"/>
      <c r="QBS533" s="17"/>
      <c r="QBT533" s="17"/>
      <c r="QBU533" s="17"/>
      <c r="QBV533" s="17"/>
      <c r="QBW533" s="17"/>
      <c r="QBX533" s="17"/>
      <c r="QBY533" s="17"/>
      <c r="QBZ533" s="17"/>
      <c r="QCA533" s="17"/>
      <c r="QCB533" s="17"/>
      <c r="QCC533" s="17"/>
      <c r="QCD533" s="17"/>
      <c r="QCE533" s="17"/>
      <c r="QCF533" s="17"/>
      <c r="QCG533" s="17"/>
      <c r="QCH533" s="17"/>
      <c r="QCI533" s="17"/>
      <c r="QCJ533" s="17"/>
      <c r="QCK533" s="17"/>
      <c r="QCL533" s="17"/>
      <c r="QCM533" s="17"/>
      <c r="QCN533" s="17"/>
      <c r="QCO533" s="17"/>
      <c r="QCP533" s="17"/>
      <c r="QCQ533" s="17"/>
      <c r="QCR533" s="17"/>
      <c r="QCS533" s="17"/>
      <c r="QCT533" s="17"/>
      <c r="QCU533" s="17"/>
      <c r="QCV533" s="17"/>
      <c r="QCW533" s="17"/>
      <c r="QCX533" s="17"/>
      <c r="QCY533" s="17"/>
      <c r="QCZ533" s="17"/>
      <c r="QDA533" s="17"/>
      <c r="QDB533" s="17"/>
      <c r="QDC533" s="17"/>
      <c r="QDD533" s="17"/>
      <c r="QDE533" s="17"/>
      <c r="QDF533" s="17"/>
      <c r="QDG533" s="17"/>
      <c r="QDH533" s="17"/>
      <c r="QDI533" s="17"/>
      <c r="QDJ533" s="17"/>
      <c r="QDK533" s="17"/>
      <c r="QDL533" s="17"/>
      <c r="QDM533" s="17"/>
      <c r="QDN533" s="17"/>
      <c r="QDO533" s="17"/>
      <c r="QDP533" s="17"/>
      <c r="QDQ533" s="17"/>
      <c r="QDR533" s="17"/>
      <c r="QDS533" s="17"/>
      <c r="QDT533" s="17"/>
      <c r="QDU533" s="17"/>
      <c r="QDV533" s="17"/>
      <c r="QDW533" s="17"/>
      <c r="QDX533" s="17"/>
      <c r="QDY533" s="17"/>
      <c r="QDZ533" s="17"/>
      <c r="QEA533" s="17"/>
      <c r="QEB533" s="17"/>
      <c r="QEC533" s="17"/>
      <c r="QED533" s="17"/>
      <c r="QEE533" s="17"/>
      <c r="QEF533" s="17"/>
      <c r="QEG533" s="17"/>
      <c r="QEH533" s="17"/>
      <c r="QEI533" s="17"/>
      <c r="QEJ533" s="17"/>
      <c r="QEK533" s="17"/>
      <c r="QEL533" s="17"/>
      <c r="QEM533" s="17"/>
      <c r="QEN533" s="17"/>
      <c r="QEO533" s="17"/>
      <c r="QEP533" s="17"/>
      <c r="QEQ533" s="17"/>
      <c r="QER533" s="17"/>
      <c r="QES533" s="17"/>
      <c r="QET533" s="17"/>
      <c r="QEU533" s="17"/>
      <c r="QEV533" s="17"/>
      <c r="QEW533" s="17"/>
      <c r="QEX533" s="17"/>
      <c r="QEY533" s="17"/>
      <c r="QEZ533" s="17"/>
      <c r="QFA533" s="17"/>
      <c r="QFB533" s="17"/>
      <c r="QFC533" s="17"/>
      <c r="QFD533" s="17"/>
      <c r="QFE533" s="17"/>
      <c r="QFF533" s="17"/>
      <c r="QFG533" s="17"/>
      <c r="QFH533" s="17"/>
      <c r="QFI533" s="17"/>
      <c r="QFJ533" s="17"/>
      <c r="QFK533" s="17"/>
      <c r="QFL533" s="17"/>
      <c r="QFM533" s="17"/>
      <c r="QFN533" s="17"/>
      <c r="QFO533" s="17"/>
      <c r="QFP533" s="17"/>
      <c r="QFQ533" s="17"/>
      <c r="QFR533" s="17"/>
      <c r="QFS533" s="17"/>
      <c r="QFT533" s="17"/>
      <c r="QFU533" s="17"/>
      <c r="QFV533" s="17"/>
      <c r="QFW533" s="17"/>
      <c r="QFX533" s="17"/>
      <c r="QFY533" s="17"/>
      <c r="QFZ533" s="17"/>
      <c r="QGA533" s="17"/>
      <c r="QGB533" s="17"/>
      <c r="QGC533" s="17"/>
      <c r="QGD533" s="17"/>
      <c r="QGE533" s="17"/>
      <c r="QGF533" s="17"/>
      <c r="QGG533" s="17"/>
      <c r="QGH533" s="17"/>
      <c r="QGI533" s="17"/>
      <c r="QGJ533" s="17"/>
      <c r="QGK533" s="17"/>
      <c r="QGL533" s="17"/>
      <c r="QGM533" s="17"/>
      <c r="QGN533" s="17"/>
      <c r="QGO533" s="17"/>
      <c r="QGP533" s="17"/>
      <c r="QGQ533" s="17"/>
      <c r="QGR533" s="17"/>
      <c r="QGS533" s="17"/>
      <c r="QGT533" s="17"/>
      <c r="QGU533" s="17"/>
      <c r="QGV533" s="17"/>
      <c r="QGW533" s="17"/>
      <c r="QGX533" s="17"/>
      <c r="QGY533" s="17"/>
      <c r="QGZ533" s="17"/>
      <c r="QHA533" s="17"/>
      <c r="QHB533" s="17"/>
      <c r="QHC533" s="17"/>
      <c r="QHD533" s="17"/>
      <c r="QHE533" s="17"/>
      <c r="QHF533" s="17"/>
      <c r="QHG533" s="17"/>
      <c r="QHH533" s="17"/>
      <c r="QHI533" s="17"/>
      <c r="QHJ533" s="17"/>
      <c r="QHK533" s="17"/>
      <c r="QHL533" s="17"/>
      <c r="QHM533" s="17"/>
      <c r="QHN533" s="17"/>
      <c r="QHO533" s="17"/>
      <c r="QHP533" s="17"/>
      <c r="QHQ533" s="17"/>
      <c r="QHR533" s="17"/>
      <c r="QHS533" s="17"/>
      <c r="QHT533" s="17"/>
      <c r="QHU533" s="17"/>
      <c r="QHV533" s="17"/>
      <c r="QHW533" s="17"/>
      <c r="QHX533" s="17"/>
      <c r="QHY533" s="17"/>
      <c r="QHZ533" s="17"/>
      <c r="QIA533" s="17"/>
      <c r="QIB533" s="17"/>
      <c r="QIC533" s="17"/>
      <c r="QID533" s="17"/>
      <c r="QIE533" s="17"/>
      <c r="QIF533" s="17"/>
      <c r="QIG533" s="17"/>
      <c r="QIH533" s="17"/>
      <c r="QII533" s="17"/>
      <c r="QIJ533" s="17"/>
      <c r="QIK533" s="17"/>
      <c r="QIL533" s="17"/>
      <c r="QIM533" s="17"/>
      <c r="QIN533" s="17"/>
      <c r="QIO533" s="17"/>
      <c r="QIP533" s="17"/>
      <c r="QIQ533" s="17"/>
      <c r="QIR533" s="17"/>
      <c r="QIS533" s="17"/>
      <c r="QIT533" s="17"/>
      <c r="QIU533" s="17"/>
      <c r="QIV533" s="17"/>
      <c r="QIW533" s="17"/>
      <c r="QIX533" s="17"/>
      <c r="QIY533" s="17"/>
      <c r="QIZ533" s="17"/>
      <c r="QJA533" s="17"/>
      <c r="QJB533" s="17"/>
      <c r="QJC533" s="17"/>
      <c r="QJD533" s="17"/>
      <c r="QJE533" s="17"/>
      <c r="QJF533" s="17"/>
      <c r="QJG533" s="17"/>
      <c r="QJH533" s="17"/>
      <c r="QJI533" s="17"/>
      <c r="QJJ533" s="17"/>
      <c r="QJK533" s="17"/>
      <c r="QJL533" s="17"/>
      <c r="QJM533" s="17"/>
      <c r="QJN533" s="17"/>
      <c r="QJO533" s="17"/>
      <c r="QJP533" s="17"/>
      <c r="QJQ533" s="17"/>
      <c r="QJR533" s="17"/>
      <c r="QJS533" s="17"/>
      <c r="QJT533" s="17"/>
      <c r="QJU533" s="17"/>
      <c r="QJV533" s="17"/>
      <c r="QJW533" s="17"/>
      <c r="QJX533" s="17"/>
      <c r="QJY533" s="17"/>
      <c r="QJZ533" s="17"/>
      <c r="QKA533" s="17"/>
      <c r="QKB533" s="17"/>
      <c r="QKC533" s="17"/>
      <c r="QKD533" s="17"/>
      <c r="QKE533" s="17"/>
      <c r="QKF533" s="17"/>
      <c r="QKG533" s="17"/>
      <c r="QKH533" s="17"/>
      <c r="QKI533" s="17"/>
      <c r="QKJ533" s="17"/>
      <c r="QKK533" s="17"/>
      <c r="QKL533" s="17"/>
      <c r="QKM533" s="17"/>
      <c r="QKN533" s="17"/>
      <c r="QKO533" s="17"/>
      <c r="QKP533" s="17"/>
      <c r="QKQ533" s="17"/>
      <c r="QKR533" s="17"/>
      <c r="QKS533" s="17"/>
      <c r="QKT533" s="17"/>
      <c r="QKU533" s="17"/>
      <c r="QKV533" s="17"/>
      <c r="QKW533" s="17"/>
      <c r="QKX533" s="17"/>
      <c r="QKY533" s="17"/>
      <c r="QKZ533" s="17"/>
      <c r="QLA533" s="17"/>
      <c r="QLB533" s="17"/>
      <c r="QLC533" s="17"/>
      <c r="QLD533" s="17"/>
      <c r="QLE533" s="17"/>
      <c r="QLF533" s="17"/>
      <c r="QLG533" s="17"/>
      <c r="QLH533" s="17"/>
      <c r="QLI533" s="17"/>
      <c r="QLJ533" s="17"/>
      <c r="QLK533" s="17"/>
      <c r="QLL533" s="17"/>
      <c r="QLM533" s="17"/>
      <c r="QLN533" s="17"/>
      <c r="QLO533" s="17"/>
      <c r="QLP533" s="17"/>
      <c r="QLQ533" s="17"/>
      <c r="QLR533" s="17"/>
      <c r="QLS533" s="17"/>
      <c r="QLT533" s="17"/>
      <c r="QLU533" s="17"/>
      <c r="QLV533" s="17"/>
      <c r="QLW533" s="17"/>
      <c r="QLX533" s="17"/>
      <c r="QLY533" s="17"/>
      <c r="QLZ533" s="17"/>
      <c r="QMA533" s="17"/>
      <c r="QMB533" s="17"/>
      <c r="QMC533" s="17"/>
      <c r="QMD533" s="17"/>
      <c r="QME533" s="17"/>
      <c r="QMF533" s="17"/>
      <c r="QMG533" s="17"/>
      <c r="QMH533" s="17"/>
      <c r="QMI533" s="17"/>
      <c r="QMJ533" s="17"/>
      <c r="QMK533" s="17"/>
      <c r="QML533" s="17"/>
      <c r="QMM533" s="17"/>
      <c r="QMN533" s="17"/>
      <c r="QMO533" s="17"/>
      <c r="QMP533" s="17"/>
      <c r="QMQ533" s="17"/>
      <c r="QMR533" s="17"/>
      <c r="QMS533" s="17"/>
      <c r="QMT533" s="17"/>
      <c r="QMU533" s="17"/>
      <c r="QMV533" s="17"/>
      <c r="QMW533" s="17"/>
      <c r="QMX533" s="17"/>
      <c r="QMY533" s="17"/>
      <c r="QMZ533" s="17"/>
      <c r="QNA533" s="17"/>
      <c r="QNB533" s="17"/>
      <c r="QNC533" s="17"/>
      <c r="QND533" s="17"/>
      <c r="QNE533" s="17"/>
      <c r="QNF533" s="17"/>
      <c r="QNG533" s="17"/>
      <c r="QNH533" s="17"/>
      <c r="QNI533" s="17"/>
      <c r="QNJ533" s="17"/>
      <c r="QNK533" s="17"/>
      <c r="QNL533" s="17"/>
      <c r="QNM533" s="17"/>
      <c r="QNN533" s="17"/>
      <c r="QNO533" s="17"/>
      <c r="QNP533" s="17"/>
      <c r="QNQ533" s="17"/>
      <c r="QNR533" s="17"/>
      <c r="QNS533" s="17"/>
      <c r="QNT533" s="17"/>
      <c r="QNU533" s="17"/>
      <c r="QNV533" s="17"/>
      <c r="QNW533" s="17"/>
      <c r="QNX533" s="17"/>
      <c r="QNY533" s="17"/>
      <c r="QNZ533" s="17"/>
      <c r="QOA533" s="17"/>
      <c r="QOB533" s="17"/>
      <c r="QOC533" s="17"/>
      <c r="QOD533" s="17"/>
      <c r="QOE533" s="17"/>
      <c r="QOF533" s="17"/>
      <c r="QOG533" s="17"/>
      <c r="QOH533" s="17"/>
      <c r="QOI533" s="17"/>
      <c r="QOJ533" s="17"/>
      <c r="QOK533" s="17"/>
      <c r="QOL533" s="17"/>
      <c r="QOM533" s="17"/>
      <c r="QON533" s="17"/>
      <c r="QOO533" s="17"/>
      <c r="QOP533" s="17"/>
      <c r="QOQ533" s="17"/>
      <c r="QOR533" s="17"/>
      <c r="QOS533" s="17"/>
      <c r="QOT533" s="17"/>
      <c r="QOU533" s="17"/>
      <c r="QOV533" s="17"/>
      <c r="QOW533" s="17"/>
      <c r="QOX533" s="17"/>
      <c r="QOY533" s="17"/>
      <c r="QOZ533" s="17"/>
      <c r="QPA533" s="17"/>
      <c r="QPB533" s="17"/>
      <c r="QPC533" s="17"/>
      <c r="QPD533" s="17"/>
      <c r="QPE533" s="17"/>
      <c r="QPF533" s="17"/>
      <c r="QPG533" s="17"/>
      <c r="QPH533" s="17"/>
      <c r="QPI533" s="17"/>
      <c r="QPJ533" s="17"/>
      <c r="QPK533" s="17"/>
      <c r="QPL533" s="17"/>
      <c r="QPM533" s="17"/>
      <c r="QPN533" s="17"/>
      <c r="QPO533" s="17"/>
      <c r="QPP533" s="17"/>
      <c r="QPQ533" s="17"/>
      <c r="QPR533" s="17"/>
      <c r="QPS533" s="17"/>
      <c r="QPT533" s="17"/>
      <c r="QPU533" s="17"/>
      <c r="QPV533" s="17"/>
      <c r="QPW533" s="17"/>
      <c r="QPX533" s="17"/>
      <c r="QPY533" s="17"/>
      <c r="QPZ533" s="17"/>
      <c r="QQA533" s="17"/>
      <c r="QQB533" s="17"/>
      <c r="QQC533" s="17"/>
      <c r="QQD533" s="17"/>
      <c r="QQE533" s="17"/>
      <c r="QQF533" s="17"/>
      <c r="QQG533" s="17"/>
      <c r="QQH533" s="17"/>
      <c r="QQI533" s="17"/>
      <c r="QQJ533" s="17"/>
      <c r="QQK533" s="17"/>
      <c r="QQL533" s="17"/>
      <c r="QQM533" s="17"/>
      <c r="QQN533" s="17"/>
      <c r="QQO533" s="17"/>
      <c r="QQP533" s="17"/>
      <c r="QQQ533" s="17"/>
      <c r="QQR533" s="17"/>
      <c r="QQS533" s="17"/>
      <c r="QQT533" s="17"/>
      <c r="QQU533" s="17"/>
      <c r="QQV533" s="17"/>
      <c r="QQW533" s="17"/>
      <c r="QQX533" s="17"/>
      <c r="QQY533" s="17"/>
      <c r="QQZ533" s="17"/>
      <c r="QRA533" s="17"/>
      <c r="QRB533" s="17"/>
      <c r="QRC533" s="17"/>
      <c r="QRD533" s="17"/>
      <c r="QRE533" s="17"/>
      <c r="QRF533" s="17"/>
      <c r="QRG533" s="17"/>
      <c r="QRH533" s="17"/>
      <c r="QRI533" s="17"/>
      <c r="QRJ533" s="17"/>
      <c r="QRK533" s="17"/>
      <c r="QRL533" s="17"/>
      <c r="QRM533" s="17"/>
      <c r="QRN533" s="17"/>
      <c r="QRO533" s="17"/>
      <c r="QRP533" s="17"/>
      <c r="QRQ533" s="17"/>
      <c r="QRR533" s="17"/>
      <c r="QRS533" s="17"/>
      <c r="QRT533" s="17"/>
      <c r="QRU533" s="17"/>
      <c r="QRV533" s="17"/>
      <c r="QRW533" s="17"/>
      <c r="QRX533" s="17"/>
      <c r="QRY533" s="17"/>
      <c r="QRZ533" s="17"/>
      <c r="QSA533" s="17"/>
      <c r="QSB533" s="17"/>
      <c r="QSC533" s="17"/>
      <c r="QSD533" s="17"/>
      <c r="QSE533" s="17"/>
      <c r="QSF533" s="17"/>
      <c r="QSG533" s="17"/>
      <c r="QSH533" s="17"/>
      <c r="QSI533" s="17"/>
      <c r="QSJ533" s="17"/>
      <c r="QSK533" s="17"/>
      <c r="QSL533" s="17"/>
      <c r="QSM533" s="17"/>
      <c r="QSN533" s="17"/>
      <c r="QSO533" s="17"/>
      <c r="QSP533" s="17"/>
      <c r="QSQ533" s="17"/>
      <c r="QSR533" s="17"/>
      <c r="QSS533" s="17"/>
      <c r="QST533" s="17"/>
      <c r="QSU533" s="17"/>
      <c r="QSV533" s="17"/>
      <c r="QSW533" s="17"/>
      <c r="QSX533" s="17"/>
      <c r="QSY533" s="17"/>
      <c r="QSZ533" s="17"/>
      <c r="QTA533" s="17"/>
      <c r="QTB533" s="17"/>
      <c r="QTC533" s="17"/>
      <c r="QTD533" s="17"/>
      <c r="QTE533" s="17"/>
      <c r="QTF533" s="17"/>
      <c r="QTG533" s="17"/>
      <c r="QTH533" s="17"/>
      <c r="QTI533" s="17"/>
      <c r="QTJ533" s="17"/>
      <c r="QTK533" s="17"/>
      <c r="QTL533" s="17"/>
      <c r="QTM533" s="17"/>
      <c r="QTN533" s="17"/>
      <c r="QTO533" s="17"/>
      <c r="QTP533" s="17"/>
      <c r="QTQ533" s="17"/>
      <c r="QTR533" s="17"/>
      <c r="QTS533" s="17"/>
      <c r="QTT533" s="17"/>
      <c r="QTU533" s="17"/>
      <c r="QTV533" s="17"/>
      <c r="QTW533" s="17"/>
      <c r="QTX533" s="17"/>
      <c r="QTY533" s="17"/>
      <c r="QTZ533" s="17"/>
      <c r="QUA533" s="17"/>
      <c r="QUB533" s="17"/>
      <c r="QUC533" s="17"/>
      <c r="QUD533" s="17"/>
      <c r="QUE533" s="17"/>
      <c r="QUF533" s="17"/>
      <c r="QUG533" s="17"/>
      <c r="QUH533" s="17"/>
      <c r="QUI533" s="17"/>
      <c r="QUJ533" s="17"/>
      <c r="QUK533" s="17"/>
      <c r="QUL533" s="17"/>
      <c r="QUM533" s="17"/>
      <c r="QUN533" s="17"/>
      <c r="QUO533" s="17"/>
      <c r="QUP533" s="17"/>
      <c r="QUQ533" s="17"/>
      <c r="QUR533" s="17"/>
      <c r="QUS533" s="17"/>
      <c r="QUT533" s="17"/>
      <c r="QUU533" s="17"/>
      <c r="QUV533" s="17"/>
      <c r="QUW533" s="17"/>
      <c r="QUX533" s="17"/>
      <c r="QUY533" s="17"/>
      <c r="QUZ533" s="17"/>
      <c r="QVA533" s="17"/>
      <c r="QVB533" s="17"/>
      <c r="QVC533" s="17"/>
      <c r="QVD533" s="17"/>
      <c r="QVE533" s="17"/>
      <c r="QVF533" s="17"/>
      <c r="QVG533" s="17"/>
      <c r="QVH533" s="17"/>
      <c r="QVI533" s="17"/>
      <c r="QVJ533" s="17"/>
      <c r="QVK533" s="17"/>
      <c r="QVL533" s="17"/>
      <c r="QVM533" s="17"/>
      <c r="QVN533" s="17"/>
      <c r="QVO533" s="17"/>
      <c r="QVP533" s="17"/>
      <c r="QVQ533" s="17"/>
      <c r="QVR533" s="17"/>
      <c r="QVS533" s="17"/>
      <c r="QVT533" s="17"/>
      <c r="QVU533" s="17"/>
      <c r="QVV533" s="17"/>
      <c r="QVW533" s="17"/>
      <c r="QVX533" s="17"/>
      <c r="QVY533" s="17"/>
      <c r="QVZ533" s="17"/>
      <c r="QWA533" s="17"/>
      <c r="QWB533" s="17"/>
      <c r="QWC533" s="17"/>
      <c r="QWD533" s="17"/>
      <c r="QWE533" s="17"/>
      <c r="QWF533" s="17"/>
      <c r="QWG533" s="17"/>
      <c r="QWH533" s="17"/>
      <c r="QWI533" s="17"/>
      <c r="QWJ533" s="17"/>
      <c r="QWK533" s="17"/>
      <c r="QWL533" s="17"/>
      <c r="QWM533" s="17"/>
      <c r="QWN533" s="17"/>
      <c r="QWO533" s="17"/>
      <c r="QWP533" s="17"/>
      <c r="QWQ533" s="17"/>
      <c r="QWR533" s="17"/>
      <c r="QWS533" s="17"/>
      <c r="QWT533" s="17"/>
      <c r="QWU533" s="17"/>
      <c r="QWV533" s="17"/>
      <c r="QWW533" s="17"/>
      <c r="QWX533" s="17"/>
      <c r="QWY533" s="17"/>
      <c r="QWZ533" s="17"/>
      <c r="QXA533" s="17"/>
      <c r="QXB533" s="17"/>
      <c r="QXC533" s="17"/>
      <c r="QXD533" s="17"/>
      <c r="QXE533" s="17"/>
      <c r="QXF533" s="17"/>
      <c r="QXG533" s="17"/>
      <c r="QXH533" s="17"/>
      <c r="QXI533" s="17"/>
      <c r="QXJ533" s="17"/>
      <c r="QXK533" s="17"/>
      <c r="QXL533" s="17"/>
      <c r="QXM533" s="17"/>
      <c r="QXN533" s="17"/>
      <c r="QXO533" s="17"/>
      <c r="QXP533" s="17"/>
      <c r="QXQ533" s="17"/>
      <c r="QXR533" s="17"/>
      <c r="QXS533" s="17"/>
      <c r="QXT533" s="17"/>
      <c r="QXU533" s="17"/>
      <c r="QXV533" s="17"/>
      <c r="QXW533" s="17"/>
      <c r="QXX533" s="17"/>
      <c r="QXY533" s="17"/>
      <c r="QXZ533" s="17"/>
      <c r="QYA533" s="17"/>
      <c r="QYB533" s="17"/>
      <c r="QYC533" s="17"/>
      <c r="QYD533" s="17"/>
      <c r="QYE533" s="17"/>
      <c r="QYF533" s="17"/>
      <c r="QYG533" s="17"/>
      <c r="QYH533" s="17"/>
      <c r="QYI533" s="17"/>
      <c r="QYJ533" s="17"/>
      <c r="QYK533" s="17"/>
      <c r="QYL533" s="17"/>
      <c r="QYM533" s="17"/>
      <c r="QYN533" s="17"/>
      <c r="QYO533" s="17"/>
      <c r="QYP533" s="17"/>
      <c r="QYQ533" s="17"/>
      <c r="QYR533" s="17"/>
      <c r="QYS533" s="17"/>
      <c r="QYT533" s="17"/>
      <c r="QYU533" s="17"/>
      <c r="QYV533" s="17"/>
      <c r="QYW533" s="17"/>
      <c r="QYX533" s="17"/>
      <c r="QYY533" s="17"/>
      <c r="QYZ533" s="17"/>
      <c r="QZA533" s="17"/>
      <c r="QZB533" s="17"/>
      <c r="QZC533" s="17"/>
      <c r="QZD533" s="17"/>
      <c r="QZE533" s="17"/>
      <c r="QZF533" s="17"/>
      <c r="QZG533" s="17"/>
      <c r="QZH533" s="17"/>
      <c r="QZI533" s="17"/>
      <c r="QZJ533" s="17"/>
      <c r="QZK533" s="17"/>
      <c r="QZL533" s="17"/>
      <c r="QZM533" s="17"/>
      <c r="QZN533" s="17"/>
      <c r="QZO533" s="17"/>
      <c r="QZP533" s="17"/>
      <c r="QZQ533" s="17"/>
      <c r="QZR533" s="17"/>
      <c r="QZS533" s="17"/>
      <c r="QZT533" s="17"/>
      <c r="QZU533" s="17"/>
      <c r="QZV533" s="17"/>
      <c r="QZW533" s="17"/>
      <c r="QZX533" s="17"/>
      <c r="QZY533" s="17"/>
      <c r="QZZ533" s="17"/>
      <c r="RAA533" s="17"/>
      <c r="RAB533" s="17"/>
      <c r="RAC533" s="17"/>
      <c r="RAD533" s="17"/>
      <c r="RAE533" s="17"/>
      <c r="RAF533" s="17"/>
      <c r="RAG533" s="17"/>
      <c r="RAH533" s="17"/>
      <c r="RAI533" s="17"/>
      <c r="RAJ533" s="17"/>
      <c r="RAK533" s="17"/>
      <c r="RAL533" s="17"/>
      <c r="RAM533" s="17"/>
      <c r="RAN533" s="17"/>
      <c r="RAO533" s="17"/>
      <c r="RAP533" s="17"/>
      <c r="RAQ533" s="17"/>
      <c r="RAR533" s="17"/>
      <c r="RAS533" s="17"/>
      <c r="RAT533" s="17"/>
      <c r="RAU533" s="17"/>
      <c r="RAV533" s="17"/>
      <c r="RAW533" s="17"/>
      <c r="RAX533" s="17"/>
      <c r="RAY533" s="17"/>
      <c r="RAZ533" s="17"/>
      <c r="RBA533" s="17"/>
      <c r="RBB533" s="17"/>
      <c r="RBC533" s="17"/>
      <c r="RBD533" s="17"/>
      <c r="RBE533" s="17"/>
      <c r="RBF533" s="17"/>
      <c r="RBG533" s="17"/>
      <c r="RBH533" s="17"/>
      <c r="RBI533" s="17"/>
      <c r="RBJ533" s="17"/>
      <c r="RBK533" s="17"/>
      <c r="RBL533" s="17"/>
      <c r="RBM533" s="17"/>
      <c r="RBN533" s="17"/>
      <c r="RBO533" s="17"/>
      <c r="RBP533" s="17"/>
      <c r="RBQ533" s="17"/>
      <c r="RBR533" s="17"/>
      <c r="RBS533" s="17"/>
      <c r="RBT533" s="17"/>
      <c r="RBU533" s="17"/>
      <c r="RBV533" s="17"/>
      <c r="RBW533" s="17"/>
      <c r="RBX533" s="17"/>
      <c r="RBY533" s="17"/>
      <c r="RBZ533" s="17"/>
      <c r="RCA533" s="17"/>
      <c r="RCB533" s="17"/>
      <c r="RCC533" s="17"/>
      <c r="RCD533" s="17"/>
      <c r="RCE533" s="17"/>
      <c r="RCF533" s="17"/>
      <c r="RCG533" s="17"/>
      <c r="RCH533" s="17"/>
      <c r="RCI533" s="17"/>
      <c r="RCJ533" s="17"/>
      <c r="RCK533" s="17"/>
      <c r="RCL533" s="17"/>
      <c r="RCM533" s="17"/>
      <c r="RCN533" s="17"/>
      <c r="RCO533" s="17"/>
      <c r="RCP533" s="17"/>
      <c r="RCQ533" s="17"/>
      <c r="RCR533" s="17"/>
      <c r="RCS533" s="17"/>
      <c r="RCT533" s="17"/>
      <c r="RCU533" s="17"/>
      <c r="RCV533" s="17"/>
      <c r="RCW533" s="17"/>
      <c r="RCX533" s="17"/>
      <c r="RCY533" s="17"/>
      <c r="RCZ533" s="17"/>
      <c r="RDA533" s="17"/>
      <c r="RDB533" s="17"/>
      <c r="RDC533" s="17"/>
      <c r="RDD533" s="17"/>
      <c r="RDE533" s="17"/>
      <c r="RDF533" s="17"/>
      <c r="RDG533" s="17"/>
      <c r="RDH533" s="17"/>
      <c r="RDI533" s="17"/>
      <c r="RDJ533" s="17"/>
      <c r="RDK533" s="17"/>
      <c r="RDL533" s="17"/>
      <c r="RDM533" s="17"/>
      <c r="RDN533" s="17"/>
      <c r="RDO533" s="17"/>
      <c r="RDP533" s="17"/>
      <c r="RDQ533" s="17"/>
      <c r="RDR533" s="17"/>
      <c r="RDS533" s="17"/>
      <c r="RDT533" s="17"/>
      <c r="RDU533" s="17"/>
      <c r="RDV533" s="17"/>
      <c r="RDW533" s="17"/>
      <c r="RDX533" s="17"/>
      <c r="RDY533" s="17"/>
      <c r="RDZ533" s="17"/>
      <c r="REA533" s="17"/>
      <c r="REB533" s="17"/>
      <c r="REC533" s="17"/>
      <c r="RED533" s="17"/>
      <c r="REE533" s="17"/>
      <c r="REF533" s="17"/>
      <c r="REG533" s="17"/>
      <c r="REH533" s="17"/>
      <c r="REI533" s="17"/>
      <c r="REJ533" s="17"/>
      <c r="REK533" s="17"/>
      <c r="REL533" s="17"/>
      <c r="REM533" s="17"/>
      <c r="REN533" s="17"/>
      <c r="REO533" s="17"/>
      <c r="REP533" s="17"/>
      <c r="REQ533" s="17"/>
      <c r="RER533" s="17"/>
      <c r="RES533" s="17"/>
      <c r="RET533" s="17"/>
      <c r="REU533" s="17"/>
      <c r="REV533" s="17"/>
      <c r="REW533" s="17"/>
      <c r="REX533" s="17"/>
      <c r="REY533" s="17"/>
      <c r="REZ533" s="17"/>
      <c r="RFA533" s="17"/>
      <c r="RFB533" s="17"/>
      <c r="RFC533" s="17"/>
      <c r="RFD533" s="17"/>
      <c r="RFE533" s="17"/>
      <c r="RFF533" s="17"/>
      <c r="RFG533" s="17"/>
      <c r="RFH533" s="17"/>
      <c r="RFI533" s="17"/>
      <c r="RFJ533" s="17"/>
      <c r="RFK533" s="17"/>
      <c r="RFL533" s="17"/>
      <c r="RFM533" s="17"/>
      <c r="RFN533" s="17"/>
      <c r="RFO533" s="17"/>
      <c r="RFP533" s="17"/>
      <c r="RFQ533" s="17"/>
      <c r="RFR533" s="17"/>
      <c r="RFS533" s="17"/>
      <c r="RFT533" s="17"/>
      <c r="RFU533" s="17"/>
      <c r="RFV533" s="17"/>
      <c r="RFW533" s="17"/>
      <c r="RFX533" s="17"/>
      <c r="RFY533" s="17"/>
      <c r="RFZ533" s="17"/>
      <c r="RGA533" s="17"/>
      <c r="RGB533" s="17"/>
      <c r="RGC533" s="17"/>
      <c r="RGD533" s="17"/>
      <c r="RGE533" s="17"/>
      <c r="RGF533" s="17"/>
      <c r="RGG533" s="17"/>
      <c r="RGH533" s="17"/>
      <c r="RGI533" s="17"/>
      <c r="RGJ533" s="17"/>
      <c r="RGK533" s="17"/>
      <c r="RGL533" s="17"/>
      <c r="RGM533" s="17"/>
      <c r="RGN533" s="17"/>
      <c r="RGO533" s="17"/>
      <c r="RGP533" s="17"/>
      <c r="RGQ533" s="17"/>
      <c r="RGR533" s="17"/>
      <c r="RGS533" s="17"/>
      <c r="RGT533" s="17"/>
      <c r="RGU533" s="17"/>
      <c r="RGV533" s="17"/>
      <c r="RGW533" s="17"/>
      <c r="RGX533" s="17"/>
      <c r="RGY533" s="17"/>
      <c r="RGZ533" s="17"/>
      <c r="RHA533" s="17"/>
      <c r="RHB533" s="17"/>
      <c r="RHC533" s="17"/>
      <c r="RHD533" s="17"/>
      <c r="RHE533" s="17"/>
      <c r="RHF533" s="17"/>
      <c r="RHG533" s="17"/>
      <c r="RHH533" s="17"/>
      <c r="RHI533" s="17"/>
      <c r="RHJ533" s="17"/>
      <c r="RHK533" s="17"/>
      <c r="RHL533" s="17"/>
      <c r="RHM533" s="17"/>
      <c r="RHN533" s="17"/>
      <c r="RHO533" s="17"/>
      <c r="RHP533" s="17"/>
      <c r="RHQ533" s="17"/>
      <c r="RHR533" s="17"/>
      <c r="RHS533" s="17"/>
      <c r="RHT533" s="17"/>
      <c r="RHU533" s="17"/>
      <c r="RHV533" s="17"/>
      <c r="RHW533" s="17"/>
      <c r="RHX533" s="17"/>
      <c r="RHY533" s="17"/>
      <c r="RHZ533" s="17"/>
      <c r="RIA533" s="17"/>
      <c r="RIB533" s="17"/>
      <c r="RIC533" s="17"/>
      <c r="RID533" s="17"/>
      <c r="RIE533" s="17"/>
      <c r="RIF533" s="17"/>
      <c r="RIG533" s="17"/>
      <c r="RIH533" s="17"/>
      <c r="RII533" s="17"/>
      <c r="RIJ533" s="17"/>
      <c r="RIK533" s="17"/>
      <c r="RIL533" s="17"/>
      <c r="RIM533" s="17"/>
      <c r="RIN533" s="17"/>
      <c r="RIO533" s="17"/>
      <c r="RIP533" s="17"/>
      <c r="RIQ533" s="17"/>
      <c r="RIR533" s="17"/>
      <c r="RIS533" s="17"/>
      <c r="RIT533" s="17"/>
      <c r="RIU533" s="17"/>
      <c r="RIV533" s="17"/>
      <c r="RIW533" s="17"/>
      <c r="RIX533" s="17"/>
      <c r="RIY533" s="17"/>
      <c r="RIZ533" s="17"/>
      <c r="RJA533" s="17"/>
      <c r="RJB533" s="17"/>
      <c r="RJC533" s="17"/>
      <c r="RJD533" s="17"/>
      <c r="RJE533" s="17"/>
      <c r="RJF533" s="17"/>
      <c r="RJG533" s="17"/>
      <c r="RJH533" s="17"/>
      <c r="RJI533" s="17"/>
      <c r="RJJ533" s="17"/>
      <c r="RJK533" s="17"/>
      <c r="RJL533" s="17"/>
      <c r="RJM533" s="17"/>
      <c r="RJN533" s="17"/>
      <c r="RJO533" s="17"/>
      <c r="RJP533" s="17"/>
      <c r="RJQ533" s="17"/>
      <c r="RJR533" s="17"/>
      <c r="RJS533" s="17"/>
      <c r="RJT533" s="17"/>
      <c r="RJU533" s="17"/>
      <c r="RJV533" s="17"/>
      <c r="RJW533" s="17"/>
      <c r="RJX533" s="17"/>
      <c r="RJY533" s="17"/>
      <c r="RJZ533" s="17"/>
      <c r="RKA533" s="17"/>
      <c r="RKB533" s="17"/>
      <c r="RKC533" s="17"/>
      <c r="RKD533" s="17"/>
      <c r="RKE533" s="17"/>
      <c r="RKF533" s="17"/>
      <c r="RKG533" s="17"/>
      <c r="RKH533" s="17"/>
      <c r="RKI533" s="17"/>
      <c r="RKJ533" s="17"/>
      <c r="RKK533" s="17"/>
      <c r="RKL533" s="17"/>
      <c r="RKM533" s="17"/>
      <c r="RKN533" s="17"/>
      <c r="RKO533" s="17"/>
      <c r="RKP533" s="17"/>
      <c r="RKQ533" s="17"/>
      <c r="RKR533" s="17"/>
      <c r="RKS533" s="17"/>
      <c r="RKT533" s="17"/>
      <c r="RKU533" s="17"/>
      <c r="RKV533" s="17"/>
      <c r="RKW533" s="17"/>
      <c r="RKX533" s="17"/>
      <c r="RKY533" s="17"/>
      <c r="RKZ533" s="17"/>
      <c r="RLA533" s="17"/>
      <c r="RLB533" s="17"/>
      <c r="RLC533" s="17"/>
      <c r="RLD533" s="17"/>
      <c r="RLE533" s="17"/>
      <c r="RLF533" s="17"/>
      <c r="RLG533" s="17"/>
      <c r="RLH533" s="17"/>
      <c r="RLI533" s="17"/>
      <c r="RLJ533" s="17"/>
      <c r="RLK533" s="17"/>
      <c r="RLL533" s="17"/>
      <c r="RLM533" s="17"/>
      <c r="RLN533" s="17"/>
      <c r="RLO533" s="17"/>
      <c r="RLP533" s="17"/>
      <c r="RLQ533" s="17"/>
      <c r="RLR533" s="17"/>
      <c r="RLS533" s="17"/>
      <c r="RLT533" s="17"/>
      <c r="RLU533" s="17"/>
      <c r="RLV533" s="17"/>
      <c r="RLW533" s="17"/>
      <c r="RLX533" s="17"/>
      <c r="RLY533" s="17"/>
      <c r="RLZ533" s="17"/>
      <c r="RMA533" s="17"/>
      <c r="RMB533" s="17"/>
      <c r="RMC533" s="17"/>
      <c r="RMD533" s="17"/>
      <c r="RME533" s="17"/>
      <c r="RMF533" s="17"/>
      <c r="RMG533" s="17"/>
      <c r="RMH533" s="17"/>
      <c r="RMI533" s="17"/>
      <c r="RMJ533" s="17"/>
      <c r="RMK533" s="17"/>
      <c r="RML533" s="17"/>
      <c r="RMM533" s="17"/>
      <c r="RMN533" s="17"/>
      <c r="RMO533" s="17"/>
      <c r="RMP533" s="17"/>
      <c r="RMQ533" s="17"/>
      <c r="RMR533" s="17"/>
      <c r="RMS533" s="17"/>
      <c r="RMT533" s="17"/>
      <c r="RMU533" s="17"/>
      <c r="RMV533" s="17"/>
      <c r="RMW533" s="17"/>
      <c r="RMX533" s="17"/>
      <c r="RMY533" s="17"/>
      <c r="RMZ533" s="17"/>
      <c r="RNA533" s="17"/>
      <c r="RNB533" s="17"/>
      <c r="RNC533" s="17"/>
      <c r="RND533" s="17"/>
      <c r="RNE533" s="17"/>
      <c r="RNF533" s="17"/>
      <c r="RNG533" s="17"/>
      <c r="RNH533" s="17"/>
      <c r="RNI533" s="17"/>
      <c r="RNJ533" s="17"/>
      <c r="RNK533" s="17"/>
      <c r="RNL533" s="17"/>
      <c r="RNM533" s="17"/>
      <c r="RNN533" s="17"/>
      <c r="RNO533" s="17"/>
      <c r="RNP533" s="17"/>
      <c r="RNQ533" s="17"/>
      <c r="RNR533" s="17"/>
      <c r="RNS533" s="17"/>
      <c r="RNT533" s="17"/>
      <c r="RNU533" s="17"/>
      <c r="RNV533" s="17"/>
      <c r="RNW533" s="17"/>
      <c r="RNX533" s="17"/>
      <c r="RNY533" s="17"/>
      <c r="RNZ533" s="17"/>
      <c r="ROA533" s="17"/>
      <c r="ROB533" s="17"/>
      <c r="ROC533" s="17"/>
      <c r="ROD533" s="17"/>
      <c r="ROE533" s="17"/>
      <c r="ROF533" s="17"/>
      <c r="ROG533" s="17"/>
      <c r="ROH533" s="17"/>
      <c r="ROI533" s="17"/>
      <c r="ROJ533" s="17"/>
      <c r="ROK533" s="17"/>
      <c r="ROL533" s="17"/>
      <c r="ROM533" s="17"/>
      <c r="RON533" s="17"/>
      <c r="ROO533" s="17"/>
      <c r="ROP533" s="17"/>
      <c r="ROQ533" s="17"/>
      <c r="ROR533" s="17"/>
      <c r="ROS533" s="17"/>
      <c r="ROT533" s="17"/>
      <c r="ROU533" s="17"/>
      <c r="ROV533" s="17"/>
      <c r="ROW533" s="17"/>
      <c r="ROX533" s="17"/>
      <c r="ROY533" s="17"/>
      <c r="ROZ533" s="17"/>
      <c r="RPA533" s="17"/>
      <c r="RPB533" s="17"/>
      <c r="RPC533" s="17"/>
      <c r="RPD533" s="17"/>
      <c r="RPE533" s="17"/>
      <c r="RPF533" s="17"/>
      <c r="RPG533" s="17"/>
      <c r="RPH533" s="17"/>
      <c r="RPI533" s="17"/>
      <c r="RPJ533" s="17"/>
      <c r="RPK533" s="17"/>
      <c r="RPL533" s="17"/>
      <c r="RPM533" s="17"/>
      <c r="RPN533" s="17"/>
      <c r="RPO533" s="17"/>
      <c r="RPP533" s="17"/>
      <c r="RPQ533" s="17"/>
      <c r="RPR533" s="17"/>
      <c r="RPS533" s="17"/>
      <c r="RPT533" s="17"/>
      <c r="RPU533" s="17"/>
      <c r="RPV533" s="17"/>
      <c r="RPW533" s="17"/>
      <c r="RPX533" s="17"/>
      <c r="RPY533" s="17"/>
      <c r="RPZ533" s="17"/>
      <c r="RQA533" s="17"/>
      <c r="RQB533" s="17"/>
      <c r="RQC533" s="17"/>
      <c r="RQD533" s="17"/>
      <c r="RQE533" s="17"/>
      <c r="RQF533" s="17"/>
      <c r="RQG533" s="17"/>
      <c r="RQH533" s="17"/>
      <c r="RQI533" s="17"/>
      <c r="RQJ533" s="17"/>
      <c r="RQK533" s="17"/>
      <c r="RQL533" s="17"/>
      <c r="RQM533" s="17"/>
      <c r="RQN533" s="17"/>
      <c r="RQO533" s="17"/>
      <c r="RQP533" s="17"/>
      <c r="RQQ533" s="17"/>
      <c r="RQR533" s="17"/>
      <c r="RQS533" s="17"/>
      <c r="RQT533" s="17"/>
      <c r="RQU533" s="17"/>
      <c r="RQV533" s="17"/>
      <c r="RQW533" s="17"/>
      <c r="RQX533" s="17"/>
      <c r="RQY533" s="17"/>
      <c r="RQZ533" s="17"/>
      <c r="RRA533" s="17"/>
      <c r="RRB533" s="17"/>
      <c r="RRC533" s="17"/>
      <c r="RRD533" s="17"/>
      <c r="RRE533" s="17"/>
      <c r="RRF533" s="17"/>
      <c r="RRG533" s="17"/>
      <c r="RRH533" s="17"/>
      <c r="RRI533" s="17"/>
      <c r="RRJ533" s="17"/>
      <c r="RRK533" s="17"/>
      <c r="RRL533" s="17"/>
      <c r="RRM533" s="17"/>
      <c r="RRN533" s="17"/>
      <c r="RRO533" s="17"/>
      <c r="RRP533" s="17"/>
      <c r="RRQ533" s="17"/>
      <c r="RRR533" s="17"/>
      <c r="RRS533" s="17"/>
      <c r="RRT533" s="17"/>
      <c r="RRU533" s="17"/>
      <c r="RRV533" s="17"/>
      <c r="RRW533" s="17"/>
      <c r="RRX533" s="17"/>
      <c r="RRY533" s="17"/>
      <c r="RRZ533" s="17"/>
      <c r="RSA533" s="17"/>
      <c r="RSB533" s="17"/>
      <c r="RSC533" s="17"/>
      <c r="RSD533" s="17"/>
      <c r="RSE533" s="17"/>
      <c r="RSF533" s="17"/>
      <c r="RSG533" s="17"/>
      <c r="RSH533" s="17"/>
      <c r="RSI533" s="17"/>
      <c r="RSJ533" s="17"/>
      <c r="RSK533" s="17"/>
      <c r="RSL533" s="17"/>
      <c r="RSM533" s="17"/>
      <c r="RSN533" s="17"/>
      <c r="RSO533" s="17"/>
      <c r="RSP533" s="17"/>
      <c r="RSQ533" s="17"/>
      <c r="RSR533" s="17"/>
      <c r="RSS533" s="17"/>
      <c r="RST533" s="17"/>
      <c r="RSU533" s="17"/>
      <c r="RSV533" s="17"/>
      <c r="RSW533" s="17"/>
      <c r="RSX533" s="17"/>
      <c r="RSY533" s="17"/>
      <c r="RSZ533" s="17"/>
      <c r="RTA533" s="17"/>
      <c r="RTB533" s="17"/>
      <c r="RTC533" s="17"/>
      <c r="RTD533" s="17"/>
      <c r="RTE533" s="17"/>
      <c r="RTF533" s="17"/>
      <c r="RTG533" s="17"/>
      <c r="RTH533" s="17"/>
      <c r="RTI533" s="17"/>
      <c r="RTJ533" s="17"/>
      <c r="RTK533" s="17"/>
      <c r="RTL533" s="17"/>
      <c r="RTM533" s="17"/>
      <c r="RTN533" s="17"/>
      <c r="RTO533" s="17"/>
      <c r="RTP533" s="17"/>
      <c r="RTQ533" s="17"/>
      <c r="RTR533" s="17"/>
      <c r="RTS533" s="17"/>
      <c r="RTT533" s="17"/>
      <c r="RTU533" s="17"/>
      <c r="RTV533" s="17"/>
      <c r="RTW533" s="17"/>
      <c r="RTX533" s="17"/>
      <c r="RTY533" s="17"/>
      <c r="RTZ533" s="17"/>
      <c r="RUA533" s="17"/>
      <c r="RUB533" s="17"/>
      <c r="RUC533" s="17"/>
      <c r="RUD533" s="17"/>
      <c r="RUE533" s="17"/>
      <c r="RUF533" s="17"/>
      <c r="RUG533" s="17"/>
      <c r="RUH533" s="17"/>
      <c r="RUI533" s="17"/>
      <c r="RUJ533" s="17"/>
      <c r="RUK533" s="17"/>
      <c r="RUL533" s="17"/>
      <c r="RUM533" s="17"/>
      <c r="RUN533" s="17"/>
      <c r="RUO533" s="17"/>
      <c r="RUP533" s="17"/>
      <c r="RUQ533" s="17"/>
      <c r="RUR533" s="17"/>
      <c r="RUS533" s="17"/>
      <c r="RUT533" s="17"/>
      <c r="RUU533" s="17"/>
      <c r="RUV533" s="17"/>
      <c r="RUW533" s="17"/>
      <c r="RUX533" s="17"/>
      <c r="RUY533" s="17"/>
      <c r="RUZ533" s="17"/>
      <c r="RVA533" s="17"/>
      <c r="RVB533" s="17"/>
      <c r="RVC533" s="17"/>
      <c r="RVD533" s="17"/>
      <c r="RVE533" s="17"/>
      <c r="RVF533" s="17"/>
      <c r="RVG533" s="17"/>
      <c r="RVH533" s="17"/>
      <c r="RVI533" s="17"/>
      <c r="RVJ533" s="17"/>
      <c r="RVK533" s="17"/>
      <c r="RVL533" s="17"/>
      <c r="RVM533" s="17"/>
      <c r="RVN533" s="17"/>
      <c r="RVO533" s="17"/>
      <c r="RVP533" s="17"/>
      <c r="RVQ533" s="17"/>
      <c r="RVR533" s="17"/>
      <c r="RVS533" s="17"/>
      <c r="RVT533" s="17"/>
      <c r="RVU533" s="17"/>
      <c r="RVV533" s="17"/>
      <c r="RVW533" s="17"/>
      <c r="RVX533" s="17"/>
      <c r="RVY533" s="17"/>
      <c r="RVZ533" s="17"/>
      <c r="RWA533" s="17"/>
      <c r="RWB533" s="17"/>
      <c r="RWC533" s="17"/>
      <c r="RWD533" s="17"/>
      <c r="RWE533" s="17"/>
      <c r="RWF533" s="17"/>
      <c r="RWG533" s="17"/>
      <c r="RWH533" s="17"/>
      <c r="RWI533" s="17"/>
      <c r="RWJ533" s="17"/>
      <c r="RWK533" s="17"/>
      <c r="RWL533" s="17"/>
      <c r="RWM533" s="17"/>
      <c r="RWN533" s="17"/>
      <c r="RWO533" s="17"/>
      <c r="RWP533" s="17"/>
      <c r="RWQ533" s="17"/>
      <c r="RWR533" s="17"/>
      <c r="RWS533" s="17"/>
      <c r="RWT533" s="17"/>
      <c r="RWU533" s="17"/>
      <c r="RWV533" s="17"/>
      <c r="RWW533" s="17"/>
      <c r="RWX533" s="17"/>
      <c r="RWY533" s="17"/>
      <c r="RWZ533" s="17"/>
      <c r="RXA533" s="17"/>
      <c r="RXB533" s="17"/>
      <c r="RXC533" s="17"/>
      <c r="RXD533" s="17"/>
      <c r="RXE533" s="17"/>
      <c r="RXF533" s="17"/>
      <c r="RXG533" s="17"/>
      <c r="RXH533" s="17"/>
      <c r="RXI533" s="17"/>
      <c r="RXJ533" s="17"/>
      <c r="RXK533" s="17"/>
      <c r="RXL533" s="17"/>
      <c r="RXM533" s="17"/>
      <c r="RXN533" s="17"/>
      <c r="RXO533" s="17"/>
      <c r="RXP533" s="17"/>
      <c r="RXQ533" s="17"/>
      <c r="RXR533" s="17"/>
      <c r="RXS533" s="17"/>
      <c r="RXT533" s="17"/>
      <c r="RXU533" s="17"/>
      <c r="RXV533" s="17"/>
      <c r="RXW533" s="17"/>
      <c r="RXX533" s="17"/>
      <c r="RXY533" s="17"/>
      <c r="RXZ533" s="17"/>
      <c r="RYA533" s="17"/>
      <c r="RYB533" s="17"/>
      <c r="RYC533" s="17"/>
      <c r="RYD533" s="17"/>
      <c r="RYE533" s="17"/>
      <c r="RYF533" s="17"/>
      <c r="RYG533" s="17"/>
      <c r="RYH533" s="17"/>
      <c r="RYI533" s="17"/>
      <c r="RYJ533" s="17"/>
      <c r="RYK533" s="17"/>
      <c r="RYL533" s="17"/>
      <c r="RYM533" s="17"/>
      <c r="RYN533" s="17"/>
      <c r="RYO533" s="17"/>
      <c r="RYP533" s="17"/>
      <c r="RYQ533" s="17"/>
      <c r="RYR533" s="17"/>
      <c r="RYS533" s="17"/>
      <c r="RYT533" s="17"/>
      <c r="RYU533" s="17"/>
      <c r="RYV533" s="17"/>
      <c r="RYW533" s="17"/>
      <c r="RYX533" s="17"/>
      <c r="RYY533" s="17"/>
      <c r="RYZ533" s="17"/>
      <c r="RZA533" s="17"/>
      <c r="RZB533" s="17"/>
      <c r="RZC533" s="17"/>
      <c r="RZD533" s="17"/>
      <c r="RZE533" s="17"/>
      <c r="RZF533" s="17"/>
      <c r="RZG533" s="17"/>
      <c r="RZH533" s="17"/>
      <c r="RZI533" s="17"/>
      <c r="RZJ533" s="17"/>
      <c r="RZK533" s="17"/>
      <c r="RZL533" s="17"/>
      <c r="RZM533" s="17"/>
      <c r="RZN533" s="17"/>
      <c r="RZO533" s="17"/>
      <c r="RZP533" s="17"/>
      <c r="RZQ533" s="17"/>
      <c r="RZR533" s="17"/>
      <c r="RZS533" s="17"/>
      <c r="RZT533" s="17"/>
      <c r="RZU533" s="17"/>
      <c r="RZV533" s="17"/>
      <c r="RZW533" s="17"/>
      <c r="RZX533" s="17"/>
      <c r="RZY533" s="17"/>
      <c r="RZZ533" s="17"/>
      <c r="SAA533" s="17"/>
      <c r="SAB533" s="17"/>
      <c r="SAC533" s="17"/>
      <c r="SAD533" s="17"/>
      <c r="SAE533" s="17"/>
      <c r="SAF533" s="17"/>
      <c r="SAG533" s="17"/>
      <c r="SAH533" s="17"/>
      <c r="SAI533" s="17"/>
      <c r="SAJ533" s="17"/>
      <c r="SAK533" s="17"/>
      <c r="SAL533" s="17"/>
      <c r="SAM533" s="17"/>
      <c r="SAN533" s="17"/>
      <c r="SAO533" s="17"/>
      <c r="SAP533" s="17"/>
      <c r="SAQ533" s="17"/>
      <c r="SAR533" s="17"/>
      <c r="SAS533" s="17"/>
      <c r="SAT533" s="17"/>
      <c r="SAU533" s="17"/>
      <c r="SAV533" s="17"/>
      <c r="SAW533" s="17"/>
      <c r="SAX533" s="17"/>
      <c r="SAY533" s="17"/>
      <c r="SAZ533" s="17"/>
      <c r="SBA533" s="17"/>
      <c r="SBB533" s="17"/>
      <c r="SBC533" s="17"/>
      <c r="SBD533" s="17"/>
      <c r="SBE533" s="17"/>
      <c r="SBF533" s="17"/>
      <c r="SBG533" s="17"/>
      <c r="SBH533" s="17"/>
      <c r="SBI533" s="17"/>
      <c r="SBJ533" s="17"/>
      <c r="SBK533" s="17"/>
      <c r="SBL533" s="17"/>
      <c r="SBM533" s="17"/>
      <c r="SBN533" s="17"/>
      <c r="SBO533" s="17"/>
      <c r="SBP533" s="17"/>
      <c r="SBQ533" s="17"/>
      <c r="SBR533" s="17"/>
      <c r="SBS533" s="17"/>
      <c r="SBT533" s="17"/>
      <c r="SBU533" s="17"/>
      <c r="SBV533" s="17"/>
      <c r="SBW533" s="17"/>
      <c r="SBX533" s="17"/>
      <c r="SBY533" s="17"/>
      <c r="SBZ533" s="17"/>
      <c r="SCA533" s="17"/>
      <c r="SCB533" s="17"/>
      <c r="SCC533" s="17"/>
      <c r="SCD533" s="17"/>
      <c r="SCE533" s="17"/>
      <c r="SCF533" s="17"/>
      <c r="SCG533" s="17"/>
      <c r="SCH533" s="17"/>
      <c r="SCI533" s="17"/>
      <c r="SCJ533" s="17"/>
      <c r="SCK533" s="17"/>
      <c r="SCL533" s="17"/>
      <c r="SCM533" s="17"/>
      <c r="SCN533" s="17"/>
      <c r="SCO533" s="17"/>
      <c r="SCP533" s="17"/>
      <c r="SCQ533" s="17"/>
      <c r="SCR533" s="17"/>
      <c r="SCS533" s="17"/>
      <c r="SCT533" s="17"/>
      <c r="SCU533" s="17"/>
      <c r="SCV533" s="17"/>
      <c r="SCW533" s="17"/>
      <c r="SCX533" s="17"/>
      <c r="SCY533" s="17"/>
      <c r="SCZ533" s="17"/>
      <c r="SDA533" s="17"/>
      <c r="SDB533" s="17"/>
      <c r="SDC533" s="17"/>
      <c r="SDD533" s="17"/>
      <c r="SDE533" s="17"/>
      <c r="SDF533" s="17"/>
      <c r="SDG533" s="17"/>
      <c r="SDH533" s="17"/>
      <c r="SDI533" s="17"/>
      <c r="SDJ533" s="17"/>
      <c r="SDK533" s="17"/>
      <c r="SDL533" s="17"/>
      <c r="SDM533" s="17"/>
      <c r="SDN533" s="17"/>
      <c r="SDO533" s="17"/>
      <c r="SDP533" s="17"/>
      <c r="SDQ533" s="17"/>
      <c r="SDR533" s="17"/>
      <c r="SDS533" s="17"/>
      <c r="SDT533" s="17"/>
      <c r="SDU533" s="17"/>
      <c r="SDV533" s="17"/>
      <c r="SDW533" s="17"/>
      <c r="SDX533" s="17"/>
      <c r="SDY533" s="17"/>
      <c r="SDZ533" s="17"/>
      <c r="SEA533" s="17"/>
      <c r="SEB533" s="17"/>
      <c r="SEC533" s="17"/>
      <c r="SED533" s="17"/>
      <c r="SEE533" s="17"/>
      <c r="SEF533" s="17"/>
      <c r="SEG533" s="17"/>
      <c r="SEH533" s="17"/>
      <c r="SEI533" s="17"/>
      <c r="SEJ533" s="17"/>
      <c r="SEK533" s="17"/>
      <c r="SEL533" s="17"/>
      <c r="SEM533" s="17"/>
      <c r="SEN533" s="17"/>
      <c r="SEO533" s="17"/>
      <c r="SEP533" s="17"/>
      <c r="SEQ533" s="17"/>
      <c r="SER533" s="17"/>
      <c r="SES533" s="17"/>
      <c r="SET533" s="17"/>
      <c r="SEU533" s="17"/>
      <c r="SEV533" s="17"/>
      <c r="SEW533" s="17"/>
      <c r="SEX533" s="17"/>
      <c r="SEY533" s="17"/>
      <c r="SEZ533" s="17"/>
      <c r="SFA533" s="17"/>
      <c r="SFB533" s="17"/>
      <c r="SFC533" s="17"/>
      <c r="SFD533" s="17"/>
      <c r="SFE533" s="17"/>
      <c r="SFF533" s="17"/>
      <c r="SFG533" s="17"/>
      <c r="SFH533" s="17"/>
      <c r="SFI533" s="17"/>
      <c r="SFJ533" s="17"/>
      <c r="SFK533" s="17"/>
      <c r="SFL533" s="17"/>
      <c r="SFM533" s="17"/>
      <c r="SFN533" s="17"/>
      <c r="SFO533" s="17"/>
      <c r="SFP533" s="17"/>
      <c r="SFQ533" s="17"/>
      <c r="SFR533" s="17"/>
      <c r="SFS533" s="17"/>
      <c r="SFT533" s="17"/>
      <c r="SFU533" s="17"/>
      <c r="SFV533" s="17"/>
      <c r="SFW533" s="17"/>
      <c r="SFX533" s="17"/>
      <c r="SFY533" s="17"/>
      <c r="SFZ533" s="17"/>
      <c r="SGA533" s="17"/>
      <c r="SGB533" s="17"/>
      <c r="SGC533" s="17"/>
      <c r="SGD533" s="17"/>
      <c r="SGE533" s="17"/>
      <c r="SGF533" s="17"/>
      <c r="SGG533" s="17"/>
      <c r="SGH533" s="17"/>
      <c r="SGI533" s="17"/>
      <c r="SGJ533" s="17"/>
      <c r="SGK533" s="17"/>
      <c r="SGL533" s="17"/>
      <c r="SGM533" s="17"/>
      <c r="SGN533" s="17"/>
      <c r="SGO533" s="17"/>
      <c r="SGP533" s="17"/>
      <c r="SGQ533" s="17"/>
      <c r="SGR533" s="17"/>
      <c r="SGS533" s="17"/>
      <c r="SGT533" s="17"/>
      <c r="SGU533" s="17"/>
      <c r="SGV533" s="17"/>
      <c r="SGW533" s="17"/>
      <c r="SGX533" s="17"/>
      <c r="SGY533" s="17"/>
      <c r="SGZ533" s="17"/>
      <c r="SHA533" s="17"/>
      <c r="SHB533" s="17"/>
      <c r="SHC533" s="17"/>
      <c r="SHD533" s="17"/>
      <c r="SHE533" s="17"/>
      <c r="SHF533" s="17"/>
      <c r="SHG533" s="17"/>
      <c r="SHH533" s="17"/>
      <c r="SHI533" s="17"/>
      <c r="SHJ533" s="17"/>
      <c r="SHK533" s="17"/>
      <c r="SHL533" s="17"/>
      <c r="SHM533" s="17"/>
      <c r="SHN533" s="17"/>
      <c r="SHO533" s="17"/>
      <c r="SHP533" s="17"/>
      <c r="SHQ533" s="17"/>
      <c r="SHR533" s="17"/>
      <c r="SHS533" s="17"/>
      <c r="SHT533" s="17"/>
      <c r="SHU533" s="17"/>
      <c r="SHV533" s="17"/>
      <c r="SHW533" s="17"/>
      <c r="SHX533" s="17"/>
      <c r="SHY533" s="17"/>
      <c r="SHZ533" s="17"/>
      <c r="SIA533" s="17"/>
      <c r="SIB533" s="17"/>
      <c r="SIC533" s="17"/>
      <c r="SID533" s="17"/>
      <c r="SIE533" s="17"/>
      <c r="SIF533" s="17"/>
      <c r="SIG533" s="17"/>
      <c r="SIH533" s="17"/>
      <c r="SII533" s="17"/>
      <c r="SIJ533" s="17"/>
      <c r="SIK533" s="17"/>
      <c r="SIL533" s="17"/>
      <c r="SIM533" s="17"/>
      <c r="SIN533" s="17"/>
      <c r="SIO533" s="17"/>
      <c r="SIP533" s="17"/>
      <c r="SIQ533" s="17"/>
      <c r="SIR533" s="17"/>
      <c r="SIS533" s="17"/>
      <c r="SIT533" s="17"/>
      <c r="SIU533" s="17"/>
      <c r="SIV533" s="17"/>
      <c r="SIW533" s="17"/>
      <c r="SIX533" s="17"/>
      <c r="SIY533" s="17"/>
      <c r="SIZ533" s="17"/>
      <c r="SJA533" s="17"/>
      <c r="SJB533" s="17"/>
      <c r="SJC533" s="17"/>
      <c r="SJD533" s="17"/>
      <c r="SJE533" s="17"/>
      <c r="SJF533" s="17"/>
      <c r="SJG533" s="17"/>
      <c r="SJH533" s="17"/>
      <c r="SJI533" s="17"/>
      <c r="SJJ533" s="17"/>
      <c r="SJK533" s="17"/>
      <c r="SJL533" s="17"/>
      <c r="SJM533" s="17"/>
      <c r="SJN533" s="17"/>
      <c r="SJO533" s="17"/>
      <c r="SJP533" s="17"/>
      <c r="SJQ533" s="17"/>
      <c r="SJR533" s="17"/>
      <c r="SJS533" s="17"/>
      <c r="SJT533" s="17"/>
      <c r="SJU533" s="17"/>
      <c r="SJV533" s="17"/>
      <c r="SJW533" s="17"/>
      <c r="SJX533" s="17"/>
      <c r="SJY533" s="17"/>
      <c r="SJZ533" s="17"/>
      <c r="SKA533" s="17"/>
      <c r="SKB533" s="17"/>
      <c r="SKC533" s="17"/>
      <c r="SKD533" s="17"/>
      <c r="SKE533" s="17"/>
      <c r="SKF533" s="17"/>
      <c r="SKG533" s="17"/>
      <c r="SKH533" s="17"/>
      <c r="SKI533" s="17"/>
      <c r="SKJ533" s="17"/>
      <c r="SKK533" s="17"/>
      <c r="SKL533" s="17"/>
      <c r="SKM533" s="17"/>
      <c r="SKN533" s="17"/>
      <c r="SKO533" s="17"/>
      <c r="SKP533" s="17"/>
      <c r="SKQ533" s="17"/>
      <c r="SKR533" s="17"/>
      <c r="SKS533" s="17"/>
      <c r="SKT533" s="17"/>
      <c r="SKU533" s="17"/>
      <c r="SKV533" s="17"/>
      <c r="SKW533" s="17"/>
      <c r="SKX533" s="17"/>
      <c r="SKY533" s="17"/>
      <c r="SKZ533" s="17"/>
      <c r="SLA533" s="17"/>
      <c r="SLB533" s="17"/>
      <c r="SLC533" s="17"/>
      <c r="SLD533" s="17"/>
      <c r="SLE533" s="17"/>
      <c r="SLF533" s="17"/>
      <c r="SLG533" s="17"/>
      <c r="SLH533" s="17"/>
      <c r="SLI533" s="17"/>
      <c r="SLJ533" s="17"/>
      <c r="SLK533" s="17"/>
      <c r="SLL533" s="17"/>
      <c r="SLM533" s="17"/>
      <c r="SLN533" s="17"/>
      <c r="SLO533" s="17"/>
      <c r="SLP533" s="17"/>
      <c r="SLQ533" s="17"/>
      <c r="SLR533" s="17"/>
      <c r="SLS533" s="17"/>
      <c r="SLT533" s="17"/>
      <c r="SLU533" s="17"/>
      <c r="SLV533" s="17"/>
      <c r="SLW533" s="17"/>
      <c r="SLX533" s="17"/>
      <c r="SLY533" s="17"/>
      <c r="SLZ533" s="17"/>
      <c r="SMA533" s="17"/>
      <c r="SMB533" s="17"/>
      <c r="SMC533" s="17"/>
      <c r="SMD533" s="17"/>
      <c r="SME533" s="17"/>
      <c r="SMF533" s="17"/>
      <c r="SMG533" s="17"/>
      <c r="SMH533" s="17"/>
      <c r="SMI533" s="17"/>
      <c r="SMJ533" s="17"/>
      <c r="SMK533" s="17"/>
      <c r="SML533" s="17"/>
      <c r="SMM533" s="17"/>
      <c r="SMN533" s="17"/>
      <c r="SMO533" s="17"/>
      <c r="SMP533" s="17"/>
      <c r="SMQ533" s="17"/>
      <c r="SMR533" s="17"/>
      <c r="SMS533" s="17"/>
      <c r="SMT533" s="17"/>
      <c r="SMU533" s="17"/>
      <c r="SMV533" s="17"/>
      <c r="SMW533" s="17"/>
      <c r="SMX533" s="17"/>
      <c r="SMY533" s="17"/>
      <c r="SMZ533" s="17"/>
      <c r="SNA533" s="17"/>
      <c r="SNB533" s="17"/>
      <c r="SNC533" s="17"/>
      <c r="SND533" s="17"/>
      <c r="SNE533" s="17"/>
      <c r="SNF533" s="17"/>
      <c r="SNG533" s="17"/>
      <c r="SNH533" s="17"/>
      <c r="SNI533" s="17"/>
      <c r="SNJ533" s="17"/>
      <c r="SNK533" s="17"/>
      <c r="SNL533" s="17"/>
      <c r="SNM533" s="17"/>
      <c r="SNN533" s="17"/>
      <c r="SNO533" s="17"/>
      <c r="SNP533" s="17"/>
      <c r="SNQ533" s="17"/>
      <c r="SNR533" s="17"/>
      <c r="SNS533" s="17"/>
      <c r="SNT533" s="17"/>
      <c r="SNU533" s="17"/>
      <c r="SNV533" s="17"/>
      <c r="SNW533" s="17"/>
      <c r="SNX533" s="17"/>
      <c r="SNY533" s="17"/>
      <c r="SNZ533" s="17"/>
      <c r="SOA533" s="17"/>
      <c r="SOB533" s="17"/>
      <c r="SOC533" s="17"/>
      <c r="SOD533" s="17"/>
      <c r="SOE533" s="17"/>
      <c r="SOF533" s="17"/>
      <c r="SOG533" s="17"/>
      <c r="SOH533" s="17"/>
      <c r="SOI533" s="17"/>
      <c r="SOJ533" s="17"/>
      <c r="SOK533" s="17"/>
      <c r="SOL533" s="17"/>
      <c r="SOM533" s="17"/>
      <c r="SON533" s="17"/>
      <c r="SOO533" s="17"/>
      <c r="SOP533" s="17"/>
      <c r="SOQ533" s="17"/>
      <c r="SOR533" s="17"/>
      <c r="SOS533" s="17"/>
      <c r="SOT533" s="17"/>
      <c r="SOU533" s="17"/>
      <c r="SOV533" s="17"/>
      <c r="SOW533" s="17"/>
      <c r="SOX533" s="17"/>
      <c r="SOY533" s="17"/>
      <c r="SOZ533" s="17"/>
      <c r="SPA533" s="17"/>
      <c r="SPB533" s="17"/>
      <c r="SPC533" s="17"/>
      <c r="SPD533" s="17"/>
      <c r="SPE533" s="17"/>
      <c r="SPF533" s="17"/>
      <c r="SPG533" s="17"/>
      <c r="SPH533" s="17"/>
      <c r="SPI533" s="17"/>
      <c r="SPJ533" s="17"/>
      <c r="SPK533" s="17"/>
      <c r="SPL533" s="17"/>
      <c r="SPM533" s="17"/>
      <c r="SPN533" s="17"/>
      <c r="SPO533" s="17"/>
      <c r="SPP533" s="17"/>
      <c r="SPQ533" s="17"/>
      <c r="SPR533" s="17"/>
      <c r="SPS533" s="17"/>
      <c r="SPT533" s="17"/>
      <c r="SPU533" s="17"/>
      <c r="SPV533" s="17"/>
      <c r="SPW533" s="17"/>
      <c r="SPX533" s="17"/>
      <c r="SPY533" s="17"/>
      <c r="SPZ533" s="17"/>
      <c r="SQA533" s="17"/>
      <c r="SQB533" s="17"/>
      <c r="SQC533" s="17"/>
      <c r="SQD533" s="17"/>
      <c r="SQE533" s="17"/>
      <c r="SQF533" s="17"/>
      <c r="SQG533" s="17"/>
      <c r="SQH533" s="17"/>
      <c r="SQI533" s="17"/>
      <c r="SQJ533" s="17"/>
      <c r="SQK533" s="17"/>
      <c r="SQL533" s="17"/>
      <c r="SQM533" s="17"/>
      <c r="SQN533" s="17"/>
      <c r="SQO533" s="17"/>
      <c r="SQP533" s="17"/>
      <c r="SQQ533" s="17"/>
      <c r="SQR533" s="17"/>
      <c r="SQS533" s="17"/>
      <c r="SQT533" s="17"/>
      <c r="SQU533" s="17"/>
      <c r="SQV533" s="17"/>
      <c r="SQW533" s="17"/>
      <c r="SQX533" s="17"/>
      <c r="SQY533" s="17"/>
      <c r="SQZ533" s="17"/>
      <c r="SRA533" s="17"/>
      <c r="SRB533" s="17"/>
      <c r="SRC533" s="17"/>
      <c r="SRD533" s="17"/>
      <c r="SRE533" s="17"/>
      <c r="SRF533" s="17"/>
      <c r="SRG533" s="17"/>
      <c r="SRH533" s="17"/>
      <c r="SRI533" s="17"/>
      <c r="SRJ533" s="17"/>
      <c r="SRK533" s="17"/>
      <c r="SRL533" s="17"/>
      <c r="SRM533" s="17"/>
      <c r="SRN533" s="17"/>
      <c r="SRO533" s="17"/>
      <c r="SRP533" s="17"/>
      <c r="SRQ533" s="17"/>
      <c r="SRR533" s="17"/>
      <c r="SRS533" s="17"/>
      <c r="SRT533" s="17"/>
      <c r="SRU533" s="17"/>
      <c r="SRV533" s="17"/>
      <c r="SRW533" s="17"/>
      <c r="SRX533" s="17"/>
      <c r="SRY533" s="17"/>
      <c r="SRZ533" s="17"/>
      <c r="SSA533" s="17"/>
      <c r="SSB533" s="17"/>
      <c r="SSC533" s="17"/>
      <c r="SSD533" s="17"/>
      <c r="SSE533" s="17"/>
      <c r="SSF533" s="17"/>
      <c r="SSG533" s="17"/>
      <c r="SSH533" s="17"/>
      <c r="SSI533" s="17"/>
      <c r="SSJ533" s="17"/>
      <c r="SSK533" s="17"/>
      <c r="SSL533" s="17"/>
      <c r="SSM533" s="17"/>
      <c r="SSN533" s="17"/>
      <c r="SSO533" s="17"/>
      <c r="SSP533" s="17"/>
      <c r="SSQ533" s="17"/>
      <c r="SSR533" s="17"/>
      <c r="SSS533" s="17"/>
      <c r="SST533" s="17"/>
      <c r="SSU533" s="17"/>
      <c r="SSV533" s="17"/>
      <c r="SSW533" s="17"/>
      <c r="SSX533" s="17"/>
      <c r="SSY533" s="17"/>
      <c r="SSZ533" s="17"/>
      <c r="STA533" s="17"/>
      <c r="STB533" s="17"/>
      <c r="STC533" s="17"/>
      <c r="STD533" s="17"/>
      <c r="STE533" s="17"/>
      <c r="STF533" s="17"/>
      <c r="STG533" s="17"/>
      <c r="STH533" s="17"/>
      <c r="STI533" s="17"/>
      <c r="STJ533" s="17"/>
      <c r="STK533" s="17"/>
      <c r="STL533" s="17"/>
      <c r="STM533" s="17"/>
      <c r="STN533" s="17"/>
      <c r="STO533" s="17"/>
      <c r="STP533" s="17"/>
      <c r="STQ533" s="17"/>
      <c r="STR533" s="17"/>
      <c r="STS533" s="17"/>
      <c r="STT533" s="17"/>
      <c r="STU533" s="17"/>
      <c r="STV533" s="17"/>
      <c r="STW533" s="17"/>
      <c r="STX533" s="17"/>
      <c r="STY533" s="17"/>
      <c r="STZ533" s="17"/>
      <c r="SUA533" s="17"/>
      <c r="SUB533" s="17"/>
      <c r="SUC533" s="17"/>
      <c r="SUD533" s="17"/>
      <c r="SUE533" s="17"/>
      <c r="SUF533" s="17"/>
      <c r="SUG533" s="17"/>
      <c r="SUH533" s="17"/>
      <c r="SUI533" s="17"/>
      <c r="SUJ533" s="17"/>
      <c r="SUK533" s="17"/>
      <c r="SUL533" s="17"/>
      <c r="SUM533" s="17"/>
      <c r="SUN533" s="17"/>
      <c r="SUO533" s="17"/>
      <c r="SUP533" s="17"/>
      <c r="SUQ533" s="17"/>
      <c r="SUR533" s="17"/>
      <c r="SUS533" s="17"/>
      <c r="SUT533" s="17"/>
      <c r="SUU533" s="17"/>
      <c r="SUV533" s="17"/>
      <c r="SUW533" s="17"/>
      <c r="SUX533" s="17"/>
      <c r="SUY533" s="17"/>
      <c r="SUZ533" s="17"/>
      <c r="SVA533" s="17"/>
      <c r="SVB533" s="17"/>
      <c r="SVC533" s="17"/>
      <c r="SVD533" s="17"/>
      <c r="SVE533" s="17"/>
      <c r="SVF533" s="17"/>
      <c r="SVG533" s="17"/>
      <c r="SVH533" s="17"/>
      <c r="SVI533" s="17"/>
      <c r="SVJ533" s="17"/>
      <c r="SVK533" s="17"/>
      <c r="SVL533" s="17"/>
      <c r="SVM533" s="17"/>
      <c r="SVN533" s="17"/>
      <c r="SVO533" s="17"/>
      <c r="SVP533" s="17"/>
      <c r="SVQ533" s="17"/>
      <c r="SVR533" s="17"/>
      <c r="SVS533" s="17"/>
      <c r="SVT533" s="17"/>
      <c r="SVU533" s="17"/>
      <c r="SVV533" s="17"/>
      <c r="SVW533" s="17"/>
      <c r="SVX533" s="17"/>
      <c r="SVY533" s="17"/>
      <c r="SVZ533" s="17"/>
      <c r="SWA533" s="17"/>
      <c r="SWB533" s="17"/>
      <c r="SWC533" s="17"/>
      <c r="SWD533" s="17"/>
      <c r="SWE533" s="17"/>
      <c r="SWF533" s="17"/>
      <c r="SWG533" s="17"/>
      <c r="SWH533" s="17"/>
      <c r="SWI533" s="17"/>
      <c r="SWJ533" s="17"/>
      <c r="SWK533" s="17"/>
      <c r="SWL533" s="17"/>
      <c r="SWM533" s="17"/>
      <c r="SWN533" s="17"/>
      <c r="SWO533" s="17"/>
      <c r="SWP533" s="17"/>
      <c r="SWQ533" s="17"/>
      <c r="SWR533" s="17"/>
      <c r="SWS533" s="17"/>
      <c r="SWT533" s="17"/>
      <c r="SWU533" s="17"/>
      <c r="SWV533" s="17"/>
      <c r="SWW533" s="17"/>
      <c r="SWX533" s="17"/>
      <c r="SWY533" s="17"/>
      <c r="SWZ533" s="17"/>
      <c r="SXA533" s="17"/>
      <c r="SXB533" s="17"/>
      <c r="SXC533" s="17"/>
      <c r="SXD533" s="17"/>
      <c r="SXE533" s="17"/>
      <c r="SXF533" s="17"/>
      <c r="SXG533" s="17"/>
      <c r="SXH533" s="17"/>
      <c r="SXI533" s="17"/>
      <c r="SXJ533" s="17"/>
      <c r="SXK533" s="17"/>
      <c r="SXL533" s="17"/>
      <c r="SXM533" s="17"/>
      <c r="SXN533" s="17"/>
      <c r="SXO533" s="17"/>
      <c r="SXP533" s="17"/>
      <c r="SXQ533" s="17"/>
      <c r="SXR533" s="17"/>
      <c r="SXS533" s="17"/>
      <c r="SXT533" s="17"/>
      <c r="SXU533" s="17"/>
      <c r="SXV533" s="17"/>
      <c r="SXW533" s="17"/>
      <c r="SXX533" s="17"/>
      <c r="SXY533" s="17"/>
      <c r="SXZ533" s="17"/>
      <c r="SYA533" s="17"/>
      <c r="SYB533" s="17"/>
      <c r="SYC533" s="17"/>
      <c r="SYD533" s="17"/>
      <c r="SYE533" s="17"/>
      <c r="SYF533" s="17"/>
      <c r="SYG533" s="17"/>
      <c r="SYH533" s="17"/>
      <c r="SYI533" s="17"/>
      <c r="SYJ533" s="17"/>
      <c r="SYK533" s="17"/>
      <c r="SYL533" s="17"/>
      <c r="SYM533" s="17"/>
      <c r="SYN533" s="17"/>
      <c r="SYO533" s="17"/>
      <c r="SYP533" s="17"/>
      <c r="SYQ533" s="17"/>
      <c r="SYR533" s="17"/>
      <c r="SYS533" s="17"/>
      <c r="SYT533" s="17"/>
      <c r="SYU533" s="17"/>
      <c r="SYV533" s="17"/>
      <c r="SYW533" s="17"/>
      <c r="SYX533" s="17"/>
      <c r="SYY533" s="17"/>
      <c r="SYZ533" s="17"/>
      <c r="SZA533" s="17"/>
      <c r="SZB533" s="17"/>
      <c r="SZC533" s="17"/>
      <c r="SZD533" s="17"/>
      <c r="SZE533" s="17"/>
      <c r="SZF533" s="17"/>
      <c r="SZG533" s="17"/>
      <c r="SZH533" s="17"/>
      <c r="SZI533" s="17"/>
      <c r="SZJ533" s="17"/>
      <c r="SZK533" s="17"/>
      <c r="SZL533" s="17"/>
      <c r="SZM533" s="17"/>
      <c r="SZN533" s="17"/>
      <c r="SZO533" s="17"/>
      <c r="SZP533" s="17"/>
      <c r="SZQ533" s="17"/>
      <c r="SZR533" s="17"/>
      <c r="SZS533" s="17"/>
      <c r="SZT533" s="17"/>
      <c r="SZU533" s="17"/>
      <c r="SZV533" s="17"/>
      <c r="SZW533" s="17"/>
      <c r="SZX533" s="17"/>
      <c r="SZY533" s="17"/>
      <c r="SZZ533" s="17"/>
      <c r="TAA533" s="17"/>
      <c r="TAB533" s="17"/>
      <c r="TAC533" s="17"/>
      <c r="TAD533" s="17"/>
      <c r="TAE533" s="17"/>
      <c r="TAF533" s="17"/>
      <c r="TAG533" s="17"/>
      <c r="TAH533" s="17"/>
      <c r="TAI533" s="17"/>
      <c r="TAJ533" s="17"/>
      <c r="TAK533" s="17"/>
      <c r="TAL533" s="17"/>
      <c r="TAM533" s="17"/>
      <c r="TAN533" s="17"/>
      <c r="TAO533" s="17"/>
      <c r="TAP533" s="17"/>
      <c r="TAQ533" s="17"/>
      <c r="TAR533" s="17"/>
      <c r="TAS533" s="17"/>
      <c r="TAT533" s="17"/>
      <c r="TAU533" s="17"/>
      <c r="TAV533" s="17"/>
      <c r="TAW533" s="17"/>
      <c r="TAX533" s="17"/>
      <c r="TAY533" s="17"/>
      <c r="TAZ533" s="17"/>
      <c r="TBA533" s="17"/>
      <c r="TBB533" s="17"/>
      <c r="TBC533" s="17"/>
      <c r="TBD533" s="17"/>
      <c r="TBE533" s="17"/>
      <c r="TBF533" s="17"/>
      <c r="TBG533" s="17"/>
      <c r="TBH533" s="17"/>
      <c r="TBI533" s="17"/>
      <c r="TBJ533" s="17"/>
      <c r="TBK533" s="17"/>
      <c r="TBL533" s="17"/>
      <c r="TBM533" s="17"/>
      <c r="TBN533" s="17"/>
      <c r="TBO533" s="17"/>
      <c r="TBP533" s="17"/>
      <c r="TBQ533" s="17"/>
      <c r="TBR533" s="17"/>
      <c r="TBS533" s="17"/>
      <c r="TBT533" s="17"/>
      <c r="TBU533" s="17"/>
      <c r="TBV533" s="17"/>
      <c r="TBW533" s="17"/>
      <c r="TBX533" s="17"/>
      <c r="TBY533" s="17"/>
      <c r="TBZ533" s="17"/>
      <c r="TCA533" s="17"/>
      <c r="TCB533" s="17"/>
      <c r="TCC533" s="17"/>
      <c r="TCD533" s="17"/>
      <c r="TCE533" s="17"/>
      <c r="TCF533" s="17"/>
      <c r="TCG533" s="17"/>
      <c r="TCH533" s="17"/>
      <c r="TCI533" s="17"/>
      <c r="TCJ533" s="17"/>
      <c r="TCK533" s="17"/>
      <c r="TCL533" s="17"/>
      <c r="TCM533" s="17"/>
      <c r="TCN533" s="17"/>
      <c r="TCO533" s="17"/>
      <c r="TCP533" s="17"/>
      <c r="TCQ533" s="17"/>
      <c r="TCR533" s="17"/>
      <c r="TCS533" s="17"/>
      <c r="TCT533" s="17"/>
      <c r="TCU533" s="17"/>
      <c r="TCV533" s="17"/>
      <c r="TCW533" s="17"/>
      <c r="TCX533" s="17"/>
      <c r="TCY533" s="17"/>
      <c r="TCZ533" s="17"/>
      <c r="TDA533" s="17"/>
      <c r="TDB533" s="17"/>
      <c r="TDC533" s="17"/>
      <c r="TDD533" s="17"/>
      <c r="TDE533" s="17"/>
      <c r="TDF533" s="17"/>
      <c r="TDG533" s="17"/>
      <c r="TDH533" s="17"/>
      <c r="TDI533" s="17"/>
      <c r="TDJ533" s="17"/>
      <c r="TDK533" s="17"/>
      <c r="TDL533" s="17"/>
      <c r="TDM533" s="17"/>
      <c r="TDN533" s="17"/>
      <c r="TDO533" s="17"/>
      <c r="TDP533" s="17"/>
      <c r="TDQ533" s="17"/>
      <c r="TDR533" s="17"/>
      <c r="TDS533" s="17"/>
      <c r="TDT533" s="17"/>
      <c r="TDU533" s="17"/>
      <c r="TDV533" s="17"/>
      <c r="TDW533" s="17"/>
      <c r="TDX533" s="17"/>
      <c r="TDY533" s="17"/>
      <c r="TDZ533" s="17"/>
      <c r="TEA533" s="17"/>
      <c r="TEB533" s="17"/>
      <c r="TEC533" s="17"/>
      <c r="TED533" s="17"/>
      <c r="TEE533" s="17"/>
      <c r="TEF533" s="17"/>
      <c r="TEG533" s="17"/>
      <c r="TEH533" s="17"/>
      <c r="TEI533" s="17"/>
      <c r="TEJ533" s="17"/>
      <c r="TEK533" s="17"/>
      <c r="TEL533" s="17"/>
      <c r="TEM533" s="17"/>
      <c r="TEN533" s="17"/>
      <c r="TEO533" s="17"/>
      <c r="TEP533" s="17"/>
      <c r="TEQ533" s="17"/>
      <c r="TER533" s="17"/>
      <c r="TES533" s="17"/>
      <c r="TET533" s="17"/>
      <c r="TEU533" s="17"/>
      <c r="TEV533" s="17"/>
      <c r="TEW533" s="17"/>
      <c r="TEX533" s="17"/>
      <c r="TEY533" s="17"/>
      <c r="TEZ533" s="17"/>
      <c r="TFA533" s="17"/>
      <c r="TFB533" s="17"/>
      <c r="TFC533" s="17"/>
      <c r="TFD533" s="17"/>
      <c r="TFE533" s="17"/>
      <c r="TFF533" s="17"/>
      <c r="TFG533" s="17"/>
      <c r="TFH533" s="17"/>
      <c r="TFI533" s="17"/>
      <c r="TFJ533" s="17"/>
      <c r="TFK533" s="17"/>
      <c r="TFL533" s="17"/>
      <c r="TFM533" s="17"/>
      <c r="TFN533" s="17"/>
      <c r="TFO533" s="17"/>
      <c r="TFP533" s="17"/>
      <c r="TFQ533" s="17"/>
      <c r="TFR533" s="17"/>
      <c r="TFS533" s="17"/>
      <c r="TFT533" s="17"/>
      <c r="TFU533" s="17"/>
      <c r="TFV533" s="17"/>
      <c r="TFW533" s="17"/>
      <c r="TFX533" s="17"/>
      <c r="TFY533" s="17"/>
      <c r="TFZ533" s="17"/>
      <c r="TGA533" s="17"/>
      <c r="TGB533" s="17"/>
      <c r="TGC533" s="17"/>
      <c r="TGD533" s="17"/>
      <c r="TGE533" s="17"/>
      <c r="TGF533" s="17"/>
      <c r="TGG533" s="17"/>
      <c r="TGH533" s="17"/>
      <c r="TGI533" s="17"/>
      <c r="TGJ533" s="17"/>
      <c r="TGK533" s="17"/>
      <c r="TGL533" s="17"/>
      <c r="TGM533" s="17"/>
      <c r="TGN533" s="17"/>
      <c r="TGO533" s="17"/>
      <c r="TGP533" s="17"/>
      <c r="TGQ533" s="17"/>
      <c r="TGR533" s="17"/>
      <c r="TGS533" s="17"/>
      <c r="TGT533" s="17"/>
      <c r="TGU533" s="17"/>
      <c r="TGV533" s="17"/>
      <c r="TGW533" s="17"/>
      <c r="TGX533" s="17"/>
      <c r="TGY533" s="17"/>
      <c r="TGZ533" s="17"/>
      <c r="THA533" s="17"/>
      <c r="THB533" s="17"/>
      <c r="THC533" s="17"/>
      <c r="THD533" s="17"/>
      <c r="THE533" s="17"/>
      <c r="THF533" s="17"/>
      <c r="THG533" s="17"/>
      <c r="THH533" s="17"/>
      <c r="THI533" s="17"/>
      <c r="THJ533" s="17"/>
      <c r="THK533" s="17"/>
      <c r="THL533" s="17"/>
      <c r="THM533" s="17"/>
      <c r="THN533" s="17"/>
      <c r="THO533" s="17"/>
      <c r="THP533" s="17"/>
      <c r="THQ533" s="17"/>
      <c r="THR533" s="17"/>
      <c r="THS533" s="17"/>
      <c r="THT533" s="17"/>
      <c r="THU533" s="17"/>
      <c r="THV533" s="17"/>
      <c r="THW533" s="17"/>
      <c r="THX533" s="17"/>
      <c r="THY533" s="17"/>
      <c r="THZ533" s="17"/>
      <c r="TIA533" s="17"/>
      <c r="TIB533" s="17"/>
      <c r="TIC533" s="17"/>
      <c r="TID533" s="17"/>
      <c r="TIE533" s="17"/>
      <c r="TIF533" s="17"/>
      <c r="TIG533" s="17"/>
      <c r="TIH533" s="17"/>
      <c r="TII533" s="17"/>
      <c r="TIJ533" s="17"/>
      <c r="TIK533" s="17"/>
      <c r="TIL533" s="17"/>
      <c r="TIM533" s="17"/>
      <c r="TIN533" s="17"/>
      <c r="TIO533" s="17"/>
      <c r="TIP533" s="17"/>
      <c r="TIQ533" s="17"/>
      <c r="TIR533" s="17"/>
      <c r="TIS533" s="17"/>
      <c r="TIT533" s="17"/>
      <c r="TIU533" s="17"/>
      <c r="TIV533" s="17"/>
      <c r="TIW533" s="17"/>
      <c r="TIX533" s="17"/>
      <c r="TIY533" s="17"/>
      <c r="TIZ533" s="17"/>
      <c r="TJA533" s="17"/>
      <c r="TJB533" s="17"/>
      <c r="TJC533" s="17"/>
      <c r="TJD533" s="17"/>
      <c r="TJE533" s="17"/>
      <c r="TJF533" s="17"/>
      <c r="TJG533" s="17"/>
      <c r="TJH533" s="17"/>
      <c r="TJI533" s="17"/>
      <c r="TJJ533" s="17"/>
      <c r="TJK533" s="17"/>
      <c r="TJL533" s="17"/>
      <c r="TJM533" s="17"/>
      <c r="TJN533" s="17"/>
      <c r="TJO533" s="17"/>
      <c r="TJP533" s="17"/>
      <c r="TJQ533" s="17"/>
      <c r="TJR533" s="17"/>
      <c r="TJS533" s="17"/>
      <c r="TJT533" s="17"/>
      <c r="TJU533" s="17"/>
      <c r="TJV533" s="17"/>
      <c r="TJW533" s="17"/>
      <c r="TJX533" s="17"/>
      <c r="TJY533" s="17"/>
      <c r="TJZ533" s="17"/>
      <c r="TKA533" s="17"/>
      <c r="TKB533" s="17"/>
      <c r="TKC533" s="17"/>
      <c r="TKD533" s="17"/>
      <c r="TKE533" s="17"/>
      <c r="TKF533" s="17"/>
      <c r="TKG533" s="17"/>
      <c r="TKH533" s="17"/>
      <c r="TKI533" s="17"/>
      <c r="TKJ533" s="17"/>
      <c r="TKK533" s="17"/>
      <c r="TKL533" s="17"/>
      <c r="TKM533" s="17"/>
      <c r="TKN533" s="17"/>
      <c r="TKO533" s="17"/>
      <c r="TKP533" s="17"/>
      <c r="TKQ533" s="17"/>
      <c r="TKR533" s="17"/>
      <c r="TKS533" s="17"/>
      <c r="TKT533" s="17"/>
      <c r="TKU533" s="17"/>
      <c r="TKV533" s="17"/>
      <c r="TKW533" s="17"/>
      <c r="TKX533" s="17"/>
      <c r="TKY533" s="17"/>
      <c r="TKZ533" s="17"/>
      <c r="TLA533" s="17"/>
      <c r="TLB533" s="17"/>
      <c r="TLC533" s="17"/>
      <c r="TLD533" s="17"/>
      <c r="TLE533" s="17"/>
      <c r="TLF533" s="17"/>
      <c r="TLG533" s="17"/>
      <c r="TLH533" s="17"/>
      <c r="TLI533" s="17"/>
      <c r="TLJ533" s="17"/>
      <c r="TLK533" s="17"/>
      <c r="TLL533" s="17"/>
      <c r="TLM533" s="17"/>
      <c r="TLN533" s="17"/>
      <c r="TLO533" s="17"/>
      <c r="TLP533" s="17"/>
      <c r="TLQ533" s="17"/>
      <c r="TLR533" s="17"/>
      <c r="TLS533" s="17"/>
      <c r="TLT533" s="17"/>
      <c r="TLU533" s="17"/>
      <c r="TLV533" s="17"/>
      <c r="TLW533" s="17"/>
      <c r="TLX533" s="17"/>
      <c r="TLY533" s="17"/>
      <c r="TLZ533" s="17"/>
      <c r="TMA533" s="17"/>
      <c r="TMB533" s="17"/>
      <c r="TMC533" s="17"/>
      <c r="TMD533" s="17"/>
      <c r="TME533" s="17"/>
      <c r="TMF533" s="17"/>
      <c r="TMG533" s="17"/>
      <c r="TMH533" s="17"/>
      <c r="TMI533" s="17"/>
      <c r="TMJ533" s="17"/>
      <c r="TMK533" s="17"/>
      <c r="TML533" s="17"/>
      <c r="TMM533" s="17"/>
      <c r="TMN533" s="17"/>
      <c r="TMO533" s="17"/>
      <c r="TMP533" s="17"/>
      <c r="TMQ533" s="17"/>
      <c r="TMR533" s="17"/>
      <c r="TMS533" s="17"/>
      <c r="TMT533" s="17"/>
      <c r="TMU533" s="17"/>
      <c r="TMV533" s="17"/>
      <c r="TMW533" s="17"/>
      <c r="TMX533" s="17"/>
      <c r="TMY533" s="17"/>
      <c r="TMZ533" s="17"/>
      <c r="TNA533" s="17"/>
      <c r="TNB533" s="17"/>
      <c r="TNC533" s="17"/>
      <c r="TND533" s="17"/>
      <c r="TNE533" s="17"/>
      <c r="TNF533" s="17"/>
      <c r="TNG533" s="17"/>
      <c r="TNH533" s="17"/>
      <c r="TNI533" s="17"/>
      <c r="TNJ533" s="17"/>
      <c r="TNK533" s="17"/>
      <c r="TNL533" s="17"/>
      <c r="TNM533" s="17"/>
      <c r="TNN533" s="17"/>
      <c r="TNO533" s="17"/>
      <c r="TNP533" s="17"/>
      <c r="TNQ533" s="17"/>
      <c r="TNR533" s="17"/>
      <c r="TNS533" s="17"/>
      <c r="TNT533" s="17"/>
      <c r="TNU533" s="17"/>
      <c r="TNV533" s="17"/>
      <c r="TNW533" s="17"/>
      <c r="TNX533" s="17"/>
      <c r="TNY533" s="17"/>
      <c r="TNZ533" s="17"/>
      <c r="TOA533" s="17"/>
      <c r="TOB533" s="17"/>
      <c r="TOC533" s="17"/>
      <c r="TOD533" s="17"/>
      <c r="TOE533" s="17"/>
      <c r="TOF533" s="17"/>
      <c r="TOG533" s="17"/>
      <c r="TOH533" s="17"/>
      <c r="TOI533" s="17"/>
      <c r="TOJ533" s="17"/>
      <c r="TOK533" s="17"/>
      <c r="TOL533" s="17"/>
      <c r="TOM533" s="17"/>
      <c r="TON533" s="17"/>
      <c r="TOO533" s="17"/>
      <c r="TOP533" s="17"/>
      <c r="TOQ533" s="17"/>
      <c r="TOR533" s="17"/>
      <c r="TOS533" s="17"/>
      <c r="TOT533" s="17"/>
      <c r="TOU533" s="17"/>
      <c r="TOV533" s="17"/>
      <c r="TOW533" s="17"/>
      <c r="TOX533" s="17"/>
      <c r="TOY533" s="17"/>
      <c r="TOZ533" s="17"/>
      <c r="TPA533" s="17"/>
      <c r="TPB533" s="17"/>
      <c r="TPC533" s="17"/>
      <c r="TPD533" s="17"/>
      <c r="TPE533" s="17"/>
      <c r="TPF533" s="17"/>
      <c r="TPG533" s="17"/>
      <c r="TPH533" s="17"/>
      <c r="TPI533" s="17"/>
      <c r="TPJ533" s="17"/>
      <c r="TPK533" s="17"/>
      <c r="TPL533" s="17"/>
      <c r="TPM533" s="17"/>
      <c r="TPN533" s="17"/>
      <c r="TPO533" s="17"/>
      <c r="TPP533" s="17"/>
      <c r="TPQ533" s="17"/>
      <c r="TPR533" s="17"/>
      <c r="TPS533" s="17"/>
      <c r="TPT533" s="17"/>
      <c r="TPU533" s="17"/>
      <c r="TPV533" s="17"/>
      <c r="TPW533" s="17"/>
      <c r="TPX533" s="17"/>
      <c r="TPY533" s="17"/>
      <c r="TPZ533" s="17"/>
      <c r="TQA533" s="17"/>
      <c r="TQB533" s="17"/>
      <c r="TQC533" s="17"/>
      <c r="TQD533" s="17"/>
      <c r="TQE533" s="17"/>
      <c r="TQF533" s="17"/>
      <c r="TQG533" s="17"/>
      <c r="TQH533" s="17"/>
      <c r="TQI533" s="17"/>
      <c r="TQJ533" s="17"/>
      <c r="TQK533" s="17"/>
      <c r="TQL533" s="17"/>
      <c r="TQM533" s="17"/>
      <c r="TQN533" s="17"/>
      <c r="TQO533" s="17"/>
      <c r="TQP533" s="17"/>
      <c r="TQQ533" s="17"/>
      <c r="TQR533" s="17"/>
      <c r="TQS533" s="17"/>
      <c r="TQT533" s="17"/>
      <c r="TQU533" s="17"/>
      <c r="TQV533" s="17"/>
      <c r="TQW533" s="17"/>
      <c r="TQX533" s="17"/>
      <c r="TQY533" s="17"/>
      <c r="TQZ533" s="17"/>
      <c r="TRA533" s="17"/>
      <c r="TRB533" s="17"/>
      <c r="TRC533" s="17"/>
      <c r="TRD533" s="17"/>
      <c r="TRE533" s="17"/>
      <c r="TRF533" s="17"/>
      <c r="TRG533" s="17"/>
      <c r="TRH533" s="17"/>
      <c r="TRI533" s="17"/>
      <c r="TRJ533" s="17"/>
      <c r="TRK533" s="17"/>
      <c r="TRL533" s="17"/>
      <c r="TRM533" s="17"/>
      <c r="TRN533" s="17"/>
      <c r="TRO533" s="17"/>
      <c r="TRP533" s="17"/>
      <c r="TRQ533" s="17"/>
      <c r="TRR533" s="17"/>
      <c r="TRS533" s="17"/>
      <c r="TRT533" s="17"/>
      <c r="TRU533" s="17"/>
      <c r="TRV533" s="17"/>
      <c r="TRW533" s="17"/>
      <c r="TRX533" s="17"/>
      <c r="TRY533" s="17"/>
      <c r="TRZ533" s="17"/>
      <c r="TSA533" s="17"/>
      <c r="TSB533" s="17"/>
      <c r="TSC533" s="17"/>
      <c r="TSD533" s="17"/>
      <c r="TSE533" s="17"/>
      <c r="TSF533" s="17"/>
      <c r="TSG533" s="17"/>
      <c r="TSH533" s="17"/>
      <c r="TSI533" s="17"/>
      <c r="TSJ533" s="17"/>
      <c r="TSK533" s="17"/>
      <c r="TSL533" s="17"/>
      <c r="TSM533" s="17"/>
      <c r="TSN533" s="17"/>
      <c r="TSO533" s="17"/>
      <c r="TSP533" s="17"/>
      <c r="TSQ533" s="17"/>
      <c r="TSR533" s="17"/>
      <c r="TSS533" s="17"/>
      <c r="TST533" s="17"/>
      <c r="TSU533" s="17"/>
      <c r="TSV533" s="17"/>
      <c r="TSW533" s="17"/>
      <c r="TSX533" s="17"/>
      <c r="TSY533" s="17"/>
      <c r="TSZ533" s="17"/>
      <c r="TTA533" s="17"/>
      <c r="TTB533" s="17"/>
      <c r="TTC533" s="17"/>
      <c r="TTD533" s="17"/>
      <c r="TTE533" s="17"/>
      <c r="TTF533" s="17"/>
      <c r="TTG533" s="17"/>
      <c r="TTH533" s="17"/>
      <c r="TTI533" s="17"/>
      <c r="TTJ533" s="17"/>
      <c r="TTK533" s="17"/>
      <c r="TTL533" s="17"/>
      <c r="TTM533" s="17"/>
      <c r="TTN533" s="17"/>
      <c r="TTO533" s="17"/>
      <c r="TTP533" s="17"/>
      <c r="TTQ533" s="17"/>
      <c r="TTR533" s="17"/>
      <c r="TTS533" s="17"/>
      <c r="TTT533" s="17"/>
      <c r="TTU533" s="17"/>
      <c r="TTV533" s="17"/>
      <c r="TTW533" s="17"/>
      <c r="TTX533" s="17"/>
      <c r="TTY533" s="17"/>
      <c r="TTZ533" s="17"/>
      <c r="TUA533" s="17"/>
      <c r="TUB533" s="17"/>
      <c r="TUC533" s="17"/>
      <c r="TUD533" s="17"/>
      <c r="TUE533" s="17"/>
      <c r="TUF533" s="17"/>
      <c r="TUG533" s="17"/>
      <c r="TUH533" s="17"/>
      <c r="TUI533" s="17"/>
      <c r="TUJ533" s="17"/>
      <c r="TUK533" s="17"/>
      <c r="TUL533" s="17"/>
      <c r="TUM533" s="17"/>
      <c r="TUN533" s="17"/>
      <c r="TUO533" s="17"/>
      <c r="TUP533" s="17"/>
      <c r="TUQ533" s="17"/>
      <c r="TUR533" s="17"/>
      <c r="TUS533" s="17"/>
      <c r="TUT533" s="17"/>
      <c r="TUU533" s="17"/>
      <c r="TUV533" s="17"/>
      <c r="TUW533" s="17"/>
      <c r="TUX533" s="17"/>
      <c r="TUY533" s="17"/>
      <c r="TUZ533" s="17"/>
      <c r="TVA533" s="17"/>
      <c r="TVB533" s="17"/>
      <c r="TVC533" s="17"/>
      <c r="TVD533" s="17"/>
      <c r="TVE533" s="17"/>
      <c r="TVF533" s="17"/>
      <c r="TVG533" s="17"/>
      <c r="TVH533" s="17"/>
      <c r="TVI533" s="17"/>
      <c r="TVJ533" s="17"/>
      <c r="TVK533" s="17"/>
      <c r="TVL533" s="17"/>
      <c r="TVM533" s="17"/>
      <c r="TVN533" s="17"/>
      <c r="TVO533" s="17"/>
      <c r="TVP533" s="17"/>
      <c r="TVQ533" s="17"/>
      <c r="TVR533" s="17"/>
      <c r="TVS533" s="17"/>
      <c r="TVT533" s="17"/>
      <c r="TVU533" s="17"/>
      <c r="TVV533" s="17"/>
      <c r="TVW533" s="17"/>
      <c r="TVX533" s="17"/>
      <c r="TVY533" s="17"/>
      <c r="TVZ533" s="17"/>
      <c r="TWA533" s="17"/>
      <c r="TWB533" s="17"/>
      <c r="TWC533" s="17"/>
      <c r="TWD533" s="17"/>
      <c r="TWE533" s="17"/>
      <c r="TWF533" s="17"/>
      <c r="TWG533" s="17"/>
      <c r="TWH533" s="17"/>
      <c r="TWI533" s="17"/>
      <c r="TWJ533" s="17"/>
      <c r="TWK533" s="17"/>
      <c r="TWL533" s="17"/>
      <c r="TWM533" s="17"/>
      <c r="TWN533" s="17"/>
      <c r="TWO533" s="17"/>
      <c r="TWP533" s="17"/>
      <c r="TWQ533" s="17"/>
      <c r="TWR533" s="17"/>
      <c r="TWS533" s="17"/>
      <c r="TWT533" s="17"/>
      <c r="TWU533" s="17"/>
      <c r="TWV533" s="17"/>
      <c r="TWW533" s="17"/>
      <c r="TWX533" s="17"/>
      <c r="TWY533" s="17"/>
      <c r="TWZ533" s="17"/>
      <c r="TXA533" s="17"/>
      <c r="TXB533" s="17"/>
      <c r="TXC533" s="17"/>
      <c r="TXD533" s="17"/>
      <c r="TXE533" s="17"/>
      <c r="TXF533" s="17"/>
      <c r="TXG533" s="17"/>
      <c r="TXH533" s="17"/>
      <c r="TXI533" s="17"/>
      <c r="TXJ533" s="17"/>
      <c r="TXK533" s="17"/>
      <c r="TXL533" s="17"/>
      <c r="TXM533" s="17"/>
      <c r="TXN533" s="17"/>
      <c r="TXO533" s="17"/>
      <c r="TXP533" s="17"/>
      <c r="TXQ533" s="17"/>
      <c r="TXR533" s="17"/>
      <c r="TXS533" s="17"/>
      <c r="TXT533" s="17"/>
      <c r="TXU533" s="17"/>
      <c r="TXV533" s="17"/>
      <c r="TXW533" s="17"/>
      <c r="TXX533" s="17"/>
      <c r="TXY533" s="17"/>
      <c r="TXZ533" s="17"/>
      <c r="TYA533" s="17"/>
      <c r="TYB533" s="17"/>
      <c r="TYC533" s="17"/>
      <c r="TYD533" s="17"/>
      <c r="TYE533" s="17"/>
      <c r="TYF533" s="17"/>
      <c r="TYG533" s="17"/>
      <c r="TYH533" s="17"/>
      <c r="TYI533" s="17"/>
      <c r="TYJ533" s="17"/>
      <c r="TYK533" s="17"/>
      <c r="TYL533" s="17"/>
      <c r="TYM533" s="17"/>
      <c r="TYN533" s="17"/>
      <c r="TYO533" s="17"/>
      <c r="TYP533" s="17"/>
      <c r="TYQ533" s="17"/>
      <c r="TYR533" s="17"/>
      <c r="TYS533" s="17"/>
      <c r="TYT533" s="17"/>
      <c r="TYU533" s="17"/>
      <c r="TYV533" s="17"/>
      <c r="TYW533" s="17"/>
      <c r="TYX533" s="17"/>
      <c r="TYY533" s="17"/>
      <c r="TYZ533" s="17"/>
      <c r="TZA533" s="17"/>
      <c r="TZB533" s="17"/>
      <c r="TZC533" s="17"/>
      <c r="TZD533" s="17"/>
      <c r="TZE533" s="17"/>
      <c r="TZF533" s="17"/>
      <c r="TZG533" s="17"/>
      <c r="TZH533" s="17"/>
      <c r="TZI533" s="17"/>
      <c r="TZJ533" s="17"/>
      <c r="TZK533" s="17"/>
      <c r="TZL533" s="17"/>
      <c r="TZM533" s="17"/>
      <c r="TZN533" s="17"/>
      <c r="TZO533" s="17"/>
      <c r="TZP533" s="17"/>
      <c r="TZQ533" s="17"/>
      <c r="TZR533" s="17"/>
      <c r="TZS533" s="17"/>
      <c r="TZT533" s="17"/>
      <c r="TZU533" s="17"/>
      <c r="TZV533" s="17"/>
      <c r="TZW533" s="17"/>
      <c r="TZX533" s="17"/>
      <c r="TZY533" s="17"/>
      <c r="TZZ533" s="17"/>
      <c r="UAA533" s="17"/>
      <c r="UAB533" s="17"/>
      <c r="UAC533" s="17"/>
      <c r="UAD533" s="17"/>
      <c r="UAE533" s="17"/>
      <c r="UAF533" s="17"/>
      <c r="UAG533" s="17"/>
      <c r="UAH533" s="17"/>
      <c r="UAI533" s="17"/>
      <c r="UAJ533" s="17"/>
      <c r="UAK533" s="17"/>
      <c r="UAL533" s="17"/>
      <c r="UAM533" s="17"/>
      <c r="UAN533" s="17"/>
      <c r="UAO533" s="17"/>
      <c r="UAP533" s="17"/>
      <c r="UAQ533" s="17"/>
      <c r="UAR533" s="17"/>
      <c r="UAS533" s="17"/>
      <c r="UAT533" s="17"/>
      <c r="UAU533" s="17"/>
      <c r="UAV533" s="17"/>
      <c r="UAW533" s="17"/>
      <c r="UAX533" s="17"/>
      <c r="UAY533" s="17"/>
      <c r="UAZ533" s="17"/>
      <c r="UBA533" s="17"/>
      <c r="UBB533" s="17"/>
      <c r="UBC533" s="17"/>
      <c r="UBD533" s="17"/>
      <c r="UBE533" s="17"/>
      <c r="UBF533" s="17"/>
      <c r="UBG533" s="17"/>
      <c r="UBH533" s="17"/>
      <c r="UBI533" s="17"/>
      <c r="UBJ533" s="17"/>
      <c r="UBK533" s="17"/>
      <c r="UBL533" s="17"/>
      <c r="UBM533" s="17"/>
      <c r="UBN533" s="17"/>
      <c r="UBO533" s="17"/>
      <c r="UBP533" s="17"/>
      <c r="UBQ533" s="17"/>
      <c r="UBR533" s="17"/>
      <c r="UBS533" s="17"/>
      <c r="UBT533" s="17"/>
      <c r="UBU533" s="17"/>
      <c r="UBV533" s="17"/>
      <c r="UBW533" s="17"/>
      <c r="UBX533" s="17"/>
      <c r="UBY533" s="17"/>
      <c r="UBZ533" s="17"/>
      <c r="UCA533" s="17"/>
      <c r="UCB533" s="17"/>
      <c r="UCC533" s="17"/>
      <c r="UCD533" s="17"/>
      <c r="UCE533" s="17"/>
      <c r="UCF533" s="17"/>
      <c r="UCG533" s="17"/>
      <c r="UCH533" s="17"/>
      <c r="UCI533" s="17"/>
      <c r="UCJ533" s="17"/>
      <c r="UCK533" s="17"/>
      <c r="UCL533" s="17"/>
      <c r="UCM533" s="17"/>
      <c r="UCN533" s="17"/>
      <c r="UCO533" s="17"/>
      <c r="UCP533" s="17"/>
      <c r="UCQ533" s="17"/>
      <c r="UCR533" s="17"/>
      <c r="UCS533" s="17"/>
      <c r="UCT533" s="17"/>
      <c r="UCU533" s="17"/>
      <c r="UCV533" s="17"/>
      <c r="UCW533" s="17"/>
      <c r="UCX533" s="17"/>
      <c r="UCY533" s="17"/>
      <c r="UCZ533" s="17"/>
      <c r="UDA533" s="17"/>
      <c r="UDB533" s="17"/>
      <c r="UDC533" s="17"/>
      <c r="UDD533" s="17"/>
      <c r="UDE533" s="17"/>
      <c r="UDF533" s="17"/>
      <c r="UDG533" s="17"/>
      <c r="UDH533" s="17"/>
      <c r="UDI533" s="17"/>
      <c r="UDJ533" s="17"/>
      <c r="UDK533" s="17"/>
      <c r="UDL533" s="17"/>
      <c r="UDM533" s="17"/>
      <c r="UDN533" s="17"/>
      <c r="UDO533" s="17"/>
      <c r="UDP533" s="17"/>
      <c r="UDQ533" s="17"/>
      <c r="UDR533" s="17"/>
      <c r="UDS533" s="17"/>
      <c r="UDT533" s="17"/>
      <c r="UDU533" s="17"/>
      <c r="UDV533" s="17"/>
      <c r="UDW533" s="17"/>
      <c r="UDX533" s="17"/>
      <c r="UDY533" s="17"/>
      <c r="UDZ533" s="17"/>
      <c r="UEA533" s="17"/>
      <c r="UEB533" s="17"/>
      <c r="UEC533" s="17"/>
      <c r="UED533" s="17"/>
      <c r="UEE533" s="17"/>
      <c r="UEF533" s="17"/>
      <c r="UEG533" s="17"/>
      <c r="UEH533" s="17"/>
      <c r="UEI533" s="17"/>
      <c r="UEJ533" s="17"/>
      <c r="UEK533" s="17"/>
      <c r="UEL533" s="17"/>
      <c r="UEM533" s="17"/>
      <c r="UEN533" s="17"/>
      <c r="UEO533" s="17"/>
      <c r="UEP533" s="17"/>
      <c r="UEQ533" s="17"/>
      <c r="UER533" s="17"/>
      <c r="UES533" s="17"/>
      <c r="UET533" s="17"/>
      <c r="UEU533" s="17"/>
      <c r="UEV533" s="17"/>
      <c r="UEW533" s="17"/>
      <c r="UEX533" s="17"/>
      <c r="UEY533" s="17"/>
      <c r="UEZ533" s="17"/>
      <c r="UFA533" s="17"/>
      <c r="UFB533" s="17"/>
      <c r="UFC533" s="17"/>
      <c r="UFD533" s="17"/>
      <c r="UFE533" s="17"/>
      <c r="UFF533" s="17"/>
      <c r="UFG533" s="17"/>
      <c r="UFH533" s="17"/>
      <c r="UFI533" s="17"/>
      <c r="UFJ533" s="17"/>
      <c r="UFK533" s="17"/>
      <c r="UFL533" s="17"/>
      <c r="UFM533" s="17"/>
      <c r="UFN533" s="17"/>
      <c r="UFO533" s="17"/>
      <c r="UFP533" s="17"/>
      <c r="UFQ533" s="17"/>
      <c r="UFR533" s="17"/>
      <c r="UFS533" s="17"/>
      <c r="UFT533" s="17"/>
      <c r="UFU533" s="17"/>
      <c r="UFV533" s="17"/>
      <c r="UFW533" s="17"/>
      <c r="UFX533" s="17"/>
      <c r="UFY533" s="17"/>
      <c r="UFZ533" s="17"/>
      <c r="UGA533" s="17"/>
      <c r="UGB533" s="17"/>
      <c r="UGC533" s="17"/>
      <c r="UGD533" s="17"/>
      <c r="UGE533" s="17"/>
      <c r="UGF533" s="17"/>
      <c r="UGG533" s="17"/>
      <c r="UGH533" s="17"/>
      <c r="UGI533" s="17"/>
      <c r="UGJ533" s="17"/>
      <c r="UGK533" s="17"/>
      <c r="UGL533" s="17"/>
      <c r="UGM533" s="17"/>
      <c r="UGN533" s="17"/>
      <c r="UGO533" s="17"/>
      <c r="UGP533" s="17"/>
      <c r="UGQ533" s="17"/>
      <c r="UGR533" s="17"/>
      <c r="UGS533" s="17"/>
      <c r="UGT533" s="17"/>
      <c r="UGU533" s="17"/>
      <c r="UGV533" s="17"/>
      <c r="UGW533" s="17"/>
      <c r="UGX533" s="17"/>
      <c r="UGY533" s="17"/>
      <c r="UGZ533" s="17"/>
      <c r="UHA533" s="17"/>
      <c r="UHB533" s="17"/>
      <c r="UHC533" s="17"/>
      <c r="UHD533" s="17"/>
      <c r="UHE533" s="17"/>
      <c r="UHF533" s="17"/>
      <c r="UHG533" s="17"/>
      <c r="UHH533" s="17"/>
      <c r="UHI533" s="17"/>
      <c r="UHJ533" s="17"/>
      <c r="UHK533" s="17"/>
      <c r="UHL533" s="17"/>
      <c r="UHM533" s="17"/>
      <c r="UHN533" s="17"/>
      <c r="UHO533" s="17"/>
      <c r="UHP533" s="17"/>
      <c r="UHQ533" s="17"/>
      <c r="UHR533" s="17"/>
      <c r="UHS533" s="17"/>
      <c r="UHT533" s="17"/>
      <c r="UHU533" s="17"/>
      <c r="UHV533" s="17"/>
      <c r="UHW533" s="17"/>
      <c r="UHX533" s="17"/>
      <c r="UHY533" s="17"/>
      <c r="UHZ533" s="17"/>
      <c r="UIA533" s="17"/>
      <c r="UIB533" s="17"/>
      <c r="UIC533" s="17"/>
      <c r="UID533" s="17"/>
      <c r="UIE533" s="17"/>
      <c r="UIF533" s="17"/>
      <c r="UIG533" s="17"/>
      <c r="UIH533" s="17"/>
      <c r="UII533" s="17"/>
      <c r="UIJ533" s="17"/>
      <c r="UIK533" s="17"/>
      <c r="UIL533" s="17"/>
      <c r="UIM533" s="17"/>
      <c r="UIN533" s="17"/>
      <c r="UIO533" s="17"/>
      <c r="UIP533" s="17"/>
      <c r="UIQ533" s="17"/>
      <c r="UIR533" s="17"/>
      <c r="UIS533" s="17"/>
      <c r="UIT533" s="17"/>
      <c r="UIU533" s="17"/>
      <c r="UIV533" s="17"/>
      <c r="UIW533" s="17"/>
      <c r="UIX533" s="17"/>
      <c r="UIY533" s="17"/>
      <c r="UIZ533" s="17"/>
      <c r="UJA533" s="17"/>
      <c r="UJB533" s="17"/>
      <c r="UJC533" s="17"/>
      <c r="UJD533" s="17"/>
      <c r="UJE533" s="17"/>
      <c r="UJF533" s="17"/>
      <c r="UJG533" s="17"/>
      <c r="UJH533" s="17"/>
      <c r="UJI533" s="17"/>
      <c r="UJJ533" s="17"/>
      <c r="UJK533" s="17"/>
      <c r="UJL533" s="17"/>
      <c r="UJM533" s="17"/>
      <c r="UJN533" s="17"/>
      <c r="UJO533" s="17"/>
      <c r="UJP533" s="17"/>
      <c r="UJQ533" s="17"/>
      <c r="UJR533" s="17"/>
      <c r="UJS533" s="17"/>
      <c r="UJT533" s="17"/>
      <c r="UJU533" s="17"/>
      <c r="UJV533" s="17"/>
      <c r="UJW533" s="17"/>
      <c r="UJX533" s="17"/>
      <c r="UJY533" s="17"/>
      <c r="UJZ533" s="17"/>
      <c r="UKA533" s="17"/>
      <c r="UKB533" s="17"/>
      <c r="UKC533" s="17"/>
      <c r="UKD533" s="17"/>
      <c r="UKE533" s="17"/>
      <c r="UKF533" s="17"/>
      <c r="UKG533" s="17"/>
      <c r="UKH533" s="17"/>
      <c r="UKI533" s="17"/>
      <c r="UKJ533" s="17"/>
      <c r="UKK533" s="17"/>
      <c r="UKL533" s="17"/>
      <c r="UKM533" s="17"/>
      <c r="UKN533" s="17"/>
      <c r="UKO533" s="17"/>
      <c r="UKP533" s="17"/>
      <c r="UKQ533" s="17"/>
      <c r="UKR533" s="17"/>
      <c r="UKS533" s="17"/>
      <c r="UKT533" s="17"/>
      <c r="UKU533" s="17"/>
      <c r="UKV533" s="17"/>
      <c r="UKW533" s="17"/>
      <c r="UKX533" s="17"/>
      <c r="UKY533" s="17"/>
      <c r="UKZ533" s="17"/>
      <c r="ULA533" s="17"/>
      <c r="ULB533" s="17"/>
      <c r="ULC533" s="17"/>
      <c r="ULD533" s="17"/>
      <c r="ULE533" s="17"/>
      <c r="ULF533" s="17"/>
      <c r="ULG533" s="17"/>
      <c r="ULH533" s="17"/>
      <c r="ULI533" s="17"/>
      <c r="ULJ533" s="17"/>
      <c r="ULK533" s="17"/>
      <c r="ULL533" s="17"/>
      <c r="ULM533" s="17"/>
      <c r="ULN533" s="17"/>
      <c r="ULO533" s="17"/>
      <c r="ULP533" s="17"/>
      <c r="ULQ533" s="17"/>
      <c r="ULR533" s="17"/>
      <c r="ULS533" s="17"/>
      <c r="ULT533" s="17"/>
      <c r="ULU533" s="17"/>
      <c r="ULV533" s="17"/>
      <c r="ULW533" s="17"/>
      <c r="ULX533" s="17"/>
      <c r="ULY533" s="17"/>
      <c r="ULZ533" s="17"/>
      <c r="UMA533" s="17"/>
      <c r="UMB533" s="17"/>
      <c r="UMC533" s="17"/>
      <c r="UMD533" s="17"/>
      <c r="UME533" s="17"/>
      <c r="UMF533" s="17"/>
      <c r="UMG533" s="17"/>
      <c r="UMH533" s="17"/>
      <c r="UMI533" s="17"/>
      <c r="UMJ533" s="17"/>
      <c r="UMK533" s="17"/>
      <c r="UML533" s="17"/>
      <c r="UMM533" s="17"/>
      <c r="UMN533" s="17"/>
      <c r="UMO533" s="17"/>
      <c r="UMP533" s="17"/>
      <c r="UMQ533" s="17"/>
      <c r="UMR533" s="17"/>
      <c r="UMS533" s="17"/>
      <c r="UMT533" s="17"/>
      <c r="UMU533" s="17"/>
      <c r="UMV533" s="17"/>
      <c r="UMW533" s="17"/>
      <c r="UMX533" s="17"/>
      <c r="UMY533" s="17"/>
      <c r="UMZ533" s="17"/>
      <c r="UNA533" s="17"/>
      <c r="UNB533" s="17"/>
      <c r="UNC533" s="17"/>
      <c r="UND533" s="17"/>
      <c r="UNE533" s="17"/>
      <c r="UNF533" s="17"/>
      <c r="UNG533" s="17"/>
      <c r="UNH533" s="17"/>
      <c r="UNI533" s="17"/>
      <c r="UNJ533" s="17"/>
      <c r="UNK533" s="17"/>
      <c r="UNL533" s="17"/>
      <c r="UNM533" s="17"/>
      <c r="UNN533" s="17"/>
      <c r="UNO533" s="17"/>
      <c r="UNP533" s="17"/>
      <c r="UNQ533" s="17"/>
      <c r="UNR533" s="17"/>
      <c r="UNS533" s="17"/>
      <c r="UNT533" s="17"/>
      <c r="UNU533" s="17"/>
      <c r="UNV533" s="17"/>
      <c r="UNW533" s="17"/>
      <c r="UNX533" s="17"/>
      <c r="UNY533" s="17"/>
      <c r="UNZ533" s="17"/>
      <c r="UOA533" s="17"/>
      <c r="UOB533" s="17"/>
      <c r="UOC533" s="17"/>
      <c r="UOD533" s="17"/>
      <c r="UOE533" s="17"/>
      <c r="UOF533" s="17"/>
      <c r="UOG533" s="17"/>
      <c r="UOH533" s="17"/>
      <c r="UOI533" s="17"/>
      <c r="UOJ533" s="17"/>
      <c r="UOK533" s="17"/>
      <c r="UOL533" s="17"/>
      <c r="UOM533" s="17"/>
      <c r="UON533" s="17"/>
      <c r="UOO533" s="17"/>
      <c r="UOP533" s="17"/>
      <c r="UOQ533" s="17"/>
      <c r="UOR533" s="17"/>
      <c r="UOS533" s="17"/>
      <c r="UOT533" s="17"/>
      <c r="UOU533" s="17"/>
      <c r="UOV533" s="17"/>
      <c r="UOW533" s="17"/>
      <c r="UOX533" s="17"/>
      <c r="UOY533" s="17"/>
      <c r="UOZ533" s="17"/>
      <c r="UPA533" s="17"/>
      <c r="UPB533" s="17"/>
      <c r="UPC533" s="17"/>
      <c r="UPD533" s="17"/>
      <c r="UPE533" s="17"/>
      <c r="UPF533" s="17"/>
      <c r="UPG533" s="17"/>
      <c r="UPH533" s="17"/>
      <c r="UPI533" s="17"/>
      <c r="UPJ533" s="17"/>
      <c r="UPK533" s="17"/>
      <c r="UPL533" s="17"/>
      <c r="UPM533" s="17"/>
      <c r="UPN533" s="17"/>
      <c r="UPO533" s="17"/>
      <c r="UPP533" s="17"/>
      <c r="UPQ533" s="17"/>
      <c r="UPR533" s="17"/>
      <c r="UPS533" s="17"/>
      <c r="UPT533" s="17"/>
      <c r="UPU533" s="17"/>
      <c r="UPV533" s="17"/>
      <c r="UPW533" s="17"/>
      <c r="UPX533" s="17"/>
      <c r="UPY533" s="17"/>
      <c r="UPZ533" s="17"/>
      <c r="UQA533" s="17"/>
      <c r="UQB533" s="17"/>
      <c r="UQC533" s="17"/>
      <c r="UQD533" s="17"/>
      <c r="UQE533" s="17"/>
      <c r="UQF533" s="17"/>
      <c r="UQG533" s="17"/>
      <c r="UQH533" s="17"/>
      <c r="UQI533" s="17"/>
      <c r="UQJ533" s="17"/>
      <c r="UQK533" s="17"/>
      <c r="UQL533" s="17"/>
      <c r="UQM533" s="17"/>
      <c r="UQN533" s="17"/>
      <c r="UQO533" s="17"/>
      <c r="UQP533" s="17"/>
      <c r="UQQ533" s="17"/>
      <c r="UQR533" s="17"/>
      <c r="UQS533" s="17"/>
      <c r="UQT533" s="17"/>
      <c r="UQU533" s="17"/>
      <c r="UQV533" s="17"/>
      <c r="UQW533" s="17"/>
      <c r="UQX533" s="17"/>
      <c r="UQY533" s="17"/>
      <c r="UQZ533" s="17"/>
      <c r="URA533" s="17"/>
      <c r="URB533" s="17"/>
      <c r="URC533" s="17"/>
      <c r="URD533" s="17"/>
      <c r="URE533" s="17"/>
      <c r="URF533" s="17"/>
      <c r="URG533" s="17"/>
      <c r="URH533" s="17"/>
      <c r="URI533" s="17"/>
      <c r="URJ533" s="17"/>
      <c r="URK533" s="17"/>
      <c r="URL533" s="17"/>
      <c r="URM533" s="17"/>
      <c r="URN533" s="17"/>
      <c r="URO533" s="17"/>
      <c r="URP533" s="17"/>
      <c r="URQ533" s="17"/>
      <c r="URR533" s="17"/>
      <c r="URS533" s="17"/>
      <c r="URT533" s="17"/>
      <c r="URU533" s="17"/>
      <c r="URV533" s="17"/>
      <c r="URW533" s="17"/>
      <c r="URX533" s="17"/>
      <c r="URY533" s="17"/>
      <c r="URZ533" s="17"/>
      <c r="USA533" s="17"/>
      <c r="USB533" s="17"/>
      <c r="USC533" s="17"/>
      <c r="USD533" s="17"/>
      <c r="USE533" s="17"/>
      <c r="USF533" s="17"/>
      <c r="USG533" s="17"/>
      <c r="USH533" s="17"/>
      <c r="USI533" s="17"/>
      <c r="USJ533" s="17"/>
      <c r="USK533" s="17"/>
      <c r="USL533" s="17"/>
      <c r="USM533" s="17"/>
      <c r="USN533" s="17"/>
      <c r="USO533" s="17"/>
      <c r="USP533" s="17"/>
      <c r="USQ533" s="17"/>
      <c r="USR533" s="17"/>
      <c r="USS533" s="17"/>
      <c r="UST533" s="17"/>
      <c r="USU533" s="17"/>
      <c r="USV533" s="17"/>
      <c r="USW533" s="17"/>
      <c r="USX533" s="17"/>
      <c r="USY533" s="17"/>
      <c r="USZ533" s="17"/>
      <c r="UTA533" s="17"/>
      <c r="UTB533" s="17"/>
      <c r="UTC533" s="17"/>
      <c r="UTD533" s="17"/>
      <c r="UTE533" s="17"/>
      <c r="UTF533" s="17"/>
      <c r="UTG533" s="17"/>
      <c r="UTH533" s="17"/>
      <c r="UTI533" s="17"/>
      <c r="UTJ533" s="17"/>
      <c r="UTK533" s="17"/>
      <c r="UTL533" s="17"/>
      <c r="UTM533" s="17"/>
      <c r="UTN533" s="17"/>
      <c r="UTO533" s="17"/>
      <c r="UTP533" s="17"/>
      <c r="UTQ533" s="17"/>
      <c r="UTR533" s="17"/>
      <c r="UTS533" s="17"/>
      <c r="UTT533" s="17"/>
      <c r="UTU533" s="17"/>
      <c r="UTV533" s="17"/>
      <c r="UTW533" s="17"/>
      <c r="UTX533" s="17"/>
      <c r="UTY533" s="17"/>
      <c r="UTZ533" s="17"/>
      <c r="UUA533" s="17"/>
      <c r="UUB533" s="17"/>
      <c r="UUC533" s="17"/>
      <c r="UUD533" s="17"/>
      <c r="UUE533" s="17"/>
      <c r="UUF533" s="17"/>
      <c r="UUG533" s="17"/>
      <c r="UUH533" s="17"/>
      <c r="UUI533" s="17"/>
      <c r="UUJ533" s="17"/>
      <c r="UUK533" s="17"/>
      <c r="UUL533" s="17"/>
      <c r="UUM533" s="17"/>
      <c r="UUN533" s="17"/>
      <c r="UUO533" s="17"/>
      <c r="UUP533" s="17"/>
      <c r="UUQ533" s="17"/>
      <c r="UUR533" s="17"/>
      <c r="UUS533" s="17"/>
      <c r="UUT533" s="17"/>
      <c r="UUU533" s="17"/>
      <c r="UUV533" s="17"/>
      <c r="UUW533" s="17"/>
      <c r="UUX533" s="17"/>
      <c r="UUY533" s="17"/>
      <c r="UUZ533" s="17"/>
      <c r="UVA533" s="17"/>
      <c r="UVB533" s="17"/>
      <c r="UVC533" s="17"/>
      <c r="UVD533" s="17"/>
      <c r="UVE533" s="17"/>
      <c r="UVF533" s="17"/>
      <c r="UVG533" s="17"/>
      <c r="UVH533" s="17"/>
      <c r="UVI533" s="17"/>
      <c r="UVJ533" s="17"/>
      <c r="UVK533" s="17"/>
      <c r="UVL533" s="17"/>
      <c r="UVM533" s="17"/>
      <c r="UVN533" s="17"/>
      <c r="UVO533" s="17"/>
      <c r="UVP533" s="17"/>
      <c r="UVQ533" s="17"/>
      <c r="UVR533" s="17"/>
      <c r="UVS533" s="17"/>
      <c r="UVT533" s="17"/>
      <c r="UVU533" s="17"/>
      <c r="UVV533" s="17"/>
      <c r="UVW533" s="17"/>
      <c r="UVX533" s="17"/>
      <c r="UVY533" s="17"/>
      <c r="UVZ533" s="17"/>
      <c r="UWA533" s="17"/>
      <c r="UWB533" s="17"/>
      <c r="UWC533" s="17"/>
      <c r="UWD533" s="17"/>
      <c r="UWE533" s="17"/>
      <c r="UWF533" s="17"/>
      <c r="UWG533" s="17"/>
      <c r="UWH533" s="17"/>
      <c r="UWI533" s="17"/>
      <c r="UWJ533" s="17"/>
      <c r="UWK533" s="17"/>
      <c r="UWL533" s="17"/>
      <c r="UWM533" s="17"/>
      <c r="UWN533" s="17"/>
      <c r="UWO533" s="17"/>
      <c r="UWP533" s="17"/>
      <c r="UWQ533" s="17"/>
      <c r="UWR533" s="17"/>
      <c r="UWS533" s="17"/>
      <c r="UWT533" s="17"/>
      <c r="UWU533" s="17"/>
      <c r="UWV533" s="17"/>
      <c r="UWW533" s="17"/>
      <c r="UWX533" s="17"/>
      <c r="UWY533" s="17"/>
      <c r="UWZ533" s="17"/>
      <c r="UXA533" s="17"/>
      <c r="UXB533" s="17"/>
      <c r="UXC533" s="17"/>
      <c r="UXD533" s="17"/>
      <c r="UXE533" s="17"/>
      <c r="UXF533" s="17"/>
      <c r="UXG533" s="17"/>
      <c r="UXH533" s="17"/>
      <c r="UXI533" s="17"/>
      <c r="UXJ533" s="17"/>
      <c r="UXK533" s="17"/>
      <c r="UXL533" s="17"/>
      <c r="UXM533" s="17"/>
      <c r="UXN533" s="17"/>
      <c r="UXO533" s="17"/>
      <c r="UXP533" s="17"/>
      <c r="UXQ533" s="17"/>
      <c r="UXR533" s="17"/>
      <c r="UXS533" s="17"/>
      <c r="UXT533" s="17"/>
      <c r="UXU533" s="17"/>
      <c r="UXV533" s="17"/>
      <c r="UXW533" s="17"/>
      <c r="UXX533" s="17"/>
      <c r="UXY533" s="17"/>
      <c r="UXZ533" s="17"/>
      <c r="UYA533" s="17"/>
      <c r="UYB533" s="17"/>
      <c r="UYC533" s="17"/>
      <c r="UYD533" s="17"/>
      <c r="UYE533" s="17"/>
      <c r="UYF533" s="17"/>
      <c r="UYG533" s="17"/>
      <c r="UYH533" s="17"/>
      <c r="UYI533" s="17"/>
      <c r="UYJ533" s="17"/>
      <c r="UYK533" s="17"/>
      <c r="UYL533" s="17"/>
      <c r="UYM533" s="17"/>
      <c r="UYN533" s="17"/>
      <c r="UYO533" s="17"/>
      <c r="UYP533" s="17"/>
      <c r="UYQ533" s="17"/>
      <c r="UYR533" s="17"/>
      <c r="UYS533" s="17"/>
      <c r="UYT533" s="17"/>
      <c r="UYU533" s="17"/>
      <c r="UYV533" s="17"/>
      <c r="UYW533" s="17"/>
      <c r="UYX533" s="17"/>
      <c r="UYY533" s="17"/>
      <c r="UYZ533" s="17"/>
      <c r="UZA533" s="17"/>
      <c r="UZB533" s="17"/>
      <c r="UZC533" s="17"/>
      <c r="UZD533" s="17"/>
      <c r="UZE533" s="17"/>
      <c r="UZF533" s="17"/>
      <c r="UZG533" s="17"/>
      <c r="UZH533" s="17"/>
      <c r="UZI533" s="17"/>
      <c r="UZJ533" s="17"/>
      <c r="UZK533" s="17"/>
      <c r="UZL533" s="17"/>
      <c r="UZM533" s="17"/>
      <c r="UZN533" s="17"/>
      <c r="UZO533" s="17"/>
      <c r="UZP533" s="17"/>
      <c r="UZQ533" s="17"/>
      <c r="UZR533" s="17"/>
      <c r="UZS533" s="17"/>
      <c r="UZT533" s="17"/>
      <c r="UZU533" s="17"/>
      <c r="UZV533" s="17"/>
      <c r="UZW533" s="17"/>
      <c r="UZX533" s="17"/>
      <c r="UZY533" s="17"/>
      <c r="UZZ533" s="17"/>
      <c r="VAA533" s="17"/>
      <c r="VAB533" s="17"/>
      <c r="VAC533" s="17"/>
      <c r="VAD533" s="17"/>
      <c r="VAE533" s="17"/>
      <c r="VAF533" s="17"/>
      <c r="VAG533" s="17"/>
      <c r="VAH533" s="17"/>
      <c r="VAI533" s="17"/>
      <c r="VAJ533" s="17"/>
      <c r="VAK533" s="17"/>
      <c r="VAL533" s="17"/>
      <c r="VAM533" s="17"/>
      <c r="VAN533" s="17"/>
      <c r="VAO533" s="17"/>
      <c r="VAP533" s="17"/>
      <c r="VAQ533" s="17"/>
      <c r="VAR533" s="17"/>
      <c r="VAS533" s="17"/>
      <c r="VAT533" s="17"/>
      <c r="VAU533" s="17"/>
      <c r="VAV533" s="17"/>
      <c r="VAW533" s="17"/>
      <c r="VAX533" s="17"/>
      <c r="VAY533" s="17"/>
      <c r="VAZ533" s="17"/>
      <c r="VBA533" s="17"/>
      <c r="VBB533" s="17"/>
      <c r="VBC533" s="17"/>
      <c r="VBD533" s="17"/>
      <c r="VBE533" s="17"/>
      <c r="VBF533" s="17"/>
      <c r="VBG533" s="17"/>
      <c r="VBH533" s="17"/>
      <c r="VBI533" s="17"/>
      <c r="VBJ533" s="17"/>
      <c r="VBK533" s="17"/>
      <c r="VBL533" s="17"/>
      <c r="VBM533" s="17"/>
      <c r="VBN533" s="17"/>
      <c r="VBO533" s="17"/>
      <c r="VBP533" s="17"/>
      <c r="VBQ533" s="17"/>
      <c r="VBR533" s="17"/>
      <c r="VBS533" s="17"/>
      <c r="VBT533" s="17"/>
      <c r="VBU533" s="17"/>
      <c r="VBV533" s="17"/>
      <c r="VBW533" s="17"/>
      <c r="VBX533" s="17"/>
      <c r="VBY533" s="17"/>
      <c r="VBZ533" s="17"/>
      <c r="VCA533" s="17"/>
      <c r="VCB533" s="17"/>
      <c r="VCC533" s="17"/>
      <c r="VCD533" s="17"/>
      <c r="VCE533" s="17"/>
      <c r="VCF533" s="17"/>
      <c r="VCG533" s="17"/>
      <c r="VCH533" s="17"/>
      <c r="VCI533" s="17"/>
      <c r="VCJ533" s="17"/>
      <c r="VCK533" s="17"/>
      <c r="VCL533" s="17"/>
      <c r="VCM533" s="17"/>
      <c r="VCN533" s="17"/>
      <c r="VCO533" s="17"/>
      <c r="VCP533" s="17"/>
      <c r="VCQ533" s="17"/>
      <c r="VCR533" s="17"/>
      <c r="VCS533" s="17"/>
      <c r="VCT533" s="17"/>
      <c r="VCU533" s="17"/>
      <c r="VCV533" s="17"/>
      <c r="VCW533" s="17"/>
      <c r="VCX533" s="17"/>
      <c r="VCY533" s="17"/>
      <c r="VCZ533" s="17"/>
      <c r="VDA533" s="17"/>
      <c r="VDB533" s="17"/>
      <c r="VDC533" s="17"/>
      <c r="VDD533" s="17"/>
      <c r="VDE533" s="17"/>
      <c r="VDF533" s="17"/>
      <c r="VDG533" s="17"/>
      <c r="VDH533" s="17"/>
      <c r="VDI533" s="17"/>
      <c r="VDJ533" s="17"/>
      <c r="VDK533" s="17"/>
      <c r="VDL533" s="17"/>
      <c r="VDM533" s="17"/>
      <c r="VDN533" s="17"/>
      <c r="VDO533" s="17"/>
      <c r="VDP533" s="17"/>
      <c r="VDQ533" s="17"/>
      <c r="VDR533" s="17"/>
      <c r="VDS533" s="17"/>
      <c r="VDT533" s="17"/>
      <c r="VDU533" s="17"/>
      <c r="VDV533" s="17"/>
      <c r="VDW533" s="17"/>
      <c r="VDX533" s="17"/>
      <c r="VDY533" s="17"/>
      <c r="VDZ533" s="17"/>
      <c r="VEA533" s="17"/>
      <c r="VEB533" s="17"/>
      <c r="VEC533" s="17"/>
      <c r="VED533" s="17"/>
      <c r="VEE533" s="17"/>
      <c r="VEF533" s="17"/>
      <c r="VEG533" s="17"/>
      <c r="VEH533" s="17"/>
      <c r="VEI533" s="17"/>
      <c r="VEJ533" s="17"/>
      <c r="VEK533" s="17"/>
      <c r="VEL533" s="17"/>
      <c r="VEM533" s="17"/>
      <c r="VEN533" s="17"/>
      <c r="VEO533" s="17"/>
      <c r="VEP533" s="17"/>
      <c r="VEQ533" s="17"/>
      <c r="VER533" s="17"/>
      <c r="VES533" s="17"/>
      <c r="VET533" s="17"/>
      <c r="VEU533" s="17"/>
      <c r="VEV533" s="17"/>
      <c r="VEW533" s="17"/>
      <c r="VEX533" s="17"/>
      <c r="VEY533" s="17"/>
      <c r="VEZ533" s="17"/>
      <c r="VFA533" s="17"/>
      <c r="VFB533" s="17"/>
      <c r="VFC533" s="17"/>
      <c r="VFD533" s="17"/>
      <c r="VFE533" s="17"/>
      <c r="VFF533" s="17"/>
      <c r="VFG533" s="17"/>
      <c r="VFH533" s="17"/>
      <c r="VFI533" s="17"/>
      <c r="VFJ533" s="17"/>
      <c r="VFK533" s="17"/>
      <c r="VFL533" s="17"/>
      <c r="VFM533" s="17"/>
      <c r="VFN533" s="17"/>
      <c r="VFO533" s="17"/>
      <c r="VFP533" s="17"/>
      <c r="VFQ533" s="17"/>
      <c r="VFR533" s="17"/>
      <c r="VFS533" s="17"/>
      <c r="VFT533" s="17"/>
      <c r="VFU533" s="17"/>
      <c r="VFV533" s="17"/>
      <c r="VFW533" s="17"/>
      <c r="VFX533" s="17"/>
      <c r="VFY533" s="17"/>
      <c r="VFZ533" s="17"/>
      <c r="VGA533" s="17"/>
      <c r="VGB533" s="17"/>
      <c r="VGC533" s="17"/>
      <c r="VGD533" s="17"/>
      <c r="VGE533" s="17"/>
      <c r="VGF533" s="17"/>
      <c r="VGG533" s="17"/>
      <c r="VGH533" s="17"/>
      <c r="VGI533" s="17"/>
      <c r="VGJ533" s="17"/>
      <c r="VGK533" s="17"/>
      <c r="VGL533" s="17"/>
      <c r="VGM533" s="17"/>
      <c r="VGN533" s="17"/>
      <c r="VGO533" s="17"/>
      <c r="VGP533" s="17"/>
      <c r="VGQ533" s="17"/>
      <c r="VGR533" s="17"/>
      <c r="VGS533" s="17"/>
      <c r="VGT533" s="17"/>
      <c r="VGU533" s="17"/>
      <c r="VGV533" s="17"/>
      <c r="VGW533" s="17"/>
      <c r="VGX533" s="17"/>
      <c r="VGY533" s="17"/>
      <c r="VGZ533" s="17"/>
      <c r="VHA533" s="17"/>
      <c r="VHB533" s="17"/>
      <c r="VHC533" s="17"/>
      <c r="VHD533" s="17"/>
      <c r="VHE533" s="17"/>
      <c r="VHF533" s="17"/>
      <c r="VHG533" s="17"/>
      <c r="VHH533" s="17"/>
      <c r="VHI533" s="17"/>
      <c r="VHJ533" s="17"/>
      <c r="VHK533" s="17"/>
      <c r="VHL533" s="17"/>
      <c r="VHM533" s="17"/>
      <c r="VHN533" s="17"/>
      <c r="VHO533" s="17"/>
      <c r="VHP533" s="17"/>
      <c r="VHQ533" s="17"/>
      <c r="VHR533" s="17"/>
      <c r="VHS533" s="17"/>
      <c r="VHT533" s="17"/>
      <c r="VHU533" s="17"/>
      <c r="VHV533" s="17"/>
      <c r="VHW533" s="17"/>
      <c r="VHX533" s="17"/>
      <c r="VHY533" s="17"/>
      <c r="VHZ533" s="17"/>
      <c r="VIA533" s="17"/>
      <c r="VIB533" s="17"/>
      <c r="VIC533" s="17"/>
      <c r="VID533" s="17"/>
      <c r="VIE533" s="17"/>
      <c r="VIF533" s="17"/>
      <c r="VIG533" s="17"/>
      <c r="VIH533" s="17"/>
      <c r="VII533" s="17"/>
      <c r="VIJ533" s="17"/>
      <c r="VIK533" s="17"/>
      <c r="VIL533" s="17"/>
      <c r="VIM533" s="17"/>
      <c r="VIN533" s="17"/>
      <c r="VIO533" s="17"/>
      <c r="VIP533" s="17"/>
      <c r="VIQ533" s="17"/>
      <c r="VIR533" s="17"/>
      <c r="VIS533" s="17"/>
      <c r="VIT533" s="17"/>
      <c r="VIU533" s="17"/>
      <c r="VIV533" s="17"/>
      <c r="VIW533" s="17"/>
      <c r="VIX533" s="17"/>
      <c r="VIY533" s="17"/>
      <c r="VIZ533" s="17"/>
      <c r="VJA533" s="17"/>
      <c r="VJB533" s="17"/>
      <c r="VJC533" s="17"/>
      <c r="VJD533" s="17"/>
      <c r="VJE533" s="17"/>
      <c r="VJF533" s="17"/>
      <c r="VJG533" s="17"/>
      <c r="VJH533" s="17"/>
      <c r="VJI533" s="17"/>
      <c r="VJJ533" s="17"/>
      <c r="VJK533" s="17"/>
      <c r="VJL533" s="17"/>
      <c r="VJM533" s="17"/>
      <c r="VJN533" s="17"/>
      <c r="VJO533" s="17"/>
      <c r="VJP533" s="17"/>
      <c r="VJQ533" s="17"/>
      <c r="VJR533" s="17"/>
      <c r="VJS533" s="17"/>
      <c r="VJT533" s="17"/>
      <c r="VJU533" s="17"/>
      <c r="VJV533" s="17"/>
      <c r="VJW533" s="17"/>
      <c r="VJX533" s="17"/>
      <c r="VJY533" s="17"/>
      <c r="VJZ533" s="17"/>
      <c r="VKA533" s="17"/>
      <c r="VKB533" s="17"/>
      <c r="VKC533" s="17"/>
      <c r="VKD533" s="17"/>
      <c r="VKE533" s="17"/>
      <c r="VKF533" s="17"/>
      <c r="VKG533" s="17"/>
      <c r="VKH533" s="17"/>
      <c r="VKI533" s="17"/>
      <c r="VKJ533" s="17"/>
      <c r="VKK533" s="17"/>
      <c r="VKL533" s="17"/>
      <c r="VKM533" s="17"/>
      <c r="VKN533" s="17"/>
      <c r="VKO533" s="17"/>
      <c r="VKP533" s="17"/>
      <c r="VKQ533" s="17"/>
      <c r="VKR533" s="17"/>
      <c r="VKS533" s="17"/>
      <c r="VKT533" s="17"/>
      <c r="VKU533" s="17"/>
      <c r="VKV533" s="17"/>
      <c r="VKW533" s="17"/>
      <c r="VKX533" s="17"/>
      <c r="VKY533" s="17"/>
      <c r="VKZ533" s="17"/>
      <c r="VLA533" s="17"/>
      <c r="VLB533" s="17"/>
      <c r="VLC533" s="17"/>
      <c r="VLD533" s="17"/>
      <c r="VLE533" s="17"/>
      <c r="VLF533" s="17"/>
      <c r="VLG533" s="17"/>
      <c r="VLH533" s="17"/>
      <c r="VLI533" s="17"/>
      <c r="VLJ533" s="17"/>
      <c r="VLK533" s="17"/>
      <c r="VLL533" s="17"/>
      <c r="VLM533" s="17"/>
      <c r="VLN533" s="17"/>
      <c r="VLO533" s="17"/>
      <c r="VLP533" s="17"/>
      <c r="VLQ533" s="17"/>
      <c r="VLR533" s="17"/>
      <c r="VLS533" s="17"/>
      <c r="VLT533" s="17"/>
      <c r="VLU533" s="17"/>
      <c r="VLV533" s="17"/>
      <c r="VLW533" s="17"/>
      <c r="VLX533" s="17"/>
      <c r="VLY533" s="17"/>
      <c r="VLZ533" s="17"/>
      <c r="VMA533" s="17"/>
      <c r="VMB533" s="17"/>
      <c r="VMC533" s="17"/>
      <c r="VMD533" s="17"/>
      <c r="VME533" s="17"/>
      <c r="VMF533" s="17"/>
      <c r="VMG533" s="17"/>
      <c r="VMH533" s="17"/>
      <c r="VMI533" s="17"/>
      <c r="VMJ533" s="17"/>
      <c r="VMK533" s="17"/>
      <c r="VML533" s="17"/>
      <c r="VMM533" s="17"/>
      <c r="VMN533" s="17"/>
      <c r="VMO533" s="17"/>
      <c r="VMP533" s="17"/>
      <c r="VMQ533" s="17"/>
      <c r="VMR533" s="17"/>
      <c r="VMS533" s="17"/>
      <c r="VMT533" s="17"/>
      <c r="VMU533" s="17"/>
      <c r="VMV533" s="17"/>
      <c r="VMW533" s="17"/>
      <c r="VMX533" s="17"/>
      <c r="VMY533" s="17"/>
      <c r="VMZ533" s="17"/>
      <c r="VNA533" s="17"/>
      <c r="VNB533" s="17"/>
      <c r="VNC533" s="17"/>
      <c r="VND533" s="17"/>
      <c r="VNE533" s="17"/>
      <c r="VNF533" s="17"/>
      <c r="VNG533" s="17"/>
      <c r="VNH533" s="17"/>
      <c r="VNI533" s="17"/>
      <c r="VNJ533" s="17"/>
      <c r="VNK533" s="17"/>
      <c r="VNL533" s="17"/>
      <c r="VNM533" s="17"/>
      <c r="VNN533" s="17"/>
      <c r="VNO533" s="17"/>
      <c r="VNP533" s="17"/>
      <c r="VNQ533" s="17"/>
      <c r="VNR533" s="17"/>
      <c r="VNS533" s="17"/>
      <c r="VNT533" s="17"/>
      <c r="VNU533" s="17"/>
      <c r="VNV533" s="17"/>
      <c r="VNW533" s="17"/>
      <c r="VNX533" s="17"/>
      <c r="VNY533" s="17"/>
      <c r="VNZ533" s="17"/>
      <c r="VOA533" s="17"/>
      <c r="VOB533" s="17"/>
      <c r="VOC533" s="17"/>
      <c r="VOD533" s="17"/>
      <c r="VOE533" s="17"/>
      <c r="VOF533" s="17"/>
      <c r="VOG533" s="17"/>
      <c r="VOH533" s="17"/>
      <c r="VOI533" s="17"/>
      <c r="VOJ533" s="17"/>
      <c r="VOK533" s="17"/>
      <c r="VOL533" s="17"/>
      <c r="VOM533" s="17"/>
      <c r="VON533" s="17"/>
      <c r="VOO533" s="17"/>
      <c r="VOP533" s="17"/>
      <c r="VOQ533" s="17"/>
      <c r="VOR533" s="17"/>
      <c r="VOS533" s="17"/>
      <c r="VOT533" s="17"/>
      <c r="VOU533" s="17"/>
      <c r="VOV533" s="17"/>
      <c r="VOW533" s="17"/>
      <c r="VOX533" s="17"/>
      <c r="VOY533" s="17"/>
      <c r="VOZ533" s="17"/>
      <c r="VPA533" s="17"/>
      <c r="VPB533" s="17"/>
      <c r="VPC533" s="17"/>
      <c r="VPD533" s="17"/>
      <c r="VPE533" s="17"/>
      <c r="VPF533" s="17"/>
      <c r="VPG533" s="17"/>
      <c r="VPH533" s="17"/>
      <c r="VPI533" s="17"/>
      <c r="VPJ533" s="17"/>
      <c r="VPK533" s="17"/>
      <c r="VPL533" s="17"/>
      <c r="VPM533" s="17"/>
      <c r="VPN533" s="17"/>
      <c r="VPO533" s="17"/>
      <c r="VPP533" s="17"/>
      <c r="VPQ533" s="17"/>
      <c r="VPR533" s="17"/>
      <c r="VPS533" s="17"/>
      <c r="VPT533" s="17"/>
      <c r="VPU533" s="17"/>
      <c r="VPV533" s="17"/>
      <c r="VPW533" s="17"/>
      <c r="VPX533" s="17"/>
      <c r="VPY533" s="17"/>
      <c r="VPZ533" s="17"/>
      <c r="VQA533" s="17"/>
      <c r="VQB533" s="17"/>
      <c r="VQC533" s="17"/>
      <c r="VQD533" s="17"/>
      <c r="VQE533" s="17"/>
      <c r="VQF533" s="17"/>
      <c r="VQG533" s="17"/>
      <c r="VQH533" s="17"/>
      <c r="VQI533" s="17"/>
      <c r="VQJ533" s="17"/>
      <c r="VQK533" s="17"/>
      <c r="VQL533" s="17"/>
      <c r="VQM533" s="17"/>
      <c r="VQN533" s="17"/>
      <c r="VQO533" s="17"/>
      <c r="VQP533" s="17"/>
      <c r="VQQ533" s="17"/>
      <c r="VQR533" s="17"/>
      <c r="VQS533" s="17"/>
      <c r="VQT533" s="17"/>
      <c r="VQU533" s="17"/>
      <c r="VQV533" s="17"/>
      <c r="VQW533" s="17"/>
      <c r="VQX533" s="17"/>
      <c r="VQY533" s="17"/>
      <c r="VQZ533" s="17"/>
      <c r="VRA533" s="17"/>
      <c r="VRB533" s="17"/>
      <c r="VRC533" s="17"/>
      <c r="VRD533" s="17"/>
      <c r="VRE533" s="17"/>
      <c r="VRF533" s="17"/>
      <c r="VRG533" s="17"/>
      <c r="VRH533" s="17"/>
      <c r="VRI533" s="17"/>
      <c r="VRJ533" s="17"/>
      <c r="VRK533" s="17"/>
      <c r="VRL533" s="17"/>
      <c r="VRM533" s="17"/>
      <c r="VRN533" s="17"/>
      <c r="VRO533" s="17"/>
      <c r="VRP533" s="17"/>
      <c r="VRQ533" s="17"/>
      <c r="VRR533" s="17"/>
      <c r="VRS533" s="17"/>
      <c r="VRT533" s="17"/>
      <c r="VRU533" s="17"/>
      <c r="VRV533" s="17"/>
      <c r="VRW533" s="17"/>
      <c r="VRX533" s="17"/>
      <c r="VRY533" s="17"/>
      <c r="VRZ533" s="17"/>
      <c r="VSA533" s="17"/>
      <c r="VSB533" s="17"/>
      <c r="VSC533" s="17"/>
      <c r="VSD533" s="17"/>
      <c r="VSE533" s="17"/>
      <c r="VSF533" s="17"/>
      <c r="VSG533" s="17"/>
      <c r="VSH533" s="17"/>
      <c r="VSI533" s="17"/>
      <c r="VSJ533" s="17"/>
      <c r="VSK533" s="17"/>
      <c r="VSL533" s="17"/>
      <c r="VSM533" s="17"/>
      <c r="VSN533" s="17"/>
      <c r="VSO533" s="17"/>
      <c r="VSP533" s="17"/>
      <c r="VSQ533" s="17"/>
      <c r="VSR533" s="17"/>
      <c r="VSS533" s="17"/>
      <c r="VST533" s="17"/>
      <c r="VSU533" s="17"/>
      <c r="VSV533" s="17"/>
      <c r="VSW533" s="17"/>
      <c r="VSX533" s="17"/>
      <c r="VSY533" s="17"/>
      <c r="VSZ533" s="17"/>
      <c r="VTA533" s="17"/>
      <c r="VTB533" s="17"/>
      <c r="VTC533" s="17"/>
      <c r="VTD533" s="17"/>
      <c r="VTE533" s="17"/>
      <c r="VTF533" s="17"/>
      <c r="VTG533" s="17"/>
      <c r="VTH533" s="17"/>
      <c r="VTI533" s="17"/>
      <c r="VTJ533" s="17"/>
      <c r="VTK533" s="17"/>
      <c r="VTL533" s="17"/>
      <c r="VTM533" s="17"/>
      <c r="VTN533" s="17"/>
      <c r="VTO533" s="17"/>
      <c r="VTP533" s="17"/>
      <c r="VTQ533" s="17"/>
      <c r="VTR533" s="17"/>
      <c r="VTS533" s="17"/>
      <c r="VTT533" s="17"/>
      <c r="VTU533" s="17"/>
      <c r="VTV533" s="17"/>
      <c r="VTW533" s="17"/>
      <c r="VTX533" s="17"/>
      <c r="VTY533" s="17"/>
      <c r="VTZ533" s="17"/>
      <c r="VUA533" s="17"/>
      <c r="VUB533" s="17"/>
      <c r="VUC533" s="17"/>
      <c r="VUD533" s="17"/>
      <c r="VUE533" s="17"/>
      <c r="VUF533" s="17"/>
      <c r="VUG533" s="17"/>
      <c r="VUH533" s="17"/>
      <c r="VUI533" s="17"/>
      <c r="VUJ533" s="17"/>
      <c r="VUK533" s="17"/>
      <c r="VUL533" s="17"/>
      <c r="VUM533" s="17"/>
      <c r="VUN533" s="17"/>
      <c r="VUO533" s="17"/>
      <c r="VUP533" s="17"/>
      <c r="VUQ533" s="17"/>
      <c r="VUR533" s="17"/>
      <c r="VUS533" s="17"/>
      <c r="VUT533" s="17"/>
      <c r="VUU533" s="17"/>
      <c r="VUV533" s="17"/>
      <c r="VUW533" s="17"/>
      <c r="VUX533" s="17"/>
      <c r="VUY533" s="17"/>
      <c r="VUZ533" s="17"/>
      <c r="VVA533" s="17"/>
      <c r="VVB533" s="17"/>
      <c r="VVC533" s="17"/>
      <c r="VVD533" s="17"/>
      <c r="VVE533" s="17"/>
      <c r="VVF533" s="17"/>
      <c r="VVG533" s="17"/>
      <c r="VVH533" s="17"/>
      <c r="VVI533" s="17"/>
      <c r="VVJ533" s="17"/>
      <c r="VVK533" s="17"/>
      <c r="VVL533" s="17"/>
      <c r="VVM533" s="17"/>
      <c r="VVN533" s="17"/>
      <c r="VVO533" s="17"/>
      <c r="VVP533" s="17"/>
      <c r="VVQ533" s="17"/>
      <c r="VVR533" s="17"/>
      <c r="VVS533" s="17"/>
      <c r="VVT533" s="17"/>
      <c r="VVU533" s="17"/>
      <c r="VVV533" s="17"/>
      <c r="VVW533" s="17"/>
      <c r="VVX533" s="17"/>
      <c r="VVY533" s="17"/>
      <c r="VVZ533" s="17"/>
      <c r="VWA533" s="17"/>
      <c r="VWB533" s="17"/>
      <c r="VWC533" s="17"/>
      <c r="VWD533" s="17"/>
      <c r="VWE533" s="17"/>
      <c r="VWF533" s="17"/>
      <c r="VWG533" s="17"/>
      <c r="VWH533" s="17"/>
      <c r="VWI533" s="17"/>
      <c r="VWJ533" s="17"/>
      <c r="VWK533" s="17"/>
      <c r="VWL533" s="17"/>
      <c r="VWM533" s="17"/>
      <c r="VWN533" s="17"/>
      <c r="VWO533" s="17"/>
      <c r="VWP533" s="17"/>
      <c r="VWQ533" s="17"/>
      <c r="VWR533" s="17"/>
      <c r="VWS533" s="17"/>
      <c r="VWT533" s="17"/>
      <c r="VWU533" s="17"/>
      <c r="VWV533" s="17"/>
      <c r="VWW533" s="17"/>
      <c r="VWX533" s="17"/>
      <c r="VWY533" s="17"/>
      <c r="VWZ533" s="17"/>
      <c r="VXA533" s="17"/>
      <c r="VXB533" s="17"/>
      <c r="VXC533" s="17"/>
      <c r="VXD533" s="17"/>
      <c r="VXE533" s="17"/>
      <c r="VXF533" s="17"/>
      <c r="VXG533" s="17"/>
      <c r="VXH533" s="17"/>
      <c r="VXI533" s="17"/>
      <c r="VXJ533" s="17"/>
      <c r="VXK533" s="17"/>
      <c r="VXL533" s="17"/>
      <c r="VXM533" s="17"/>
      <c r="VXN533" s="17"/>
      <c r="VXO533" s="17"/>
      <c r="VXP533" s="17"/>
      <c r="VXQ533" s="17"/>
      <c r="VXR533" s="17"/>
      <c r="VXS533" s="17"/>
      <c r="VXT533" s="17"/>
      <c r="VXU533" s="17"/>
      <c r="VXV533" s="17"/>
      <c r="VXW533" s="17"/>
      <c r="VXX533" s="17"/>
      <c r="VXY533" s="17"/>
      <c r="VXZ533" s="17"/>
      <c r="VYA533" s="17"/>
      <c r="VYB533" s="17"/>
      <c r="VYC533" s="17"/>
      <c r="VYD533" s="17"/>
      <c r="VYE533" s="17"/>
      <c r="VYF533" s="17"/>
      <c r="VYG533" s="17"/>
      <c r="VYH533" s="17"/>
      <c r="VYI533" s="17"/>
      <c r="VYJ533" s="17"/>
      <c r="VYK533" s="17"/>
      <c r="VYL533" s="17"/>
      <c r="VYM533" s="17"/>
      <c r="VYN533" s="17"/>
      <c r="VYO533" s="17"/>
      <c r="VYP533" s="17"/>
      <c r="VYQ533" s="17"/>
      <c r="VYR533" s="17"/>
      <c r="VYS533" s="17"/>
      <c r="VYT533" s="17"/>
      <c r="VYU533" s="17"/>
      <c r="VYV533" s="17"/>
      <c r="VYW533" s="17"/>
      <c r="VYX533" s="17"/>
      <c r="VYY533" s="17"/>
      <c r="VYZ533" s="17"/>
      <c r="VZA533" s="17"/>
      <c r="VZB533" s="17"/>
      <c r="VZC533" s="17"/>
      <c r="VZD533" s="17"/>
      <c r="VZE533" s="17"/>
      <c r="VZF533" s="17"/>
      <c r="VZG533" s="17"/>
      <c r="VZH533" s="17"/>
      <c r="VZI533" s="17"/>
      <c r="VZJ533" s="17"/>
      <c r="VZK533" s="17"/>
      <c r="VZL533" s="17"/>
      <c r="VZM533" s="17"/>
      <c r="VZN533" s="17"/>
      <c r="VZO533" s="17"/>
      <c r="VZP533" s="17"/>
      <c r="VZQ533" s="17"/>
      <c r="VZR533" s="17"/>
      <c r="VZS533" s="17"/>
      <c r="VZT533" s="17"/>
      <c r="VZU533" s="17"/>
      <c r="VZV533" s="17"/>
      <c r="VZW533" s="17"/>
      <c r="VZX533" s="17"/>
      <c r="VZY533" s="17"/>
      <c r="VZZ533" s="17"/>
      <c r="WAA533" s="17"/>
      <c r="WAB533" s="17"/>
      <c r="WAC533" s="17"/>
      <c r="WAD533" s="17"/>
      <c r="WAE533" s="17"/>
      <c r="WAF533" s="17"/>
      <c r="WAG533" s="17"/>
      <c r="WAH533" s="17"/>
      <c r="WAI533" s="17"/>
      <c r="WAJ533" s="17"/>
      <c r="WAK533" s="17"/>
      <c r="WAL533" s="17"/>
      <c r="WAM533" s="17"/>
      <c r="WAN533" s="17"/>
      <c r="WAO533" s="17"/>
      <c r="WAP533" s="17"/>
      <c r="WAQ533" s="17"/>
      <c r="WAR533" s="17"/>
      <c r="WAS533" s="17"/>
      <c r="WAT533" s="17"/>
      <c r="WAU533" s="17"/>
      <c r="WAV533" s="17"/>
      <c r="WAW533" s="17"/>
      <c r="WAX533" s="17"/>
      <c r="WAY533" s="17"/>
      <c r="WAZ533" s="17"/>
      <c r="WBA533" s="17"/>
      <c r="WBB533" s="17"/>
      <c r="WBC533" s="17"/>
      <c r="WBD533" s="17"/>
      <c r="WBE533" s="17"/>
      <c r="WBF533" s="17"/>
      <c r="WBG533" s="17"/>
      <c r="WBH533" s="17"/>
      <c r="WBI533" s="17"/>
      <c r="WBJ533" s="17"/>
      <c r="WBK533" s="17"/>
      <c r="WBL533" s="17"/>
      <c r="WBM533" s="17"/>
      <c r="WBN533" s="17"/>
      <c r="WBO533" s="17"/>
      <c r="WBP533" s="17"/>
      <c r="WBQ533" s="17"/>
      <c r="WBR533" s="17"/>
      <c r="WBS533" s="17"/>
      <c r="WBT533" s="17"/>
      <c r="WBU533" s="17"/>
      <c r="WBV533" s="17"/>
      <c r="WBW533" s="17"/>
      <c r="WBX533" s="17"/>
      <c r="WBY533" s="17"/>
      <c r="WBZ533" s="17"/>
      <c r="WCA533" s="17"/>
      <c r="WCB533" s="17"/>
      <c r="WCC533" s="17"/>
      <c r="WCD533" s="17"/>
      <c r="WCE533" s="17"/>
      <c r="WCF533" s="17"/>
      <c r="WCG533" s="17"/>
      <c r="WCH533" s="17"/>
      <c r="WCI533" s="17"/>
      <c r="WCJ533" s="17"/>
      <c r="WCK533" s="17"/>
      <c r="WCL533" s="17"/>
      <c r="WCM533" s="17"/>
      <c r="WCN533" s="17"/>
      <c r="WCO533" s="17"/>
      <c r="WCP533" s="17"/>
      <c r="WCQ533" s="17"/>
      <c r="WCR533" s="17"/>
      <c r="WCS533" s="17"/>
      <c r="WCT533" s="17"/>
      <c r="WCU533" s="17"/>
      <c r="WCV533" s="17"/>
      <c r="WCW533" s="17"/>
      <c r="WCX533" s="17"/>
      <c r="WCY533" s="17"/>
      <c r="WCZ533" s="17"/>
      <c r="WDA533" s="17"/>
      <c r="WDB533" s="17"/>
      <c r="WDC533" s="17"/>
      <c r="WDD533" s="17"/>
      <c r="WDE533" s="17"/>
      <c r="WDF533" s="17"/>
      <c r="WDG533" s="17"/>
      <c r="WDH533" s="17"/>
      <c r="WDI533" s="17"/>
      <c r="WDJ533" s="17"/>
      <c r="WDK533" s="17"/>
      <c r="WDL533" s="17"/>
      <c r="WDM533" s="17"/>
      <c r="WDN533" s="17"/>
      <c r="WDO533" s="17"/>
      <c r="WDP533" s="17"/>
      <c r="WDQ533" s="17"/>
      <c r="WDR533" s="17"/>
      <c r="WDS533" s="17"/>
      <c r="WDT533" s="17"/>
      <c r="WDU533" s="17"/>
      <c r="WDV533" s="17"/>
      <c r="WDW533" s="17"/>
      <c r="WDX533" s="17"/>
      <c r="WDY533" s="17"/>
      <c r="WDZ533" s="17"/>
      <c r="WEA533" s="17"/>
      <c r="WEB533" s="17"/>
      <c r="WEC533" s="17"/>
      <c r="WED533" s="17"/>
      <c r="WEE533" s="17"/>
      <c r="WEF533" s="17"/>
      <c r="WEG533" s="17"/>
      <c r="WEH533" s="17"/>
      <c r="WEI533" s="17"/>
      <c r="WEJ533" s="17"/>
      <c r="WEK533" s="17"/>
      <c r="WEL533" s="17"/>
      <c r="WEM533" s="17"/>
      <c r="WEN533" s="17"/>
      <c r="WEO533" s="17"/>
      <c r="WEP533" s="17"/>
      <c r="WEQ533" s="17"/>
      <c r="WER533" s="17"/>
      <c r="WES533" s="17"/>
      <c r="WET533" s="17"/>
      <c r="WEU533" s="17"/>
      <c r="WEV533" s="17"/>
      <c r="WEW533" s="17"/>
      <c r="WEX533" s="17"/>
      <c r="WEY533" s="17"/>
      <c r="WEZ533" s="17"/>
      <c r="WFA533" s="17"/>
      <c r="WFB533" s="17"/>
      <c r="WFC533" s="17"/>
      <c r="WFD533" s="17"/>
      <c r="WFE533" s="17"/>
      <c r="WFF533" s="17"/>
      <c r="WFG533" s="17"/>
      <c r="WFH533" s="17"/>
      <c r="WFI533" s="17"/>
      <c r="WFJ533" s="17"/>
      <c r="WFK533" s="17"/>
      <c r="WFL533" s="17"/>
      <c r="WFM533" s="17"/>
      <c r="WFN533" s="17"/>
      <c r="WFO533" s="17"/>
      <c r="WFP533" s="17"/>
      <c r="WFQ533" s="17"/>
      <c r="WFR533" s="17"/>
      <c r="WFS533" s="17"/>
      <c r="WFT533" s="17"/>
      <c r="WFU533" s="17"/>
      <c r="WFV533" s="17"/>
      <c r="WFW533" s="17"/>
      <c r="WFX533" s="17"/>
      <c r="WFY533" s="17"/>
      <c r="WFZ533" s="17"/>
      <c r="WGA533" s="17"/>
      <c r="WGB533" s="17"/>
      <c r="WGC533" s="17"/>
      <c r="WGD533" s="17"/>
      <c r="WGE533" s="17"/>
      <c r="WGF533" s="17"/>
      <c r="WGG533" s="17"/>
      <c r="WGH533" s="17"/>
      <c r="WGI533" s="17"/>
      <c r="WGJ533" s="17"/>
      <c r="WGK533" s="17"/>
      <c r="WGL533" s="17"/>
      <c r="WGM533" s="17"/>
      <c r="WGN533" s="17"/>
      <c r="WGO533" s="17"/>
      <c r="WGP533" s="17"/>
      <c r="WGQ533" s="17"/>
      <c r="WGR533" s="17"/>
      <c r="WGS533" s="17"/>
      <c r="WGT533" s="17"/>
      <c r="WGU533" s="17"/>
      <c r="WGV533" s="17"/>
      <c r="WGW533" s="17"/>
      <c r="WGX533" s="17"/>
      <c r="WGY533" s="17"/>
      <c r="WGZ533" s="17"/>
      <c r="WHA533" s="17"/>
      <c r="WHB533" s="17"/>
      <c r="WHC533" s="17"/>
      <c r="WHD533" s="17"/>
      <c r="WHE533" s="17"/>
      <c r="WHF533" s="17"/>
      <c r="WHG533" s="17"/>
      <c r="WHH533" s="17"/>
      <c r="WHI533" s="17"/>
      <c r="WHJ533" s="17"/>
      <c r="WHK533" s="17"/>
      <c r="WHL533" s="17"/>
      <c r="WHM533" s="17"/>
      <c r="WHN533" s="17"/>
      <c r="WHO533" s="17"/>
      <c r="WHP533" s="17"/>
      <c r="WHQ533" s="17"/>
      <c r="WHR533" s="17"/>
      <c r="WHS533" s="17"/>
      <c r="WHT533" s="17"/>
      <c r="WHU533" s="17"/>
      <c r="WHV533" s="17"/>
      <c r="WHW533" s="17"/>
      <c r="WHX533" s="17"/>
      <c r="WHY533" s="17"/>
      <c r="WHZ533" s="17"/>
      <c r="WIA533" s="17"/>
      <c r="WIB533" s="17"/>
      <c r="WIC533" s="17"/>
      <c r="WID533" s="17"/>
      <c r="WIE533" s="17"/>
      <c r="WIF533" s="17"/>
      <c r="WIG533" s="17"/>
      <c r="WIH533" s="17"/>
      <c r="WII533" s="17"/>
      <c r="WIJ533" s="17"/>
      <c r="WIK533" s="17"/>
      <c r="WIL533" s="17"/>
      <c r="WIM533" s="17"/>
      <c r="WIN533" s="17"/>
      <c r="WIO533" s="17"/>
      <c r="WIP533" s="17"/>
      <c r="WIQ533" s="17"/>
      <c r="WIR533" s="17"/>
      <c r="WIS533" s="17"/>
      <c r="WIT533" s="17"/>
      <c r="WIU533" s="17"/>
      <c r="WIV533" s="17"/>
      <c r="WIW533" s="17"/>
      <c r="WIX533" s="17"/>
      <c r="WIY533" s="17"/>
      <c r="WIZ533" s="17"/>
      <c r="WJA533" s="17"/>
      <c r="WJB533" s="17"/>
      <c r="WJC533" s="17"/>
      <c r="WJD533" s="17"/>
      <c r="WJE533" s="17"/>
      <c r="WJF533" s="17"/>
      <c r="WJG533" s="17"/>
      <c r="WJH533" s="17"/>
      <c r="WJI533" s="17"/>
      <c r="WJJ533" s="17"/>
      <c r="WJK533" s="17"/>
      <c r="WJL533" s="17"/>
      <c r="WJM533" s="17"/>
      <c r="WJN533" s="17"/>
      <c r="WJO533" s="17"/>
      <c r="WJP533" s="17"/>
      <c r="WJQ533" s="17"/>
      <c r="WJR533" s="17"/>
      <c r="WJS533" s="17"/>
      <c r="WJT533" s="17"/>
      <c r="WJU533" s="17"/>
      <c r="WJV533" s="17"/>
      <c r="WJW533" s="17"/>
      <c r="WJX533" s="17"/>
      <c r="WJY533" s="17"/>
      <c r="WJZ533" s="17"/>
      <c r="WKA533" s="17"/>
      <c r="WKB533" s="17"/>
      <c r="WKC533" s="17"/>
      <c r="WKD533" s="17"/>
      <c r="WKE533" s="17"/>
      <c r="WKF533" s="17"/>
      <c r="WKG533" s="17"/>
      <c r="WKH533" s="17"/>
      <c r="WKI533" s="17"/>
      <c r="WKJ533" s="17"/>
      <c r="WKK533" s="17"/>
      <c r="WKL533" s="17"/>
      <c r="WKM533" s="17"/>
      <c r="WKN533" s="17"/>
      <c r="WKO533" s="17"/>
      <c r="WKP533" s="17"/>
      <c r="WKQ533" s="17"/>
      <c r="WKR533" s="17"/>
      <c r="WKS533" s="17"/>
      <c r="WKT533" s="17"/>
      <c r="WKU533" s="17"/>
      <c r="WKV533" s="17"/>
      <c r="WKW533" s="17"/>
      <c r="WKX533" s="17"/>
      <c r="WKY533" s="17"/>
      <c r="WKZ533" s="17"/>
      <c r="WLA533" s="17"/>
      <c r="WLB533" s="17"/>
      <c r="WLC533" s="17"/>
      <c r="WLD533" s="17"/>
      <c r="WLE533" s="17"/>
      <c r="WLF533" s="17"/>
      <c r="WLG533" s="17"/>
      <c r="WLH533" s="17"/>
      <c r="WLI533" s="17"/>
      <c r="WLJ533" s="17"/>
      <c r="WLK533" s="17"/>
      <c r="WLL533" s="17"/>
      <c r="WLM533" s="17"/>
      <c r="WLN533" s="17"/>
      <c r="WLO533" s="17"/>
      <c r="WLP533" s="17"/>
      <c r="WLQ533" s="17"/>
      <c r="WLR533" s="17"/>
      <c r="WLS533" s="17"/>
      <c r="WLT533" s="17"/>
      <c r="WLU533" s="17"/>
      <c r="WLV533" s="17"/>
      <c r="WLW533" s="17"/>
      <c r="WLX533" s="17"/>
      <c r="WLY533" s="17"/>
      <c r="WLZ533" s="17"/>
      <c r="WMA533" s="17"/>
      <c r="WMB533" s="17"/>
      <c r="WMC533" s="17"/>
      <c r="WMD533" s="17"/>
      <c r="WME533" s="17"/>
      <c r="WMF533" s="17"/>
      <c r="WMG533" s="17"/>
      <c r="WMH533" s="17"/>
      <c r="WMI533" s="17"/>
      <c r="WMJ533" s="17"/>
      <c r="WMK533" s="17"/>
      <c r="WML533" s="17"/>
      <c r="WMM533" s="17"/>
      <c r="WMN533" s="17"/>
      <c r="WMO533" s="17"/>
      <c r="WMP533" s="17"/>
      <c r="WMQ533" s="17"/>
      <c r="WMR533" s="17"/>
      <c r="WMS533" s="17"/>
      <c r="WMT533" s="17"/>
      <c r="WMU533" s="17"/>
      <c r="WMV533" s="17"/>
      <c r="WMW533" s="17"/>
      <c r="WMX533" s="17"/>
      <c r="WMY533" s="17"/>
      <c r="WMZ533" s="17"/>
      <c r="WNA533" s="17"/>
      <c r="WNB533" s="17"/>
      <c r="WNC533" s="17"/>
      <c r="WND533" s="17"/>
      <c r="WNE533" s="17"/>
      <c r="WNF533" s="17"/>
      <c r="WNG533" s="17"/>
      <c r="WNH533" s="17"/>
      <c r="WNI533" s="17"/>
      <c r="WNJ533" s="17"/>
      <c r="WNK533" s="17"/>
      <c r="WNL533" s="17"/>
      <c r="WNM533" s="17"/>
      <c r="WNN533" s="17"/>
      <c r="WNO533" s="17"/>
      <c r="WNP533" s="17"/>
      <c r="WNQ533" s="17"/>
      <c r="WNR533" s="17"/>
      <c r="WNS533" s="17"/>
      <c r="WNT533" s="17"/>
      <c r="WNU533" s="17"/>
      <c r="WNV533" s="17"/>
      <c r="WNW533" s="17"/>
      <c r="WNX533" s="17"/>
      <c r="WNY533" s="17"/>
      <c r="WNZ533" s="17"/>
      <c r="WOA533" s="17"/>
      <c r="WOB533" s="17"/>
      <c r="WOC533" s="17"/>
      <c r="WOD533" s="17"/>
      <c r="WOE533" s="17"/>
      <c r="WOF533" s="17"/>
      <c r="WOG533" s="17"/>
      <c r="WOH533" s="17"/>
      <c r="WOI533" s="17"/>
      <c r="WOJ533" s="17"/>
      <c r="WOK533" s="17"/>
      <c r="WOL533" s="17"/>
      <c r="WOM533" s="17"/>
      <c r="WON533" s="17"/>
      <c r="WOO533" s="17"/>
      <c r="WOP533" s="17"/>
      <c r="WOQ533" s="17"/>
      <c r="WOR533" s="17"/>
      <c r="WOS533" s="17"/>
      <c r="WOT533" s="17"/>
      <c r="WOU533" s="17"/>
      <c r="WOV533" s="17"/>
      <c r="WOW533" s="17"/>
      <c r="WOX533" s="17"/>
      <c r="WOY533" s="17"/>
      <c r="WOZ533" s="17"/>
      <c r="WPA533" s="17"/>
      <c r="WPB533" s="17"/>
      <c r="WPC533" s="17"/>
      <c r="WPD533" s="17"/>
      <c r="WPE533" s="17"/>
      <c r="WPF533" s="17"/>
      <c r="WPG533" s="17"/>
      <c r="WPH533" s="17"/>
      <c r="WPI533" s="17"/>
      <c r="WPJ533" s="17"/>
      <c r="WPK533" s="17"/>
      <c r="WPL533" s="17"/>
      <c r="WPM533" s="17"/>
      <c r="WPN533" s="17"/>
      <c r="WPO533" s="17"/>
      <c r="WPP533" s="17"/>
      <c r="WPQ533" s="17"/>
      <c r="WPR533" s="17"/>
      <c r="WPS533" s="17"/>
      <c r="WPT533" s="17"/>
      <c r="WPU533" s="17"/>
      <c r="WPV533" s="17"/>
      <c r="WPW533" s="17"/>
      <c r="WPX533" s="17"/>
      <c r="WPY533" s="17"/>
      <c r="WPZ533" s="17"/>
      <c r="WQA533" s="17"/>
      <c r="WQB533" s="17"/>
      <c r="WQC533" s="17"/>
      <c r="WQD533" s="17"/>
      <c r="WQE533" s="17"/>
      <c r="WQF533" s="17"/>
      <c r="WQG533" s="17"/>
      <c r="WQH533" s="17"/>
      <c r="WQI533" s="17"/>
      <c r="WQJ533" s="17"/>
      <c r="WQK533" s="17"/>
      <c r="WQL533" s="17"/>
      <c r="WQM533" s="17"/>
      <c r="WQN533" s="17"/>
      <c r="WQO533" s="17"/>
      <c r="WQP533" s="17"/>
      <c r="WQQ533" s="17"/>
      <c r="WQR533" s="17"/>
      <c r="WQS533" s="17"/>
      <c r="WQT533" s="17"/>
      <c r="WQU533" s="17"/>
      <c r="WQV533" s="17"/>
      <c r="WQW533" s="17"/>
      <c r="WQX533" s="17"/>
      <c r="WQY533" s="17"/>
      <c r="WQZ533" s="17"/>
      <c r="WRA533" s="17"/>
      <c r="WRB533" s="17"/>
      <c r="WRC533" s="17"/>
      <c r="WRD533" s="17"/>
      <c r="WRE533" s="17"/>
      <c r="WRF533" s="17"/>
      <c r="WRG533" s="17"/>
      <c r="WRH533" s="17"/>
      <c r="WRI533" s="17"/>
      <c r="WRJ533" s="17"/>
      <c r="WRK533" s="17"/>
      <c r="WRL533" s="17"/>
      <c r="WRM533" s="17"/>
      <c r="WRN533" s="17"/>
      <c r="WRO533" s="17"/>
      <c r="WRP533" s="17"/>
      <c r="WRQ533" s="17"/>
      <c r="WRR533" s="17"/>
      <c r="WRS533" s="17"/>
      <c r="WRT533" s="17"/>
      <c r="WRU533" s="17"/>
      <c r="WRV533" s="17"/>
      <c r="WRW533" s="17"/>
      <c r="WRX533" s="17"/>
      <c r="WRY533" s="17"/>
      <c r="WRZ533" s="17"/>
      <c r="WSA533" s="17"/>
      <c r="WSB533" s="17"/>
      <c r="WSC533" s="17"/>
      <c r="WSD533" s="17"/>
      <c r="WSE533" s="17"/>
      <c r="WSF533" s="17"/>
      <c r="WSG533" s="17"/>
      <c r="WSH533" s="17"/>
      <c r="WSI533" s="17"/>
      <c r="WSJ533" s="17"/>
      <c r="WSK533" s="17"/>
      <c r="WSL533" s="17"/>
      <c r="WSM533" s="17"/>
      <c r="WSN533" s="17"/>
      <c r="WSO533" s="17"/>
      <c r="WSP533" s="17"/>
      <c r="WSQ533" s="17"/>
      <c r="WSR533" s="17"/>
      <c r="WSS533" s="17"/>
      <c r="WST533" s="17"/>
      <c r="WSU533" s="17"/>
      <c r="WSV533" s="17"/>
      <c r="WSW533" s="17"/>
      <c r="WSX533" s="17"/>
      <c r="WSY533" s="17"/>
      <c r="WSZ533" s="17"/>
      <c r="WTA533" s="17"/>
      <c r="WTB533" s="17"/>
      <c r="WTC533" s="17"/>
      <c r="WTD533" s="17"/>
      <c r="WTE533" s="17"/>
      <c r="WTF533" s="17"/>
      <c r="WTG533" s="17"/>
      <c r="WTH533" s="17"/>
      <c r="WTI533" s="17"/>
      <c r="WTJ533" s="17"/>
      <c r="WTK533" s="17"/>
      <c r="WTL533" s="17"/>
      <c r="WTM533" s="17"/>
      <c r="WTN533" s="17"/>
      <c r="WTO533" s="17"/>
      <c r="WTP533" s="17"/>
      <c r="WTQ533" s="17"/>
      <c r="WTR533" s="17"/>
      <c r="WTS533" s="17"/>
      <c r="WTT533" s="17"/>
      <c r="WTU533" s="17"/>
      <c r="WTV533" s="17"/>
      <c r="WTW533" s="17"/>
      <c r="WTX533" s="17"/>
      <c r="WTY533" s="17"/>
      <c r="WTZ533" s="17"/>
      <c r="WUA533" s="17"/>
      <c r="WUB533" s="17"/>
      <c r="WUC533" s="17"/>
      <c r="WUD533" s="17"/>
      <c r="WUE533" s="17"/>
      <c r="WUF533" s="17"/>
      <c r="WUG533" s="17"/>
      <c r="WUH533" s="17"/>
      <c r="WUI533" s="17"/>
      <c r="WUJ533" s="17"/>
      <c r="WUK533" s="17"/>
      <c r="WUL533" s="17"/>
      <c r="WUM533" s="17"/>
      <c r="WUN533" s="17"/>
      <c r="WUO533" s="17"/>
      <c r="WUP533" s="17"/>
      <c r="WUQ533" s="17"/>
      <c r="WUR533" s="17"/>
      <c r="WUS533" s="17"/>
      <c r="WUT533" s="17"/>
      <c r="WUU533" s="17"/>
      <c r="WUV533" s="17"/>
      <c r="WUW533" s="17"/>
      <c r="WUX533" s="17"/>
      <c r="WUY533" s="17"/>
      <c r="WUZ533" s="17"/>
      <c r="WVA533" s="17"/>
      <c r="WVB533" s="17"/>
      <c r="WVC533" s="17"/>
      <c r="WVD533" s="17"/>
      <c r="WVE533" s="17"/>
      <c r="WVF533" s="17"/>
      <c r="WVG533" s="17"/>
      <c r="WVH533" s="17"/>
      <c r="WVI533" s="17"/>
      <c r="WVJ533" s="17"/>
      <c r="WVK533" s="17"/>
      <c r="WVL533" s="17"/>
      <c r="WVM533" s="17"/>
      <c r="WVN533" s="17"/>
      <c r="WVO533" s="17"/>
      <c r="WVP533" s="17"/>
      <c r="WVQ533" s="17"/>
      <c r="WVR533" s="17"/>
      <c r="WVS533" s="17"/>
      <c r="WVT533" s="17"/>
      <c r="WVU533" s="17"/>
      <c r="WVV533" s="17"/>
      <c r="WVW533" s="17"/>
      <c r="WVX533" s="17"/>
      <c r="WVY533" s="17"/>
      <c r="WVZ533" s="17"/>
      <c r="WWA533" s="17"/>
      <c r="WWB533" s="17"/>
      <c r="WWC533" s="17"/>
      <c r="WWD533" s="17"/>
      <c r="WWE533" s="17"/>
      <c r="WWF533" s="17"/>
      <c r="WWG533" s="17"/>
      <c r="WWH533" s="17"/>
      <c r="WWI533" s="17"/>
      <c r="WWJ533" s="17"/>
      <c r="WWK533" s="17"/>
      <c r="WWL533" s="17"/>
      <c r="WWM533" s="17"/>
      <c r="WWN533" s="17"/>
      <c r="WWO533" s="17"/>
      <c r="WWP533" s="17"/>
      <c r="WWQ533" s="17"/>
      <c r="WWR533" s="17"/>
      <c r="WWS533" s="17"/>
      <c r="WWT533" s="17"/>
      <c r="WWU533" s="17"/>
      <c r="WWV533" s="17"/>
      <c r="WWW533" s="17"/>
      <c r="WWX533" s="17"/>
      <c r="WWY533" s="17"/>
      <c r="WWZ533" s="17"/>
      <c r="WXA533" s="17"/>
      <c r="WXB533" s="17"/>
      <c r="WXC533" s="17"/>
      <c r="WXD533" s="17"/>
      <c r="WXE533" s="17"/>
      <c r="WXF533" s="17"/>
      <c r="WXG533" s="17"/>
      <c r="WXH533" s="17"/>
      <c r="WXI533" s="17"/>
      <c r="WXJ533" s="17"/>
      <c r="WXK533" s="17"/>
      <c r="WXL533" s="17"/>
      <c r="WXM533" s="17"/>
      <c r="WXN533" s="17"/>
      <c r="WXO533" s="17"/>
      <c r="WXP533" s="17"/>
      <c r="WXQ533" s="17"/>
      <c r="WXR533" s="17"/>
      <c r="WXS533" s="17"/>
      <c r="WXT533" s="17"/>
      <c r="WXU533" s="17"/>
      <c r="WXV533" s="17"/>
      <c r="WXW533" s="17"/>
      <c r="WXX533" s="17"/>
      <c r="WXY533" s="17"/>
      <c r="WXZ533" s="17"/>
      <c r="WYA533" s="17"/>
      <c r="WYB533" s="17"/>
      <c r="WYC533" s="17"/>
      <c r="WYD533" s="17"/>
      <c r="WYE533" s="17"/>
      <c r="WYF533" s="17"/>
      <c r="WYG533" s="17"/>
      <c r="WYH533" s="17"/>
      <c r="WYI533" s="17"/>
      <c r="WYJ533" s="17"/>
      <c r="WYK533" s="17"/>
      <c r="WYL533" s="17"/>
      <c r="WYM533" s="17"/>
      <c r="WYN533" s="17"/>
      <c r="WYO533" s="17"/>
      <c r="WYP533" s="17"/>
      <c r="WYQ533" s="17"/>
      <c r="WYR533" s="17"/>
      <c r="WYS533" s="17"/>
      <c r="WYT533" s="17"/>
      <c r="WYU533" s="17"/>
      <c r="WYV533" s="17"/>
      <c r="WYW533" s="17"/>
      <c r="WYX533" s="17"/>
      <c r="WYY533" s="17"/>
      <c r="WYZ533" s="17"/>
      <c r="WZA533" s="17"/>
      <c r="WZB533" s="17"/>
      <c r="WZC533" s="17"/>
      <c r="WZD533" s="17"/>
      <c r="WZE533" s="17"/>
      <c r="WZF533" s="17"/>
      <c r="WZG533" s="17"/>
      <c r="WZH533" s="17"/>
      <c r="WZI533" s="17"/>
      <c r="WZJ533" s="17"/>
      <c r="WZK533" s="17"/>
      <c r="WZL533" s="17"/>
      <c r="WZM533" s="17"/>
      <c r="WZN533" s="17"/>
      <c r="WZO533" s="17"/>
      <c r="WZP533" s="17"/>
      <c r="WZQ533" s="17"/>
      <c r="WZR533" s="17"/>
      <c r="WZS533" s="17"/>
      <c r="WZT533" s="17"/>
      <c r="WZU533" s="17"/>
      <c r="WZV533" s="17"/>
      <c r="WZW533" s="17"/>
      <c r="WZX533" s="17"/>
      <c r="WZY533" s="17"/>
      <c r="WZZ533" s="17"/>
      <c r="XAA533" s="17"/>
      <c r="XAB533" s="17"/>
      <c r="XAC533" s="17"/>
      <c r="XAD533" s="17"/>
      <c r="XAE533" s="17"/>
      <c r="XAF533" s="17"/>
      <c r="XAG533" s="17"/>
      <c r="XAH533" s="17"/>
      <c r="XAI533" s="17"/>
      <c r="XAJ533" s="17"/>
      <c r="XAK533" s="17"/>
      <c r="XAL533" s="17"/>
      <c r="XAM533" s="17"/>
      <c r="XAN533" s="17"/>
      <c r="XAO533" s="17"/>
      <c r="XAP533" s="17"/>
      <c r="XAQ533" s="17"/>
      <c r="XAR533" s="17"/>
      <c r="XAS533" s="17"/>
      <c r="XAT533" s="17"/>
      <c r="XAU533" s="17"/>
      <c r="XAV533" s="17"/>
      <c r="XAW533" s="17"/>
      <c r="XAX533" s="17"/>
      <c r="XAY533" s="17"/>
      <c r="XAZ533" s="17"/>
      <c r="XBA533" s="17"/>
      <c r="XBB533" s="17"/>
      <c r="XBC533" s="17"/>
      <c r="XBD533" s="17"/>
      <c r="XBE533" s="17"/>
      <c r="XBF533" s="17"/>
      <c r="XBG533" s="17"/>
      <c r="XBH533" s="17"/>
      <c r="XBI533" s="17"/>
      <c r="XBJ533" s="17"/>
      <c r="XBK533" s="17"/>
      <c r="XBL533" s="17"/>
      <c r="XBM533" s="17"/>
      <c r="XBN533" s="17"/>
      <c r="XBO533" s="17"/>
      <c r="XBP533" s="17"/>
      <c r="XBQ533" s="17"/>
      <c r="XBR533" s="17"/>
      <c r="XBS533" s="17"/>
      <c r="XBT533" s="17"/>
      <c r="XBU533" s="17"/>
      <c r="XBV533" s="17"/>
      <c r="XBW533" s="17"/>
      <c r="XBX533" s="17"/>
      <c r="XBY533" s="17"/>
      <c r="XBZ533" s="17"/>
      <c r="XCA533" s="17"/>
      <c r="XCB533" s="17"/>
      <c r="XCC533" s="17"/>
      <c r="XCD533" s="17"/>
      <c r="XCE533" s="17"/>
      <c r="XCF533" s="17"/>
      <c r="XCG533" s="17"/>
      <c r="XCH533" s="17"/>
      <c r="XCI533" s="17"/>
      <c r="XCJ533" s="17"/>
      <c r="XCK533" s="17"/>
      <c r="XCL533" s="17"/>
      <c r="XCM533" s="17"/>
      <c r="XCN533" s="17"/>
      <c r="XCO533" s="17"/>
      <c r="XCP533" s="17"/>
      <c r="XCQ533" s="17"/>
      <c r="XCR533" s="17"/>
      <c r="XCS533" s="17"/>
      <c r="XCT533" s="17"/>
      <c r="XCU533" s="17"/>
      <c r="XCV533" s="17"/>
      <c r="XCW533" s="17"/>
      <c r="XCX533" s="17"/>
      <c r="XCY533" s="17"/>
      <c r="XCZ533" s="17"/>
      <c r="XDA533" s="17"/>
      <c r="XDB533" s="17"/>
      <c r="XDC533" s="17"/>
      <c r="XDD533" s="17"/>
      <c r="XDE533" s="17"/>
      <c r="XDF533" s="17"/>
      <c r="XDG533" s="17"/>
      <c r="XDH533" s="17"/>
      <c r="XDI533" s="17"/>
      <c r="XDJ533" s="17"/>
      <c r="XDK533" s="17"/>
      <c r="XDL533" s="17"/>
      <c r="XDM533" s="17"/>
      <c r="XDN533" s="17"/>
      <c r="XDO533" s="17"/>
      <c r="XDP533" s="17"/>
      <c r="XDQ533" s="17"/>
      <c r="XDR533" s="17"/>
      <c r="XDS533" s="17"/>
      <c r="XDT533" s="17"/>
      <c r="XDU533" s="17"/>
      <c r="XDV533" s="17"/>
      <c r="XDW533" s="17"/>
      <c r="XDX533" s="17"/>
      <c r="XDY533" s="17"/>
      <c r="XDZ533" s="17"/>
      <c r="XEA533" s="17"/>
      <c r="XEB533" s="17"/>
      <c r="XEC533" s="17"/>
      <c r="XED533" s="17"/>
      <c r="XEE533" s="17"/>
      <c r="XEF533" s="17"/>
      <c r="XEG533" s="17"/>
      <c r="XEH533" s="17"/>
      <c r="XEI533" s="17"/>
      <c r="XEJ533" s="17"/>
      <c r="XEK533" s="17"/>
      <c r="XEL533" s="17"/>
      <c r="XEM533" s="17"/>
      <c r="XEN533" s="17"/>
      <c r="XEO533" s="17"/>
      <c r="XEP533" s="17"/>
      <c r="XEQ533" s="17"/>
      <c r="XER533" s="17"/>
      <c r="XES533" s="17"/>
      <c r="XET533" s="17"/>
      <c r="XEU533" s="17"/>
      <c r="XEV533" s="17"/>
      <c r="XEW533" s="17"/>
      <c r="XEX533" s="17"/>
      <c r="XEY533" s="17"/>
      <c r="XEZ533" s="17"/>
      <c r="XFA533" s="17"/>
      <c r="XFB533" s="17"/>
      <c r="XFC533" s="17"/>
    </row>
    <row r="534" spans="1:16383" ht="15" hidden="1" customHeight="1" x14ac:dyDescent="0.35">
      <c r="A534" s="154"/>
      <c r="B534" s="154">
        <v>543</v>
      </c>
      <c r="C534" s="155" t="s">
        <v>645</v>
      </c>
      <c r="D534" s="155" t="s">
        <v>646</v>
      </c>
      <c r="E534" s="156">
        <v>2000</v>
      </c>
      <c r="F534" s="153">
        <v>22</v>
      </c>
      <c r="G534" s="155" t="s">
        <v>20</v>
      </c>
      <c r="H534" s="152" t="s">
        <v>3699</v>
      </c>
      <c r="I534" s="151" t="s">
        <v>4867</v>
      </c>
      <c r="J534" s="152" t="s">
        <v>111</v>
      </c>
      <c r="K534" s="153" t="s">
        <v>355</v>
      </c>
      <c r="L534" s="154">
        <v>543</v>
      </c>
      <c r="M534" s="28"/>
      <c r="N534" s="28"/>
      <c r="O534" s="33">
        <v>5965857</v>
      </c>
      <c r="P534" s="33">
        <v>3136466504</v>
      </c>
      <c r="Q534" s="42" t="s">
        <v>647</v>
      </c>
      <c r="R534" s="45">
        <v>36714</v>
      </c>
      <c r="S534" s="37" t="s">
        <v>648</v>
      </c>
      <c r="T534" s="37" t="s">
        <v>338</v>
      </c>
      <c r="U534" s="44">
        <v>1193573039</v>
      </c>
      <c r="V534" s="37" t="s">
        <v>346</v>
      </c>
      <c r="W534" s="37" t="s">
        <v>649</v>
      </c>
      <c r="X534" s="39"/>
      <c r="Y534" s="39"/>
      <c r="Z534" s="39"/>
      <c r="AA534" s="39"/>
    </row>
    <row r="535" spans="1:16383" ht="15" hidden="1" customHeight="1" x14ac:dyDescent="0.35">
      <c r="A535" s="154"/>
      <c r="B535" s="154">
        <v>544</v>
      </c>
      <c r="C535" s="155"/>
      <c r="D535" s="155"/>
      <c r="E535" s="156"/>
      <c r="F535" s="153">
        <v>2022</v>
      </c>
      <c r="G535" s="155"/>
      <c r="H535" s="152" t="e">
        <v>#N/A</v>
      </c>
      <c r="I535" s="151" t="e">
        <v>#N/A</v>
      </c>
      <c r="J535" s="152" t="e">
        <v>#N/A</v>
      </c>
      <c r="K535" s="153"/>
      <c r="L535" s="154">
        <v>544</v>
      </c>
      <c r="M535" s="28"/>
      <c r="N535" s="28"/>
      <c r="O535" s="33"/>
      <c r="P535" s="33"/>
      <c r="Q535" s="34"/>
      <c r="R535" s="45"/>
      <c r="S535" s="37"/>
      <c r="T535" s="37"/>
      <c r="U535" s="44"/>
      <c r="V535" s="37"/>
      <c r="W535" s="37"/>
      <c r="X535" s="39"/>
      <c r="Y535" s="39"/>
      <c r="Z535" s="39"/>
      <c r="AA535" s="39"/>
    </row>
    <row r="536" spans="1:16383" ht="15" hidden="1" customHeight="1" x14ac:dyDescent="0.35">
      <c r="A536" s="154"/>
      <c r="B536" s="154">
        <v>545</v>
      </c>
      <c r="C536" s="155" t="s">
        <v>229</v>
      </c>
      <c r="D536" s="155" t="s">
        <v>650</v>
      </c>
      <c r="E536" s="156">
        <v>2005</v>
      </c>
      <c r="F536" s="153">
        <v>17</v>
      </c>
      <c r="G536" s="155" t="s">
        <v>12</v>
      </c>
      <c r="H536" s="152" t="s">
        <v>4824</v>
      </c>
      <c r="I536" s="151" t="s">
        <v>4845</v>
      </c>
      <c r="J536" s="152" t="s">
        <v>58</v>
      </c>
      <c r="K536" s="153" t="s">
        <v>371</v>
      </c>
      <c r="L536" s="154">
        <v>545</v>
      </c>
      <c r="M536" s="28"/>
      <c r="N536" s="28"/>
      <c r="O536" s="33">
        <v>2163854</v>
      </c>
      <c r="P536" s="33">
        <v>3218336920</v>
      </c>
      <c r="Q536" s="42" t="s">
        <v>651</v>
      </c>
      <c r="R536" s="45">
        <v>38708</v>
      </c>
      <c r="S536" s="37" t="s">
        <v>652</v>
      </c>
      <c r="T536" s="37" t="s">
        <v>354</v>
      </c>
      <c r="U536" s="44">
        <v>1020108930</v>
      </c>
      <c r="V536" s="37" t="s">
        <v>346</v>
      </c>
      <c r="W536" s="37" t="s">
        <v>363</v>
      </c>
      <c r="X536" s="39"/>
      <c r="Y536" s="39"/>
      <c r="Z536" s="39"/>
      <c r="AA536" s="39"/>
    </row>
    <row r="537" spans="1:16383" ht="15" hidden="1" customHeight="1" x14ac:dyDescent="0.35">
      <c r="A537" s="154"/>
      <c r="B537" s="154">
        <v>546</v>
      </c>
      <c r="C537" s="155"/>
      <c r="D537" s="155"/>
      <c r="E537" s="156"/>
      <c r="F537" s="153">
        <v>2022</v>
      </c>
      <c r="G537" s="155"/>
      <c r="H537" s="152" t="e">
        <v>#N/A</v>
      </c>
      <c r="I537" s="151" t="e">
        <v>#N/A</v>
      </c>
      <c r="J537" s="152" t="e">
        <v>#N/A</v>
      </c>
      <c r="K537" s="153"/>
      <c r="L537" s="154">
        <v>546</v>
      </c>
      <c r="M537" s="28"/>
      <c r="N537" s="28"/>
      <c r="O537" s="33"/>
      <c r="P537" s="33"/>
      <c r="Q537" s="42"/>
      <c r="R537" s="45"/>
      <c r="S537" s="37"/>
      <c r="T537" s="37"/>
      <c r="U537" s="44"/>
      <c r="V537" s="37"/>
      <c r="W537" s="37"/>
      <c r="X537" s="39"/>
      <c r="Y537" s="39"/>
      <c r="Z537" s="39"/>
      <c r="AA537" s="39"/>
    </row>
    <row r="538" spans="1:16383" ht="15" hidden="1" customHeight="1" x14ac:dyDescent="0.35">
      <c r="A538" s="154"/>
      <c r="B538" s="154">
        <v>547</v>
      </c>
      <c r="C538" s="155"/>
      <c r="D538" s="155"/>
      <c r="E538" s="156"/>
      <c r="F538" s="153">
        <v>2022</v>
      </c>
      <c r="G538" s="155"/>
      <c r="H538" s="152" t="e">
        <v>#N/A</v>
      </c>
      <c r="I538" s="151" t="e">
        <v>#N/A</v>
      </c>
      <c r="J538" s="152" t="e">
        <v>#N/A</v>
      </c>
      <c r="K538" s="153"/>
      <c r="L538" s="154">
        <v>547</v>
      </c>
      <c r="M538" s="28"/>
      <c r="N538" s="28"/>
      <c r="O538" s="33"/>
      <c r="P538" s="33"/>
      <c r="Q538" s="34"/>
      <c r="R538" s="45"/>
      <c r="S538" s="37"/>
      <c r="T538" s="37"/>
      <c r="U538" s="44"/>
      <c r="V538" s="37"/>
      <c r="W538" s="37"/>
      <c r="X538" s="39"/>
      <c r="Y538" s="39"/>
      <c r="Z538" s="39"/>
      <c r="AA538" s="39"/>
    </row>
    <row r="539" spans="1:16383" ht="15" hidden="1" customHeight="1" x14ac:dyDescent="0.35">
      <c r="A539" s="154"/>
      <c r="B539" s="154">
        <v>548</v>
      </c>
      <c r="C539" s="155"/>
      <c r="D539" s="155"/>
      <c r="E539" s="156"/>
      <c r="F539" s="153">
        <v>2022</v>
      </c>
      <c r="G539" s="155"/>
      <c r="H539" s="152" t="e">
        <v>#N/A</v>
      </c>
      <c r="I539" s="151" t="e">
        <v>#N/A</v>
      </c>
      <c r="J539" s="152" t="e">
        <v>#N/A</v>
      </c>
      <c r="K539" s="153"/>
      <c r="L539" s="154">
        <v>548</v>
      </c>
      <c r="M539" s="28"/>
      <c r="N539" s="28"/>
      <c r="O539" s="33"/>
      <c r="P539" s="33"/>
      <c r="Q539" s="42"/>
      <c r="R539" s="45"/>
      <c r="S539" s="37"/>
      <c r="T539" s="37"/>
      <c r="U539" s="44"/>
      <c r="V539" s="37"/>
      <c r="W539" s="37"/>
      <c r="X539" s="39"/>
      <c r="Y539" s="39"/>
      <c r="Z539" s="39"/>
      <c r="AA539" s="39"/>
    </row>
    <row r="540" spans="1:16383" ht="15" hidden="1" customHeight="1" x14ac:dyDescent="0.35">
      <c r="A540" s="154"/>
      <c r="B540" s="154">
        <v>549</v>
      </c>
      <c r="C540" s="155"/>
      <c r="D540" s="155"/>
      <c r="E540" s="156"/>
      <c r="F540" s="153">
        <v>2022</v>
      </c>
      <c r="G540" s="155"/>
      <c r="H540" s="152" t="e">
        <v>#N/A</v>
      </c>
      <c r="I540" s="151" t="e">
        <v>#N/A</v>
      </c>
      <c r="J540" s="152" t="e">
        <v>#N/A</v>
      </c>
      <c r="K540" s="153"/>
      <c r="L540" s="154">
        <v>549</v>
      </c>
      <c r="M540" s="28"/>
      <c r="N540" s="28"/>
      <c r="O540" s="33"/>
      <c r="P540" s="33"/>
      <c r="Q540" s="34"/>
      <c r="R540" s="45"/>
      <c r="S540" s="37"/>
      <c r="T540" s="37"/>
      <c r="U540" s="44"/>
      <c r="V540" s="37"/>
      <c r="W540" s="37"/>
      <c r="X540" s="39"/>
      <c r="Y540" s="39"/>
      <c r="Z540" s="39"/>
      <c r="AA540" s="39"/>
    </row>
    <row r="541" spans="1:16383" ht="15" hidden="1" customHeight="1" x14ac:dyDescent="0.35">
      <c r="A541" s="154"/>
      <c r="B541" s="154">
        <v>550</v>
      </c>
      <c r="C541" s="155"/>
      <c r="D541" s="155"/>
      <c r="E541" s="156"/>
      <c r="F541" s="153">
        <v>2022</v>
      </c>
      <c r="G541" s="155"/>
      <c r="H541" s="152" t="e">
        <v>#N/A</v>
      </c>
      <c r="I541" s="151" t="e">
        <v>#N/A</v>
      </c>
      <c r="J541" s="152" t="e">
        <v>#N/A</v>
      </c>
      <c r="K541" s="153"/>
      <c r="L541" s="154">
        <v>550</v>
      </c>
      <c r="M541" s="28"/>
      <c r="N541" s="28"/>
      <c r="O541" s="33"/>
      <c r="P541" s="33"/>
      <c r="Q541" s="42"/>
      <c r="R541" s="45"/>
      <c r="S541" s="37"/>
      <c r="T541" s="37"/>
      <c r="U541" s="44"/>
      <c r="V541" s="37"/>
      <c r="W541" s="37"/>
      <c r="X541" s="39"/>
      <c r="Y541" s="39"/>
      <c r="Z541" s="39"/>
      <c r="AA541" s="39"/>
    </row>
    <row r="542" spans="1:16383" ht="15" hidden="1" customHeight="1" x14ac:dyDescent="0.35">
      <c r="A542" s="154"/>
      <c r="B542" s="154">
        <v>551</v>
      </c>
      <c r="C542" s="155" t="s">
        <v>176</v>
      </c>
      <c r="D542" s="155" t="s">
        <v>653</v>
      </c>
      <c r="E542" s="156">
        <v>2011</v>
      </c>
      <c r="F542" s="153">
        <v>11</v>
      </c>
      <c r="G542" s="155" t="s">
        <v>16</v>
      </c>
      <c r="H542" s="152" t="s">
        <v>1895</v>
      </c>
      <c r="I542" s="151" t="s">
        <v>4827</v>
      </c>
      <c r="J542" s="152" t="s">
        <v>182</v>
      </c>
      <c r="K542" s="153" t="s">
        <v>355</v>
      </c>
      <c r="L542" s="154">
        <v>551</v>
      </c>
      <c r="M542" s="28"/>
      <c r="N542" s="28"/>
      <c r="O542" s="33">
        <v>4471335</v>
      </c>
      <c r="P542" s="33">
        <v>3176694924</v>
      </c>
      <c r="Q542" s="42" t="s">
        <v>654</v>
      </c>
      <c r="R542" s="45">
        <v>40705</v>
      </c>
      <c r="S542" s="37" t="s">
        <v>655</v>
      </c>
      <c r="T542" s="37" t="s">
        <v>354</v>
      </c>
      <c r="U542" s="38">
        <v>1023641459</v>
      </c>
      <c r="V542" s="37" t="s">
        <v>430</v>
      </c>
      <c r="W542" s="37" t="s">
        <v>363</v>
      </c>
      <c r="X542" s="39"/>
      <c r="Y542" s="39"/>
      <c r="Z542" s="39"/>
      <c r="AA542" s="39"/>
    </row>
    <row r="543" spans="1:16383" ht="15" hidden="1" customHeight="1" x14ac:dyDescent="0.35">
      <c r="A543" s="154"/>
      <c r="B543" s="154">
        <v>552</v>
      </c>
      <c r="C543" s="155"/>
      <c r="D543" s="155"/>
      <c r="E543" s="156"/>
      <c r="F543" s="153">
        <v>2022</v>
      </c>
      <c r="G543" s="155"/>
      <c r="H543" s="152" t="e">
        <v>#N/A</v>
      </c>
      <c r="I543" s="151" t="e">
        <v>#N/A</v>
      </c>
      <c r="J543" s="152" t="e">
        <v>#N/A</v>
      </c>
      <c r="K543" s="153"/>
      <c r="L543" s="154">
        <v>552</v>
      </c>
      <c r="M543" s="28"/>
      <c r="N543" s="28"/>
      <c r="O543" s="33"/>
      <c r="P543" s="33"/>
      <c r="Q543" s="34"/>
      <c r="R543" s="45"/>
      <c r="S543" s="37"/>
      <c r="T543" s="37"/>
      <c r="U543" s="44"/>
      <c r="V543" s="37"/>
      <c r="W543" s="37"/>
      <c r="X543" s="39"/>
      <c r="Y543" s="39"/>
      <c r="Z543" s="39"/>
      <c r="AA543" s="39"/>
    </row>
    <row r="544" spans="1:16383" ht="15" hidden="1" customHeight="1" x14ac:dyDescent="0.35">
      <c r="A544" s="154"/>
      <c r="B544" s="154">
        <v>553</v>
      </c>
      <c r="C544" s="155"/>
      <c r="D544" s="155"/>
      <c r="E544" s="156"/>
      <c r="F544" s="153">
        <v>2022</v>
      </c>
      <c r="G544" s="155"/>
      <c r="H544" s="152" t="e">
        <v>#N/A</v>
      </c>
      <c r="I544" s="151" t="e">
        <v>#N/A</v>
      </c>
      <c r="J544" s="152" t="e">
        <v>#N/A</v>
      </c>
      <c r="K544" s="153"/>
      <c r="L544" s="154">
        <v>553</v>
      </c>
      <c r="M544" s="28"/>
      <c r="N544" s="28"/>
      <c r="O544" s="33"/>
      <c r="P544" s="33"/>
      <c r="Q544" s="42"/>
      <c r="R544" s="45"/>
      <c r="S544" s="37"/>
      <c r="T544" s="37"/>
      <c r="U544" s="44"/>
      <c r="V544" s="37"/>
      <c r="W544" s="37"/>
      <c r="X544" s="39"/>
      <c r="Y544" s="39"/>
      <c r="Z544" s="39"/>
      <c r="AA544" s="39"/>
    </row>
    <row r="545" spans="1:27" ht="14.45" hidden="1" x14ac:dyDescent="0.35">
      <c r="A545" s="154"/>
      <c r="B545" s="154">
        <v>554</v>
      </c>
      <c r="C545" s="155" t="s">
        <v>22</v>
      </c>
      <c r="D545" s="155" t="s">
        <v>656</v>
      </c>
      <c r="E545" s="156">
        <v>2013</v>
      </c>
      <c r="F545" s="153">
        <v>9</v>
      </c>
      <c r="G545" s="155" t="s">
        <v>12</v>
      </c>
      <c r="H545" s="152" t="s">
        <v>4824</v>
      </c>
      <c r="I545" s="151" t="s">
        <v>4825</v>
      </c>
      <c r="J545" s="152" t="s">
        <v>75</v>
      </c>
      <c r="K545" s="153" t="s">
        <v>403</v>
      </c>
      <c r="L545" s="154">
        <v>554</v>
      </c>
      <c r="M545" s="28"/>
      <c r="N545" s="28"/>
      <c r="O545" s="33">
        <v>5882256</v>
      </c>
      <c r="P545" s="33">
        <v>3116157295</v>
      </c>
      <c r="Q545" s="42" t="s">
        <v>657</v>
      </c>
      <c r="R545" s="35">
        <v>41455</v>
      </c>
      <c r="S545" s="37" t="s">
        <v>658</v>
      </c>
      <c r="T545" s="37" t="s">
        <v>413</v>
      </c>
      <c r="U545" s="78">
        <v>1013464882</v>
      </c>
      <c r="V545" s="37" t="s">
        <v>393</v>
      </c>
      <c r="W545" s="37" t="s">
        <v>363</v>
      </c>
      <c r="X545" s="39"/>
      <c r="Y545" s="39"/>
      <c r="Z545" s="39"/>
      <c r="AA545" s="39"/>
    </row>
    <row r="546" spans="1:27" ht="14.45" hidden="1" x14ac:dyDescent="0.35">
      <c r="A546" s="154"/>
      <c r="B546" s="154">
        <v>555</v>
      </c>
      <c r="C546" s="155" t="s">
        <v>275</v>
      </c>
      <c r="D546" s="155" t="s">
        <v>659</v>
      </c>
      <c r="E546" s="156">
        <v>2011</v>
      </c>
      <c r="F546" s="153">
        <v>11</v>
      </c>
      <c r="G546" s="155" t="s">
        <v>16</v>
      </c>
      <c r="H546" s="152" t="s">
        <v>1895</v>
      </c>
      <c r="I546" s="151" t="s">
        <v>4827</v>
      </c>
      <c r="J546" s="152" t="s">
        <v>182</v>
      </c>
      <c r="K546" s="153" t="s">
        <v>383</v>
      </c>
      <c r="L546" s="154">
        <v>555</v>
      </c>
      <c r="M546" s="28"/>
      <c r="N546" s="28"/>
      <c r="O546" s="33"/>
      <c r="P546" s="33">
        <v>3128431671</v>
      </c>
      <c r="Q546" s="42" t="s">
        <v>660</v>
      </c>
      <c r="R546" s="45">
        <v>40588</v>
      </c>
      <c r="S546" s="37" t="s">
        <v>661</v>
      </c>
      <c r="T546" s="37" t="s">
        <v>354</v>
      </c>
      <c r="U546" s="38" t="s">
        <v>662</v>
      </c>
      <c r="V546" s="37" t="s">
        <v>393</v>
      </c>
      <c r="W546" s="37" t="s">
        <v>363</v>
      </c>
      <c r="X546" s="39"/>
      <c r="Y546" s="39"/>
      <c r="Z546" s="39"/>
      <c r="AA546" s="39"/>
    </row>
    <row r="547" spans="1:27" ht="14.45" hidden="1" x14ac:dyDescent="0.35">
      <c r="A547" s="154"/>
      <c r="B547" s="154">
        <v>556</v>
      </c>
      <c r="C547" s="155" t="s">
        <v>109</v>
      </c>
      <c r="D547" s="155" t="s">
        <v>663</v>
      </c>
      <c r="E547" s="156">
        <v>2013</v>
      </c>
      <c r="F547" s="153">
        <v>9</v>
      </c>
      <c r="G547" s="155" t="s">
        <v>8</v>
      </c>
      <c r="H547" s="152" t="s">
        <v>1366</v>
      </c>
      <c r="I547" s="151" t="s">
        <v>3703</v>
      </c>
      <c r="J547" s="152" t="s">
        <v>106</v>
      </c>
      <c r="K547" s="153" t="s">
        <v>403</v>
      </c>
      <c r="L547" s="154">
        <v>556</v>
      </c>
      <c r="M547" s="28"/>
      <c r="N547" s="28"/>
      <c r="O547" s="33">
        <v>2993650</v>
      </c>
      <c r="P547" s="33">
        <v>3115105625</v>
      </c>
      <c r="Q547" s="42" t="s">
        <v>664</v>
      </c>
      <c r="R547" s="35">
        <v>41443</v>
      </c>
      <c r="S547" s="37" t="s">
        <v>665</v>
      </c>
      <c r="T547" s="36" t="s">
        <v>413</v>
      </c>
      <c r="U547" s="38">
        <v>1025667570</v>
      </c>
      <c r="V547" s="36" t="s">
        <v>346</v>
      </c>
      <c r="W547" s="36" t="s">
        <v>363</v>
      </c>
      <c r="X547" s="39"/>
      <c r="Y547" s="39"/>
      <c r="Z547" s="39"/>
      <c r="AA547" s="39"/>
    </row>
    <row r="548" spans="1:27" ht="14.45" hidden="1" x14ac:dyDescent="0.35">
      <c r="A548" s="154"/>
      <c r="B548" s="154">
        <v>557</v>
      </c>
      <c r="C548" s="155" t="s">
        <v>666</v>
      </c>
      <c r="D548" s="155" t="s">
        <v>667</v>
      </c>
      <c r="E548" s="156">
        <v>2014</v>
      </c>
      <c r="F548" s="153">
        <v>8</v>
      </c>
      <c r="G548" s="155" t="s">
        <v>8</v>
      </c>
      <c r="H548" s="152" t="s">
        <v>1366</v>
      </c>
      <c r="I548" s="151" t="s">
        <v>3687</v>
      </c>
      <c r="J548" s="152" t="s">
        <v>117</v>
      </c>
      <c r="K548" s="153"/>
      <c r="L548" s="154">
        <v>557</v>
      </c>
      <c r="M548" s="32"/>
      <c r="N548" s="28"/>
      <c r="O548" s="33">
        <v>2876282</v>
      </c>
      <c r="P548" s="33">
        <v>3176389713</v>
      </c>
      <c r="Q548" s="42" t="s">
        <v>668</v>
      </c>
      <c r="R548" s="35">
        <v>41734</v>
      </c>
      <c r="S548" s="37" t="s">
        <v>669</v>
      </c>
      <c r="T548" s="37" t="s">
        <v>413</v>
      </c>
      <c r="U548" s="38">
        <v>1033264262</v>
      </c>
      <c r="V548" s="37" t="s">
        <v>346</v>
      </c>
      <c r="W548" s="37" t="s">
        <v>363</v>
      </c>
      <c r="X548" s="39"/>
      <c r="Y548" s="39"/>
      <c r="Z548" s="39"/>
      <c r="AA548" s="39"/>
    </row>
    <row r="549" spans="1:27" ht="14.45" hidden="1" x14ac:dyDescent="0.35">
      <c r="A549" s="154"/>
      <c r="B549" s="154">
        <v>558</v>
      </c>
      <c r="C549" s="155" t="s">
        <v>670</v>
      </c>
      <c r="D549" s="155" t="s">
        <v>671</v>
      </c>
      <c r="E549" s="156">
        <v>2007</v>
      </c>
      <c r="F549" s="153">
        <v>15</v>
      </c>
      <c r="G549" s="155" t="s">
        <v>12</v>
      </c>
      <c r="H549" s="152" t="s">
        <v>4824</v>
      </c>
      <c r="I549" s="151" t="s">
        <v>4857</v>
      </c>
      <c r="J549" s="152" t="s">
        <v>13</v>
      </c>
      <c r="K549" s="153" t="s">
        <v>355</v>
      </c>
      <c r="L549" s="154">
        <v>558</v>
      </c>
      <c r="M549" s="28"/>
      <c r="N549" s="28"/>
      <c r="O549" s="33">
        <v>5772639</v>
      </c>
      <c r="P549" s="33">
        <v>3134784931</v>
      </c>
      <c r="Q549" s="42" t="s">
        <v>672</v>
      </c>
      <c r="R549" s="45">
        <v>39099</v>
      </c>
      <c r="S549" s="37" t="s">
        <v>673</v>
      </c>
      <c r="T549" s="37" t="s">
        <v>354</v>
      </c>
      <c r="U549" s="44">
        <v>1034990562</v>
      </c>
      <c r="V549" s="37" t="s">
        <v>346</v>
      </c>
      <c r="W549" s="37" t="s">
        <v>363</v>
      </c>
      <c r="X549" s="39"/>
      <c r="Y549" s="39"/>
      <c r="Z549" s="39"/>
      <c r="AA549" s="39"/>
    </row>
    <row r="550" spans="1:27" ht="14.45" hidden="1" x14ac:dyDescent="0.35">
      <c r="A550" s="154"/>
      <c r="B550" s="154">
        <v>559</v>
      </c>
      <c r="C550" s="155" t="s">
        <v>674</v>
      </c>
      <c r="D550" s="155" t="s">
        <v>675</v>
      </c>
      <c r="E550" s="156">
        <v>2012</v>
      </c>
      <c r="F550" s="153">
        <v>10</v>
      </c>
      <c r="G550" s="155" t="s">
        <v>20</v>
      </c>
      <c r="H550" s="152" t="s">
        <v>3699</v>
      </c>
      <c r="I550" s="151" t="s">
        <v>4868</v>
      </c>
      <c r="J550" s="152" t="s">
        <v>50</v>
      </c>
      <c r="K550" s="153" t="s">
        <v>335</v>
      </c>
      <c r="L550" s="154">
        <v>559</v>
      </c>
      <c r="M550" s="28"/>
      <c r="N550" s="28"/>
      <c r="O550" s="33">
        <v>4114909</v>
      </c>
      <c r="P550" s="33">
        <v>3004434111</v>
      </c>
      <c r="Q550" s="42" t="s">
        <v>676</v>
      </c>
      <c r="R550" s="45">
        <v>41135</v>
      </c>
      <c r="S550" s="37" t="s">
        <v>677</v>
      </c>
      <c r="T550" s="36" t="s">
        <v>413</v>
      </c>
      <c r="U550" s="49">
        <v>1020228543</v>
      </c>
      <c r="V550" s="36" t="s">
        <v>393</v>
      </c>
      <c r="W550" s="36" t="s">
        <v>363</v>
      </c>
      <c r="X550" s="39"/>
      <c r="Y550" s="39"/>
      <c r="Z550" s="39"/>
      <c r="AA550" s="39"/>
    </row>
    <row r="551" spans="1:27" ht="14.45" hidden="1" x14ac:dyDescent="0.35">
      <c r="A551" s="154"/>
      <c r="B551" s="154">
        <v>560</v>
      </c>
      <c r="C551" s="155"/>
      <c r="D551" s="155"/>
      <c r="E551" s="156"/>
      <c r="F551" s="153">
        <v>2022</v>
      </c>
      <c r="G551" s="155"/>
      <c r="H551" s="152" t="e">
        <v>#N/A</v>
      </c>
      <c r="I551" s="151" t="e">
        <v>#N/A</v>
      </c>
      <c r="J551" s="152" t="e">
        <v>#N/A</v>
      </c>
      <c r="K551" s="153"/>
      <c r="L551" s="154">
        <v>560</v>
      </c>
      <c r="M551" s="28"/>
      <c r="N551" s="28"/>
      <c r="O551" s="33"/>
      <c r="P551" s="33"/>
      <c r="Q551" s="42"/>
      <c r="R551" s="45"/>
      <c r="S551" s="37"/>
      <c r="T551" s="37"/>
      <c r="U551" s="44"/>
      <c r="V551" s="37"/>
      <c r="W551" s="37"/>
      <c r="X551" s="39"/>
      <c r="Y551" s="39"/>
      <c r="Z551" s="39"/>
      <c r="AA551" s="39"/>
    </row>
    <row r="552" spans="1:27" ht="14.45" hidden="1" x14ac:dyDescent="0.35">
      <c r="A552" s="154"/>
      <c r="B552" s="154">
        <v>561</v>
      </c>
      <c r="C552" s="155"/>
      <c r="D552" s="155"/>
      <c r="E552" s="156"/>
      <c r="F552" s="153">
        <v>2022</v>
      </c>
      <c r="G552" s="155"/>
      <c r="H552" s="152" t="e">
        <v>#N/A</v>
      </c>
      <c r="I552" s="151" t="e">
        <v>#N/A</v>
      </c>
      <c r="J552" s="152" t="e">
        <v>#N/A</v>
      </c>
      <c r="K552" s="153"/>
      <c r="L552" s="154">
        <v>561</v>
      </c>
      <c r="M552" s="28"/>
      <c r="N552" s="28"/>
      <c r="O552" s="33"/>
      <c r="P552" s="33"/>
      <c r="Q552" s="42"/>
      <c r="R552" s="45"/>
      <c r="S552" s="37"/>
      <c r="T552" s="37"/>
      <c r="U552" s="44"/>
      <c r="V552" s="37"/>
      <c r="W552" s="37"/>
      <c r="X552" s="39"/>
      <c r="Y552" s="39"/>
      <c r="Z552" s="39"/>
      <c r="AA552" s="39"/>
    </row>
    <row r="553" spans="1:27" ht="14.45" hidden="1" x14ac:dyDescent="0.35">
      <c r="A553" s="154"/>
      <c r="B553" s="154">
        <v>562</v>
      </c>
      <c r="C553" s="155" t="s">
        <v>176</v>
      </c>
      <c r="D553" s="155" t="s">
        <v>678</v>
      </c>
      <c r="E553" s="156">
        <v>2011</v>
      </c>
      <c r="F553" s="153">
        <v>11</v>
      </c>
      <c r="G553" s="155" t="s">
        <v>16</v>
      </c>
      <c r="H553" s="152" t="s">
        <v>1895</v>
      </c>
      <c r="I553" s="151" t="s">
        <v>4827</v>
      </c>
      <c r="J553" s="152" t="s">
        <v>182</v>
      </c>
      <c r="K553" s="153" t="s">
        <v>425</v>
      </c>
      <c r="L553" s="154">
        <v>562</v>
      </c>
      <c r="M553" s="28"/>
      <c r="N553" s="28"/>
      <c r="O553" s="33"/>
      <c r="P553" s="33">
        <v>3504883034</v>
      </c>
      <c r="Q553" s="34" t="s">
        <v>679</v>
      </c>
      <c r="R553" s="45">
        <v>40817</v>
      </c>
      <c r="S553" s="37" t="s">
        <v>680</v>
      </c>
      <c r="T553" s="37" t="s">
        <v>413</v>
      </c>
      <c r="U553" s="44">
        <v>1023530730</v>
      </c>
      <c r="V553" s="37" t="s">
        <v>346</v>
      </c>
      <c r="W553" s="37" t="s">
        <v>363</v>
      </c>
      <c r="X553" s="39"/>
      <c r="Y553" s="39"/>
      <c r="Z553" s="39"/>
      <c r="AA553" s="39"/>
    </row>
    <row r="554" spans="1:27" ht="14.45" hidden="1" x14ac:dyDescent="0.35">
      <c r="A554" s="154"/>
      <c r="B554" s="154">
        <v>563</v>
      </c>
      <c r="C554" s="155"/>
      <c r="D554" s="155"/>
      <c r="E554" s="156"/>
      <c r="F554" s="153">
        <v>2022</v>
      </c>
      <c r="G554" s="155"/>
      <c r="H554" s="152" t="e">
        <v>#N/A</v>
      </c>
      <c r="I554" s="151" t="e">
        <v>#N/A</v>
      </c>
      <c r="J554" s="152" t="e">
        <v>#N/A</v>
      </c>
      <c r="K554" s="153"/>
      <c r="L554" s="154">
        <v>563</v>
      </c>
      <c r="M554" s="28"/>
      <c r="N554" s="28"/>
      <c r="O554" s="33"/>
      <c r="P554" s="33"/>
      <c r="Q554" s="42"/>
      <c r="R554" s="45"/>
      <c r="S554" s="37"/>
      <c r="T554" s="37"/>
      <c r="U554" s="38"/>
      <c r="V554" s="37"/>
      <c r="W554" s="37"/>
      <c r="X554" s="39"/>
      <c r="Y554" s="39"/>
      <c r="Z554" s="39"/>
      <c r="AA554" s="39"/>
    </row>
    <row r="555" spans="1:27" ht="14.45" hidden="1" x14ac:dyDescent="0.35">
      <c r="A555" s="154"/>
      <c r="B555" s="154">
        <v>564</v>
      </c>
      <c r="C555" s="155" t="s">
        <v>76</v>
      </c>
      <c r="D555" s="155" t="s">
        <v>681</v>
      </c>
      <c r="E555" s="156">
        <v>2007</v>
      </c>
      <c r="F555" s="153">
        <v>15</v>
      </c>
      <c r="G555" s="155" t="s">
        <v>12</v>
      </c>
      <c r="H555" s="152" t="s">
        <v>4824</v>
      </c>
      <c r="I555" s="151" t="s">
        <v>4857</v>
      </c>
      <c r="J555" s="152" t="s">
        <v>13</v>
      </c>
      <c r="K555" s="153" t="s">
        <v>425</v>
      </c>
      <c r="L555" s="154">
        <v>564</v>
      </c>
      <c r="M555" s="28"/>
      <c r="N555" s="28"/>
      <c r="O555" s="33">
        <v>5048170</v>
      </c>
      <c r="P555" s="33">
        <v>3235022387</v>
      </c>
      <c r="Q555" s="42" t="s">
        <v>682</v>
      </c>
      <c r="R555" s="45">
        <v>39270</v>
      </c>
      <c r="S555" s="37" t="s">
        <v>683</v>
      </c>
      <c r="T555" s="37" t="s">
        <v>354</v>
      </c>
      <c r="U555" s="44">
        <v>1023632636</v>
      </c>
      <c r="V555" s="37" t="s">
        <v>346</v>
      </c>
      <c r="W555" s="37" t="s">
        <v>363</v>
      </c>
      <c r="X555" s="39"/>
      <c r="Y555" s="39"/>
      <c r="Z555" s="39"/>
      <c r="AA555" s="39"/>
    </row>
    <row r="556" spans="1:27" ht="14.45" hidden="1" x14ac:dyDescent="0.35">
      <c r="A556" s="154"/>
      <c r="B556" s="154">
        <v>565</v>
      </c>
      <c r="C556" s="155" t="s">
        <v>109</v>
      </c>
      <c r="D556" s="155" t="s">
        <v>110</v>
      </c>
      <c r="E556" s="156">
        <v>2005</v>
      </c>
      <c r="F556" s="153">
        <v>17</v>
      </c>
      <c r="G556" s="155" t="s">
        <v>16</v>
      </c>
      <c r="H556" s="152" t="s">
        <v>1895</v>
      </c>
      <c r="I556" s="151" t="s">
        <v>4865</v>
      </c>
      <c r="J556" s="152" t="s">
        <v>17</v>
      </c>
      <c r="K556" s="153" t="s">
        <v>441</v>
      </c>
      <c r="L556" s="154">
        <v>565</v>
      </c>
      <c r="M556" s="28"/>
      <c r="N556" s="28"/>
      <c r="O556" s="33"/>
      <c r="P556" s="33">
        <v>3233741606</v>
      </c>
      <c r="Q556" s="42" t="s">
        <v>684</v>
      </c>
      <c r="R556" s="35">
        <v>38650</v>
      </c>
      <c r="S556" s="37" t="s">
        <v>685</v>
      </c>
      <c r="T556" s="37" t="s">
        <v>354</v>
      </c>
      <c r="U556" s="38">
        <v>1023627583</v>
      </c>
      <c r="V556" s="37" t="s">
        <v>393</v>
      </c>
      <c r="W556" s="37" t="s">
        <v>363</v>
      </c>
      <c r="X556" s="39"/>
      <c r="Y556" s="39"/>
      <c r="Z556" s="39"/>
      <c r="AA556" s="39"/>
    </row>
    <row r="557" spans="1:27" ht="14.45" hidden="1" x14ac:dyDescent="0.35">
      <c r="A557" s="154"/>
      <c r="B557" s="154">
        <v>566</v>
      </c>
      <c r="C557" s="155" t="s">
        <v>221</v>
      </c>
      <c r="D557" s="155" t="s">
        <v>686</v>
      </c>
      <c r="E557" s="156">
        <v>2013</v>
      </c>
      <c r="F557" s="153">
        <v>9</v>
      </c>
      <c r="G557" s="155" t="s">
        <v>8</v>
      </c>
      <c r="H557" s="152" t="s">
        <v>1366</v>
      </c>
      <c r="I557" s="151" t="s">
        <v>3703</v>
      </c>
      <c r="J557" s="152" t="s">
        <v>106</v>
      </c>
      <c r="K557" s="153" t="s">
        <v>441</v>
      </c>
      <c r="L557" s="154">
        <v>566</v>
      </c>
      <c r="M557" s="28"/>
      <c r="N557" s="28"/>
      <c r="O557" s="33"/>
      <c r="P557" s="33">
        <v>3012425292</v>
      </c>
      <c r="Q557" s="34" t="s">
        <v>687</v>
      </c>
      <c r="R557" s="35">
        <v>41470</v>
      </c>
      <c r="S557" s="45" t="s">
        <v>688</v>
      </c>
      <c r="T557" s="37" t="s">
        <v>354</v>
      </c>
      <c r="U557" s="38">
        <v>1027812533</v>
      </c>
      <c r="V557" s="37" t="s">
        <v>346</v>
      </c>
      <c r="W557" s="37" t="s">
        <v>363</v>
      </c>
      <c r="X557" s="39"/>
      <c r="Y557" s="39"/>
      <c r="Z557" s="39"/>
      <c r="AA557" s="39"/>
    </row>
    <row r="558" spans="1:27" ht="14.45" hidden="1" x14ac:dyDescent="0.35">
      <c r="A558" s="154"/>
      <c r="B558" s="154">
        <v>567</v>
      </c>
      <c r="C558" s="155"/>
      <c r="D558" s="155"/>
      <c r="E558" s="156"/>
      <c r="F558" s="153">
        <v>2022</v>
      </c>
      <c r="G558" s="155"/>
      <c r="H558" s="152" t="e">
        <v>#N/A</v>
      </c>
      <c r="I558" s="151" t="e">
        <v>#N/A</v>
      </c>
      <c r="J558" s="152" t="e">
        <v>#N/A</v>
      </c>
      <c r="K558" s="153"/>
      <c r="L558" s="154">
        <v>567</v>
      </c>
      <c r="M558" s="28"/>
      <c r="N558" s="28"/>
      <c r="O558" s="33"/>
      <c r="P558" s="33"/>
      <c r="Q558" s="42"/>
      <c r="R558" s="45"/>
      <c r="S558" s="37"/>
      <c r="T558" s="37"/>
      <c r="U558" s="44"/>
      <c r="V558" s="37"/>
      <c r="W558" s="37"/>
      <c r="X558" s="39"/>
      <c r="Y558" s="39"/>
      <c r="Z558" s="39"/>
      <c r="AA558" s="39"/>
    </row>
    <row r="559" spans="1:27" ht="14.45" hidden="1" x14ac:dyDescent="0.35">
      <c r="A559" s="154"/>
      <c r="B559" s="154">
        <v>568</v>
      </c>
      <c r="C559" s="155"/>
      <c r="D559" s="155"/>
      <c r="E559" s="156"/>
      <c r="F559" s="153">
        <v>2022</v>
      </c>
      <c r="G559" s="155"/>
      <c r="H559" s="152" t="e">
        <v>#N/A</v>
      </c>
      <c r="I559" s="151" t="e">
        <v>#N/A</v>
      </c>
      <c r="J559" s="152" t="e">
        <v>#N/A</v>
      </c>
      <c r="K559" s="153"/>
      <c r="L559" s="154">
        <v>568</v>
      </c>
      <c r="M559" s="28"/>
      <c r="N559" s="28"/>
      <c r="O559" s="33"/>
      <c r="P559" s="33"/>
      <c r="Q559" s="42"/>
      <c r="R559" s="45"/>
      <c r="S559" s="37"/>
      <c r="T559" s="37"/>
      <c r="U559" s="44"/>
      <c r="V559" s="37"/>
      <c r="W559" s="37"/>
      <c r="X559" s="39"/>
      <c r="Y559" s="39"/>
      <c r="Z559" s="39"/>
      <c r="AA559" s="39"/>
    </row>
    <row r="560" spans="1:27" ht="14.45" hidden="1" x14ac:dyDescent="0.35">
      <c r="A560" s="154"/>
      <c r="B560" s="154">
        <v>569</v>
      </c>
      <c r="C560" s="149" t="s">
        <v>689</v>
      </c>
      <c r="D560" s="149" t="s">
        <v>690</v>
      </c>
      <c r="E560" s="156">
        <v>2012</v>
      </c>
      <c r="F560" s="153">
        <v>10</v>
      </c>
      <c r="G560" s="155" t="s">
        <v>8</v>
      </c>
      <c r="H560" s="152" t="s">
        <v>1366</v>
      </c>
      <c r="I560" s="151" t="s">
        <v>3685</v>
      </c>
      <c r="J560" s="152" t="s">
        <v>106</v>
      </c>
      <c r="K560" s="153" t="s">
        <v>441</v>
      </c>
      <c r="L560" s="154">
        <v>569</v>
      </c>
      <c r="M560" s="28"/>
      <c r="N560" s="28"/>
      <c r="O560" s="33"/>
      <c r="P560" s="33"/>
      <c r="Q560" s="42"/>
      <c r="R560" s="45"/>
      <c r="S560" s="37"/>
      <c r="T560" s="36"/>
      <c r="U560" s="49"/>
      <c r="V560" s="36"/>
      <c r="W560" s="36"/>
      <c r="X560" s="39"/>
      <c r="Y560" s="39"/>
      <c r="Z560" s="39"/>
      <c r="AA560" s="39"/>
    </row>
    <row r="561" spans="1:27" ht="14.45" hidden="1" x14ac:dyDescent="0.35">
      <c r="A561" s="154"/>
      <c r="B561" s="154">
        <v>570</v>
      </c>
      <c r="C561" s="155"/>
      <c r="D561" s="155"/>
      <c r="E561" s="156"/>
      <c r="F561" s="153">
        <v>2022</v>
      </c>
      <c r="G561" s="155"/>
      <c r="H561" s="152" t="e">
        <v>#N/A</v>
      </c>
      <c r="I561" s="151" t="e">
        <v>#N/A</v>
      </c>
      <c r="J561" s="152" t="e">
        <v>#N/A</v>
      </c>
      <c r="K561" s="153"/>
      <c r="L561" s="154">
        <v>570</v>
      </c>
      <c r="M561" s="28"/>
      <c r="N561" s="28"/>
      <c r="O561" s="33"/>
      <c r="P561" s="33"/>
      <c r="Q561" s="42"/>
      <c r="R561" s="45"/>
      <c r="S561" s="37"/>
      <c r="T561" s="37"/>
      <c r="U561" s="44"/>
      <c r="V561" s="37"/>
      <c r="W561" s="37"/>
      <c r="X561" s="39"/>
      <c r="Y561" s="39"/>
      <c r="Z561" s="39"/>
      <c r="AA561" s="39"/>
    </row>
    <row r="562" spans="1:27" ht="14.45" hidden="1" x14ac:dyDescent="0.35">
      <c r="A562" s="154"/>
      <c r="B562" s="154">
        <v>571</v>
      </c>
      <c r="C562" s="155"/>
      <c r="D562" s="155"/>
      <c r="E562" s="156"/>
      <c r="F562" s="153">
        <v>2022</v>
      </c>
      <c r="G562" s="155"/>
      <c r="H562" s="152" t="e">
        <v>#N/A</v>
      </c>
      <c r="I562" s="151" t="e">
        <v>#N/A</v>
      </c>
      <c r="J562" s="152" t="e">
        <v>#N/A</v>
      </c>
      <c r="K562" s="153"/>
      <c r="L562" s="154">
        <v>571</v>
      </c>
      <c r="M562" s="28"/>
      <c r="N562" s="28"/>
      <c r="O562" s="33"/>
      <c r="P562" s="33"/>
      <c r="Q562" s="34"/>
      <c r="R562" s="45"/>
      <c r="S562" s="37"/>
      <c r="T562" s="37"/>
      <c r="U562" s="50"/>
      <c r="V562" s="37"/>
      <c r="W562" s="37"/>
      <c r="X562" s="39"/>
      <c r="Y562" s="39"/>
      <c r="Z562" s="39"/>
      <c r="AA562" s="39"/>
    </row>
    <row r="563" spans="1:27" ht="14.45" hidden="1" x14ac:dyDescent="0.35">
      <c r="A563" s="154"/>
      <c r="B563" s="154">
        <v>572</v>
      </c>
      <c r="C563" s="155"/>
      <c r="D563" s="155"/>
      <c r="E563" s="156"/>
      <c r="F563" s="153">
        <v>2022</v>
      </c>
      <c r="G563" s="155"/>
      <c r="H563" s="152" t="e">
        <v>#N/A</v>
      </c>
      <c r="I563" s="151" t="e">
        <v>#N/A</v>
      </c>
      <c r="J563" s="152" t="e">
        <v>#N/A</v>
      </c>
      <c r="K563" s="153"/>
      <c r="L563" s="154">
        <v>572</v>
      </c>
      <c r="M563" s="28"/>
      <c r="N563" s="28"/>
      <c r="O563" s="33"/>
      <c r="P563" s="33"/>
      <c r="Q563" s="42"/>
      <c r="R563" s="43"/>
      <c r="S563" s="36"/>
      <c r="T563" s="37"/>
      <c r="U563" s="44"/>
      <c r="V563" s="37"/>
      <c r="W563" s="37"/>
      <c r="X563" s="39"/>
      <c r="Y563" s="39"/>
      <c r="Z563" s="39"/>
      <c r="AA563" s="39"/>
    </row>
    <row r="564" spans="1:27" ht="14.45" hidden="1" x14ac:dyDescent="0.35">
      <c r="A564" s="154"/>
      <c r="B564" s="154">
        <v>573</v>
      </c>
      <c r="C564" s="155" t="s">
        <v>691</v>
      </c>
      <c r="D564" s="155" t="s">
        <v>692</v>
      </c>
      <c r="E564" s="156">
        <v>2009</v>
      </c>
      <c r="F564" s="153">
        <v>13</v>
      </c>
      <c r="G564" s="155" t="s">
        <v>16</v>
      </c>
      <c r="H564" s="152" t="s">
        <v>1895</v>
      </c>
      <c r="I564" s="151" t="s">
        <v>4855</v>
      </c>
      <c r="J564" s="152" t="s">
        <v>37</v>
      </c>
      <c r="K564" s="153" t="s">
        <v>355</v>
      </c>
      <c r="L564" s="154">
        <v>573</v>
      </c>
      <c r="M564" s="28"/>
      <c r="N564" s="28"/>
      <c r="O564" s="33">
        <v>3362993</v>
      </c>
      <c r="P564" s="33">
        <v>3104450816</v>
      </c>
      <c r="Q564" s="42" t="s">
        <v>693</v>
      </c>
      <c r="R564" s="45">
        <v>39943</v>
      </c>
      <c r="S564" s="37" t="s">
        <v>694</v>
      </c>
      <c r="T564" s="37" t="s">
        <v>354</v>
      </c>
      <c r="U564" s="44">
        <v>1027807649</v>
      </c>
      <c r="V564" s="37" t="s">
        <v>346</v>
      </c>
      <c r="W564" s="37" t="s">
        <v>363</v>
      </c>
      <c r="X564" s="39"/>
      <c r="Y564" s="39"/>
      <c r="Z564" s="39"/>
      <c r="AA564" s="39"/>
    </row>
    <row r="565" spans="1:27" ht="14.45" hidden="1" x14ac:dyDescent="0.35">
      <c r="A565" s="154"/>
      <c r="B565" s="154">
        <v>574</v>
      </c>
      <c r="C565" s="155" t="s">
        <v>689</v>
      </c>
      <c r="D565" s="155" t="s">
        <v>695</v>
      </c>
      <c r="E565" s="156">
        <v>2008</v>
      </c>
      <c r="F565" s="153">
        <v>14</v>
      </c>
      <c r="G565" s="155" t="s">
        <v>8</v>
      </c>
      <c r="H565" s="152" t="s">
        <v>1366</v>
      </c>
      <c r="I565" s="151" t="s">
        <v>4866</v>
      </c>
      <c r="J565" s="152" t="s">
        <v>72</v>
      </c>
      <c r="K565" s="153" t="s">
        <v>341</v>
      </c>
      <c r="L565" s="154">
        <v>574</v>
      </c>
      <c r="M565" s="28"/>
      <c r="N565" s="28"/>
      <c r="O565" s="33">
        <v>5034544</v>
      </c>
      <c r="P565" s="70">
        <v>3128668382</v>
      </c>
      <c r="Q565" s="34" t="s">
        <v>696</v>
      </c>
      <c r="R565" s="43">
        <v>39600</v>
      </c>
      <c r="S565" s="36" t="s">
        <v>697</v>
      </c>
      <c r="T565" s="37" t="s">
        <v>354</v>
      </c>
      <c r="U565" s="44">
        <v>1034992870</v>
      </c>
      <c r="V565" s="37" t="s">
        <v>346</v>
      </c>
      <c r="W565" s="37" t="s">
        <v>340</v>
      </c>
      <c r="X565" s="39"/>
      <c r="Y565" s="39"/>
      <c r="Z565" s="39"/>
      <c r="AA565" s="39"/>
    </row>
    <row r="566" spans="1:27" ht="14.45" hidden="1" x14ac:dyDescent="0.35">
      <c r="A566" s="154"/>
      <c r="B566" s="154">
        <v>575</v>
      </c>
      <c r="C566" s="155"/>
      <c r="D566" s="155"/>
      <c r="E566" s="156"/>
      <c r="F566" s="153">
        <v>2022</v>
      </c>
      <c r="G566" s="155"/>
      <c r="H566" s="152" t="e">
        <v>#N/A</v>
      </c>
      <c r="I566" s="151" t="e">
        <v>#N/A</v>
      </c>
      <c r="J566" s="152" t="e">
        <v>#N/A</v>
      </c>
      <c r="K566" s="153"/>
      <c r="L566" s="154">
        <v>575</v>
      </c>
      <c r="M566" s="28"/>
      <c r="N566" s="28"/>
      <c r="O566" s="33"/>
      <c r="P566" s="33"/>
      <c r="Q566" s="42"/>
      <c r="R566" s="45"/>
      <c r="S566" s="37"/>
      <c r="T566" s="37"/>
      <c r="U566" s="44"/>
      <c r="V566" s="37"/>
      <c r="W566" s="37"/>
      <c r="X566" s="39"/>
      <c r="Y566" s="39"/>
      <c r="Z566" s="39"/>
      <c r="AA566" s="39"/>
    </row>
    <row r="567" spans="1:27" ht="14.45" hidden="1" x14ac:dyDescent="0.35">
      <c r="A567" s="154"/>
      <c r="B567" s="154">
        <v>576</v>
      </c>
      <c r="C567" s="155"/>
      <c r="D567" s="155"/>
      <c r="E567" s="156"/>
      <c r="F567" s="153">
        <v>2022</v>
      </c>
      <c r="G567" s="155"/>
      <c r="H567" s="152" t="e">
        <v>#N/A</v>
      </c>
      <c r="I567" s="151" t="e">
        <v>#N/A</v>
      </c>
      <c r="J567" s="152" t="e">
        <v>#N/A</v>
      </c>
      <c r="K567" s="153"/>
      <c r="L567" s="154">
        <v>576</v>
      </c>
      <c r="M567" s="28"/>
      <c r="N567" s="28"/>
      <c r="O567" s="33"/>
      <c r="P567" s="33"/>
      <c r="Q567" s="42"/>
      <c r="R567" s="45"/>
      <c r="S567" s="37"/>
      <c r="T567" s="36"/>
      <c r="U567" s="49"/>
      <c r="V567" s="36"/>
      <c r="W567" s="36"/>
      <c r="X567" s="39"/>
      <c r="Y567" s="39"/>
      <c r="Z567" s="39"/>
      <c r="AA567" s="39"/>
    </row>
    <row r="568" spans="1:27" ht="14.45" hidden="1" x14ac:dyDescent="0.35">
      <c r="A568" s="154"/>
      <c r="B568" s="154">
        <v>577</v>
      </c>
      <c r="C568" s="155" t="s">
        <v>165</v>
      </c>
      <c r="D568" s="155" t="s">
        <v>698</v>
      </c>
      <c r="E568" s="156">
        <v>2002</v>
      </c>
      <c r="F568" s="153">
        <v>20</v>
      </c>
      <c r="G568" s="155" t="s">
        <v>367</v>
      </c>
      <c r="H568" s="152" t="s">
        <v>4575</v>
      </c>
      <c r="I568" s="151" t="s">
        <v>4822</v>
      </c>
      <c r="J568" s="152" t="s">
        <v>24</v>
      </c>
      <c r="K568" s="153"/>
      <c r="L568" s="154">
        <v>577</v>
      </c>
      <c r="M568" s="28"/>
      <c r="N568" s="28"/>
      <c r="O568" s="33"/>
      <c r="P568" s="33">
        <v>3007712745</v>
      </c>
      <c r="Q568" s="42" t="s">
        <v>699</v>
      </c>
      <c r="R568" s="45">
        <v>37439</v>
      </c>
      <c r="S568" s="37" t="s">
        <v>700</v>
      </c>
      <c r="T568" s="37" t="s">
        <v>354</v>
      </c>
      <c r="U568" s="38">
        <v>1002105855</v>
      </c>
      <c r="V568" s="37" t="s">
        <v>346</v>
      </c>
      <c r="W568" s="37" t="s">
        <v>363</v>
      </c>
      <c r="X568" s="39"/>
      <c r="Y568" s="39"/>
      <c r="Z568" s="39"/>
      <c r="AA568" s="39"/>
    </row>
    <row r="569" spans="1:27" ht="14.45" hidden="1" x14ac:dyDescent="0.35">
      <c r="A569" s="154"/>
      <c r="B569" s="154">
        <v>578</v>
      </c>
      <c r="C569" s="155" t="s">
        <v>43</v>
      </c>
      <c r="D569" s="155" t="s">
        <v>251</v>
      </c>
      <c r="E569" s="156">
        <v>2011</v>
      </c>
      <c r="F569" s="153">
        <v>11</v>
      </c>
      <c r="G569" s="155" t="s">
        <v>12</v>
      </c>
      <c r="H569" s="152" t="s">
        <v>4824</v>
      </c>
      <c r="I569" s="151" t="s">
        <v>4852</v>
      </c>
      <c r="J569" s="152" t="s">
        <v>47</v>
      </c>
      <c r="K569" s="153" t="s">
        <v>341</v>
      </c>
      <c r="L569" s="154">
        <v>578</v>
      </c>
      <c r="M569" s="28"/>
      <c r="N569" s="28"/>
      <c r="O569" s="33"/>
      <c r="P569" s="33">
        <v>3014442625</v>
      </c>
      <c r="Q569" s="42" t="s">
        <v>701</v>
      </c>
      <c r="R569" s="45">
        <v>40711</v>
      </c>
      <c r="S569" s="37" t="s">
        <v>702</v>
      </c>
      <c r="T569" s="36" t="s">
        <v>354</v>
      </c>
      <c r="U569" s="49">
        <v>1010842924</v>
      </c>
      <c r="V569" s="36" t="s">
        <v>430</v>
      </c>
      <c r="W569" s="36" t="s">
        <v>363</v>
      </c>
      <c r="X569" s="39"/>
      <c r="Y569" s="39"/>
      <c r="Z569" s="39"/>
      <c r="AA569" s="39"/>
    </row>
    <row r="570" spans="1:27" ht="14.45" hidden="1" x14ac:dyDescent="0.35">
      <c r="A570" s="154"/>
      <c r="B570" s="154">
        <v>579</v>
      </c>
      <c r="C570" s="155" t="s">
        <v>703</v>
      </c>
      <c r="D570" s="155" t="s">
        <v>704</v>
      </c>
      <c r="E570" s="156">
        <v>2005</v>
      </c>
      <c r="F570" s="153">
        <v>17</v>
      </c>
      <c r="G570" s="155" t="s">
        <v>348</v>
      </c>
      <c r="H570" s="152" t="s">
        <v>4830</v>
      </c>
      <c r="I570" s="151" t="s">
        <v>4869</v>
      </c>
      <c r="J570" s="152" t="s">
        <v>190</v>
      </c>
      <c r="K570" s="153" t="s">
        <v>425</v>
      </c>
      <c r="L570" s="154">
        <v>579</v>
      </c>
      <c r="M570" s="28"/>
      <c r="N570" s="28"/>
      <c r="O570" s="33">
        <v>4179979</v>
      </c>
      <c r="P570" s="33">
        <v>3116271910</v>
      </c>
      <c r="Q570" s="42" t="s">
        <v>705</v>
      </c>
      <c r="R570" s="45">
        <v>38565</v>
      </c>
      <c r="S570" s="37" t="s">
        <v>706</v>
      </c>
      <c r="T570" s="37" t="s">
        <v>354</v>
      </c>
      <c r="U570" s="44">
        <v>1025885261</v>
      </c>
      <c r="V570" s="37" t="s">
        <v>393</v>
      </c>
      <c r="W570" s="37" t="s">
        <v>363</v>
      </c>
      <c r="X570" s="39"/>
      <c r="Y570" s="39"/>
      <c r="Z570" s="39"/>
      <c r="AA570" s="39"/>
    </row>
    <row r="571" spans="1:27" ht="14.45" hidden="1" x14ac:dyDescent="0.35">
      <c r="A571" s="154"/>
      <c r="B571" s="154">
        <v>580</v>
      </c>
      <c r="C571" s="155"/>
      <c r="D571" s="155"/>
      <c r="E571" s="156"/>
      <c r="F571" s="153">
        <v>2022</v>
      </c>
      <c r="G571" s="155"/>
      <c r="H571" s="152" t="e">
        <v>#N/A</v>
      </c>
      <c r="I571" s="151" t="e">
        <v>#N/A</v>
      </c>
      <c r="J571" s="152" t="e">
        <v>#N/A</v>
      </c>
      <c r="K571" s="153"/>
      <c r="L571" s="154">
        <v>580</v>
      </c>
      <c r="M571" s="28"/>
      <c r="N571" s="28"/>
      <c r="O571" s="33"/>
      <c r="P571" s="33"/>
      <c r="Q571" s="42"/>
      <c r="R571" s="45"/>
      <c r="S571" s="37"/>
      <c r="T571" s="37"/>
      <c r="U571" s="44"/>
      <c r="V571" s="37"/>
      <c r="W571" s="37"/>
      <c r="X571" s="39"/>
      <c r="Y571" s="39"/>
      <c r="Z571" s="39"/>
      <c r="AA571" s="39"/>
    </row>
    <row r="572" spans="1:27" ht="14.45" hidden="1" x14ac:dyDescent="0.35">
      <c r="A572" s="154"/>
      <c r="B572" s="154">
        <v>581</v>
      </c>
      <c r="C572" s="155"/>
      <c r="D572" s="155"/>
      <c r="E572" s="156"/>
      <c r="F572" s="153">
        <v>2022</v>
      </c>
      <c r="G572" s="155"/>
      <c r="H572" s="152" t="e">
        <v>#N/A</v>
      </c>
      <c r="I572" s="151" t="e">
        <v>#N/A</v>
      </c>
      <c r="J572" s="152" t="e">
        <v>#N/A</v>
      </c>
      <c r="K572" s="153"/>
      <c r="L572" s="154">
        <v>581</v>
      </c>
      <c r="M572" s="28"/>
      <c r="N572" s="28"/>
      <c r="O572" s="33"/>
      <c r="P572" s="33"/>
      <c r="Q572" s="42"/>
      <c r="R572" s="45"/>
      <c r="S572" s="37"/>
      <c r="T572" s="37"/>
      <c r="U572" s="44"/>
      <c r="V572" s="37"/>
      <c r="W572" s="37"/>
      <c r="X572" s="39"/>
      <c r="Y572" s="39"/>
      <c r="Z572" s="39"/>
      <c r="AA572" s="39"/>
    </row>
    <row r="573" spans="1:27" ht="14.45" hidden="1" x14ac:dyDescent="0.35">
      <c r="A573" s="154"/>
      <c r="B573" s="154">
        <v>582</v>
      </c>
      <c r="C573" s="155" t="s">
        <v>109</v>
      </c>
      <c r="D573" s="155" t="s">
        <v>707</v>
      </c>
      <c r="E573" s="156">
        <v>2010</v>
      </c>
      <c r="F573" s="153">
        <v>12</v>
      </c>
      <c r="G573" s="155" t="s">
        <v>8</v>
      </c>
      <c r="H573" s="152" t="s">
        <v>1366</v>
      </c>
      <c r="I573" s="151" t="s">
        <v>4859</v>
      </c>
      <c r="J573" s="152" t="s">
        <v>34</v>
      </c>
      <c r="K573" s="153" t="s">
        <v>441</v>
      </c>
      <c r="L573" s="154">
        <v>582</v>
      </c>
      <c r="M573" s="28"/>
      <c r="N573" s="28"/>
      <c r="O573" s="33">
        <v>5058513</v>
      </c>
      <c r="P573" s="33">
        <v>3022270661</v>
      </c>
      <c r="Q573" s="42" t="s">
        <v>708</v>
      </c>
      <c r="R573" s="45">
        <v>40302</v>
      </c>
      <c r="S573" s="37" t="s">
        <v>709</v>
      </c>
      <c r="T573" s="37" t="s">
        <v>354</v>
      </c>
      <c r="U573" s="44">
        <v>1054873627</v>
      </c>
      <c r="V573" s="37" t="s">
        <v>491</v>
      </c>
      <c r="W573" s="37" t="s">
        <v>710</v>
      </c>
      <c r="X573" s="39"/>
      <c r="Y573" s="39"/>
      <c r="Z573" s="39"/>
      <c r="AA573" s="39"/>
    </row>
    <row r="574" spans="1:27" ht="14.45" hidden="1" x14ac:dyDescent="0.35">
      <c r="A574" s="154"/>
      <c r="B574" s="154">
        <v>583</v>
      </c>
      <c r="C574" s="155" t="s">
        <v>22</v>
      </c>
      <c r="D574" s="155" t="s">
        <v>711</v>
      </c>
      <c r="E574" s="156">
        <v>2010</v>
      </c>
      <c r="F574" s="153">
        <v>12</v>
      </c>
      <c r="G574" s="155" t="s">
        <v>8</v>
      </c>
      <c r="H574" s="152" t="s">
        <v>1366</v>
      </c>
      <c r="I574" s="151" t="s">
        <v>4859</v>
      </c>
      <c r="J574" s="152" t="s">
        <v>34</v>
      </c>
      <c r="K574" s="153" t="s">
        <v>441</v>
      </c>
      <c r="L574" s="154">
        <v>583</v>
      </c>
      <c r="M574" s="28"/>
      <c r="N574" s="28"/>
      <c r="O574" s="33">
        <v>4761976</v>
      </c>
      <c r="P574" s="33">
        <v>3006737759</v>
      </c>
      <c r="Q574" s="34" t="s">
        <v>712</v>
      </c>
      <c r="R574" s="35">
        <v>40277</v>
      </c>
      <c r="S574" s="37" t="s">
        <v>713</v>
      </c>
      <c r="T574" s="37" t="s">
        <v>354</v>
      </c>
      <c r="U574" s="38">
        <v>1020306782</v>
      </c>
      <c r="V574" s="37" t="s">
        <v>393</v>
      </c>
      <c r="W574" s="37" t="s">
        <v>363</v>
      </c>
      <c r="X574" s="39"/>
      <c r="Y574" s="39"/>
      <c r="Z574" s="39"/>
      <c r="AA574" s="39"/>
    </row>
    <row r="575" spans="1:27" ht="14.45" hidden="1" x14ac:dyDescent="0.35">
      <c r="A575" s="154"/>
      <c r="B575" s="154">
        <v>584</v>
      </c>
      <c r="C575" s="155"/>
      <c r="D575" s="155"/>
      <c r="E575" s="156"/>
      <c r="F575" s="153">
        <v>2022</v>
      </c>
      <c r="G575" s="155"/>
      <c r="H575" s="152" t="e">
        <v>#N/A</v>
      </c>
      <c r="I575" s="151" t="e">
        <v>#N/A</v>
      </c>
      <c r="J575" s="152" t="e">
        <v>#N/A</v>
      </c>
      <c r="K575" s="153"/>
      <c r="L575" s="154">
        <v>584</v>
      </c>
      <c r="M575" s="28"/>
      <c r="N575" s="28"/>
      <c r="O575" s="33"/>
      <c r="P575" s="33"/>
      <c r="Q575" s="42"/>
      <c r="R575" s="45"/>
      <c r="S575" s="37"/>
      <c r="T575" s="37"/>
      <c r="U575" s="44"/>
      <c r="V575" s="37"/>
      <c r="W575" s="37"/>
      <c r="X575" s="39"/>
      <c r="Y575" s="39"/>
      <c r="Z575" s="39"/>
      <c r="AA575" s="39"/>
    </row>
    <row r="576" spans="1:27" ht="14.45" hidden="1" x14ac:dyDescent="0.35">
      <c r="A576" s="154"/>
      <c r="B576" s="154">
        <v>585</v>
      </c>
      <c r="C576" s="155" t="s">
        <v>22</v>
      </c>
      <c r="D576" s="155" t="s">
        <v>714</v>
      </c>
      <c r="E576" s="156">
        <v>2011</v>
      </c>
      <c r="F576" s="153">
        <v>11</v>
      </c>
      <c r="G576" s="155" t="s">
        <v>12</v>
      </c>
      <c r="H576" s="152" t="s">
        <v>4824</v>
      </c>
      <c r="I576" s="151" t="s">
        <v>4852</v>
      </c>
      <c r="J576" s="152" t="s">
        <v>47</v>
      </c>
      <c r="K576" s="153"/>
      <c r="L576" s="154">
        <v>585</v>
      </c>
      <c r="M576" s="28"/>
      <c r="N576" s="28"/>
      <c r="O576" s="33">
        <v>4944627</v>
      </c>
      <c r="P576" s="33">
        <v>3148228966</v>
      </c>
      <c r="Q576" s="34" t="s">
        <v>715</v>
      </c>
      <c r="R576" s="45">
        <v>40565</v>
      </c>
      <c r="S576" s="37" t="s">
        <v>716</v>
      </c>
      <c r="T576" s="37" t="s">
        <v>354</v>
      </c>
      <c r="U576" s="44">
        <v>1020226718</v>
      </c>
      <c r="V576" s="37" t="s">
        <v>346</v>
      </c>
      <c r="W576" s="37" t="s">
        <v>363</v>
      </c>
      <c r="X576" s="39"/>
      <c r="Y576" s="39"/>
      <c r="Z576" s="39"/>
      <c r="AA576" s="39"/>
    </row>
    <row r="577" spans="1:27" ht="14.45" hidden="1" x14ac:dyDescent="0.35">
      <c r="A577" s="154"/>
      <c r="B577" s="154">
        <v>586</v>
      </c>
      <c r="C577" s="155"/>
      <c r="D577" s="155"/>
      <c r="E577" s="156"/>
      <c r="F577" s="153">
        <v>2022</v>
      </c>
      <c r="G577" s="155"/>
      <c r="H577" s="152" t="e">
        <v>#N/A</v>
      </c>
      <c r="I577" s="151" t="e">
        <v>#N/A</v>
      </c>
      <c r="J577" s="152" t="e">
        <v>#N/A</v>
      </c>
      <c r="K577" s="153"/>
      <c r="L577" s="154">
        <v>586</v>
      </c>
      <c r="M577" s="28"/>
      <c r="N577" s="28"/>
      <c r="O577" s="33"/>
      <c r="P577" s="33"/>
      <c r="Q577" s="42"/>
      <c r="R577" s="45"/>
      <c r="S577" s="37"/>
      <c r="T577" s="37"/>
      <c r="U577" s="44"/>
      <c r="V577" s="37"/>
      <c r="W577" s="37"/>
      <c r="X577" s="39"/>
      <c r="Y577" s="39"/>
      <c r="Z577" s="39"/>
      <c r="AA577" s="39"/>
    </row>
    <row r="578" spans="1:27" ht="14.45" hidden="1" x14ac:dyDescent="0.35">
      <c r="A578" s="154"/>
      <c r="B578" s="154">
        <v>587</v>
      </c>
      <c r="C578" s="155"/>
      <c r="D578" s="155"/>
      <c r="E578" s="156"/>
      <c r="F578" s="153">
        <v>2022</v>
      </c>
      <c r="G578" s="155"/>
      <c r="H578" s="152" t="e">
        <v>#N/A</v>
      </c>
      <c r="I578" s="151" t="e">
        <v>#N/A</v>
      </c>
      <c r="J578" s="152" t="e">
        <v>#N/A</v>
      </c>
      <c r="K578" s="153"/>
      <c r="L578" s="154">
        <v>587</v>
      </c>
      <c r="M578" s="28"/>
      <c r="N578" s="28"/>
      <c r="O578" s="33"/>
      <c r="P578" s="33"/>
      <c r="Q578" s="42"/>
      <c r="R578" s="45"/>
      <c r="S578" s="37"/>
      <c r="T578" s="37"/>
      <c r="U578" s="44"/>
      <c r="V578" s="37"/>
      <c r="W578" s="37"/>
      <c r="X578" s="39"/>
      <c r="Y578" s="39"/>
      <c r="Z578" s="39"/>
      <c r="AA578" s="39"/>
    </row>
    <row r="579" spans="1:27" ht="14.45" hidden="1" x14ac:dyDescent="0.35">
      <c r="A579" s="154"/>
      <c r="B579" s="154">
        <v>588</v>
      </c>
      <c r="C579" s="155" t="s">
        <v>76</v>
      </c>
      <c r="D579" s="155" t="s">
        <v>707</v>
      </c>
      <c r="E579" s="156">
        <v>2011</v>
      </c>
      <c r="F579" s="153">
        <v>11</v>
      </c>
      <c r="G579" s="155" t="s">
        <v>8</v>
      </c>
      <c r="H579" s="152" t="s">
        <v>1366</v>
      </c>
      <c r="I579" s="151" t="s">
        <v>4870</v>
      </c>
      <c r="J579" s="152" t="s">
        <v>34</v>
      </c>
      <c r="K579" s="153" t="s">
        <v>441</v>
      </c>
      <c r="L579" s="154">
        <v>588</v>
      </c>
      <c r="M579" s="28"/>
      <c r="N579" s="28"/>
      <c r="O579" s="33">
        <v>5058513</v>
      </c>
      <c r="P579" s="33">
        <v>3022270661</v>
      </c>
      <c r="Q579" s="42" t="s">
        <v>708</v>
      </c>
      <c r="R579" s="45">
        <v>40641</v>
      </c>
      <c r="S579" s="37" t="s">
        <v>709</v>
      </c>
      <c r="T579" s="37" t="s">
        <v>354</v>
      </c>
      <c r="U579" s="44">
        <v>1057331397</v>
      </c>
      <c r="V579" s="37" t="s">
        <v>393</v>
      </c>
      <c r="W579" s="37" t="s">
        <v>710</v>
      </c>
      <c r="X579" s="39"/>
      <c r="Y579" s="39"/>
      <c r="Z579" s="39"/>
      <c r="AA579" s="39"/>
    </row>
    <row r="580" spans="1:27" ht="14.45" hidden="1" x14ac:dyDescent="0.35">
      <c r="A580" s="154"/>
      <c r="B580" s="154">
        <v>589</v>
      </c>
      <c r="C580" s="155" t="s">
        <v>109</v>
      </c>
      <c r="D580" s="155" t="s">
        <v>717</v>
      </c>
      <c r="E580" s="156">
        <v>2010</v>
      </c>
      <c r="F580" s="153">
        <v>12</v>
      </c>
      <c r="G580" s="155" t="s">
        <v>12</v>
      </c>
      <c r="H580" s="152" t="s">
        <v>4824</v>
      </c>
      <c r="I580" s="151" t="s">
        <v>4871</v>
      </c>
      <c r="J580" s="152" t="s">
        <v>47</v>
      </c>
      <c r="K580" s="153" t="s">
        <v>425</v>
      </c>
      <c r="L580" s="154">
        <v>589</v>
      </c>
      <c r="M580" s="28"/>
      <c r="N580" s="28"/>
      <c r="O580" s="33">
        <v>3454867</v>
      </c>
      <c r="P580" s="33">
        <v>3014677852</v>
      </c>
      <c r="Q580" s="34" t="s">
        <v>718</v>
      </c>
      <c r="R580" s="45">
        <v>40370</v>
      </c>
      <c r="S580" s="37" t="s">
        <v>719</v>
      </c>
      <c r="T580" s="37" t="s">
        <v>354</v>
      </c>
      <c r="U580" s="44" t="s">
        <v>720</v>
      </c>
      <c r="V580" s="37" t="s">
        <v>393</v>
      </c>
      <c r="W580" s="37" t="s">
        <v>504</v>
      </c>
      <c r="X580" s="39"/>
      <c r="Y580" s="39"/>
      <c r="Z580" s="39"/>
      <c r="AA580" s="39"/>
    </row>
    <row r="581" spans="1:27" ht="14.45" hidden="1" x14ac:dyDescent="0.35">
      <c r="A581" s="154"/>
      <c r="B581" s="154">
        <v>590</v>
      </c>
      <c r="C581" s="155" t="s">
        <v>483</v>
      </c>
      <c r="D581" s="155" t="s">
        <v>721</v>
      </c>
      <c r="E581" s="156">
        <v>2007</v>
      </c>
      <c r="F581" s="153">
        <v>15</v>
      </c>
      <c r="G581" s="155" t="s">
        <v>16</v>
      </c>
      <c r="H581" s="152" t="s">
        <v>1895</v>
      </c>
      <c r="I581" s="151" t="s">
        <v>4815</v>
      </c>
      <c r="J581" s="152" t="s">
        <v>147</v>
      </c>
      <c r="K581" s="153" t="s">
        <v>371</v>
      </c>
      <c r="L581" s="154">
        <v>590</v>
      </c>
      <c r="M581" s="28"/>
      <c r="N581" s="28"/>
      <c r="O581" s="33">
        <v>5851719</v>
      </c>
      <c r="P581" s="33">
        <v>3013134810</v>
      </c>
      <c r="Q581" s="42" t="s">
        <v>722</v>
      </c>
      <c r="R581" s="45">
        <v>39407</v>
      </c>
      <c r="S581" s="37" t="s">
        <v>723</v>
      </c>
      <c r="T581" s="37" t="s">
        <v>354</v>
      </c>
      <c r="U581" s="44">
        <v>1021924753</v>
      </c>
      <c r="V581" s="37" t="s">
        <v>346</v>
      </c>
      <c r="W581" s="37" t="s">
        <v>363</v>
      </c>
      <c r="X581" s="39"/>
      <c r="Y581" s="39"/>
      <c r="Z581" s="39"/>
      <c r="AA581" s="39"/>
    </row>
    <row r="582" spans="1:27" ht="14.45" hidden="1" x14ac:dyDescent="0.35">
      <c r="A582" s="154"/>
      <c r="B582" s="154">
        <v>591</v>
      </c>
      <c r="C582" s="155" t="s">
        <v>56</v>
      </c>
      <c r="D582" s="155" t="s">
        <v>57</v>
      </c>
      <c r="E582" s="156">
        <v>2004</v>
      </c>
      <c r="F582" s="153">
        <v>18</v>
      </c>
      <c r="G582" s="155" t="s">
        <v>12</v>
      </c>
      <c r="H582" s="152" t="s">
        <v>4824</v>
      </c>
      <c r="I582" s="151" t="s">
        <v>4872</v>
      </c>
      <c r="J582" s="152" t="s">
        <v>58</v>
      </c>
      <c r="K582" s="153" t="s">
        <v>371</v>
      </c>
      <c r="L582" s="154">
        <v>591</v>
      </c>
      <c r="M582" s="28"/>
      <c r="N582" s="28"/>
      <c r="O582" s="33">
        <v>6032147</v>
      </c>
      <c r="P582" s="33">
        <v>3202349866</v>
      </c>
      <c r="Q582" s="34" t="s">
        <v>724</v>
      </c>
      <c r="R582" s="45">
        <v>38269</v>
      </c>
      <c r="S582" s="37" t="s">
        <v>725</v>
      </c>
      <c r="T582" s="37" t="s">
        <v>354</v>
      </c>
      <c r="U582" s="44">
        <v>1012976162</v>
      </c>
      <c r="V582" s="37" t="s">
        <v>346</v>
      </c>
      <c r="W582" s="37" t="s">
        <v>363</v>
      </c>
      <c r="X582" s="39"/>
      <c r="Y582" s="39"/>
      <c r="Z582" s="39"/>
      <c r="AA582" s="39"/>
    </row>
    <row r="583" spans="1:27" ht="14.45" hidden="1" x14ac:dyDescent="0.35">
      <c r="A583" s="154"/>
      <c r="B583" s="154">
        <v>592</v>
      </c>
      <c r="C583" s="155" t="s">
        <v>118</v>
      </c>
      <c r="D583" s="155" t="s">
        <v>726</v>
      </c>
      <c r="E583" s="156">
        <v>2009</v>
      </c>
      <c r="F583" s="153">
        <v>13</v>
      </c>
      <c r="G583" s="155" t="s">
        <v>16</v>
      </c>
      <c r="H583" s="152" t="s">
        <v>1895</v>
      </c>
      <c r="I583" s="151" t="s">
        <v>4855</v>
      </c>
      <c r="J583" s="152" t="s">
        <v>37</v>
      </c>
      <c r="K583" s="153" t="s">
        <v>355</v>
      </c>
      <c r="L583" s="154">
        <v>592</v>
      </c>
      <c r="M583" s="28"/>
      <c r="N583" s="28"/>
      <c r="O583" s="33">
        <v>5983743</v>
      </c>
      <c r="P583" s="33">
        <v>3105389671</v>
      </c>
      <c r="Q583" s="42" t="s">
        <v>727</v>
      </c>
      <c r="R583" s="45">
        <v>39872</v>
      </c>
      <c r="S583" s="37" t="s">
        <v>728</v>
      </c>
      <c r="T583" s="37" t="s">
        <v>354</v>
      </c>
      <c r="U583" s="44" t="s">
        <v>729</v>
      </c>
      <c r="V583" s="37" t="s">
        <v>339</v>
      </c>
      <c r="W583" s="37" t="s">
        <v>363</v>
      </c>
      <c r="X583" s="39"/>
      <c r="Y583" s="39"/>
      <c r="Z583" s="39"/>
      <c r="AA583" s="39"/>
    </row>
    <row r="584" spans="1:27" ht="14.45" hidden="1" x14ac:dyDescent="0.35">
      <c r="A584" s="154"/>
      <c r="B584" s="154">
        <v>593</v>
      </c>
      <c r="C584" s="155"/>
      <c r="D584" s="155"/>
      <c r="E584" s="156"/>
      <c r="F584" s="153">
        <v>2022</v>
      </c>
      <c r="G584" s="155"/>
      <c r="H584" s="152" t="e">
        <v>#N/A</v>
      </c>
      <c r="I584" s="151" t="e">
        <v>#N/A</v>
      </c>
      <c r="J584" s="152" t="e">
        <v>#N/A</v>
      </c>
      <c r="K584" s="153"/>
      <c r="L584" s="154">
        <v>593</v>
      </c>
      <c r="M584" s="28"/>
      <c r="N584" s="28"/>
      <c r="O584" s="33"/>
      <c r="P584" s="33"/>
      <c r="Q584" s="42"/>
      <c r="R584" s="45"/>
      <c r="S584" s="37"/>
      <c r="T584" s="37"/>
      <c r="U584" s="44"/>
      <c r="V584" s="37"/>
      <c r="W584" s="37"/>
      <c r="X584" s="39"/>
      <c r="Y584" s="39"/>
      <c r="Z584" s="39"/>
      <c r="AA584" s="39"/>
    </row>
    <row r="585" spans="1:27" ht="14.45" hidden="1" x14ac:dyDescent="0.35">
      <c r="A585" s="154"/>
      <c r="B585" s="154">
        <v>594</v>
      </c>
      <c r="C585" s="155" t="s">
        <v>207</v>
      </c>
      <c r="D585" s="155" t="s">
        <v>730</v>
      </c>
      <c r="E585" s="156">
        <v>2001</v>
      </c>
      <c r="F585" s="153">
        <v>21</v>
      </c>
      <c r="G585" s="155" t="s">
        <v>348</v>
      </c>
      <c r="H585" s="152" t="s">
        <v>4830</v>
      </c>
      <c r="I585" s="151" t="s">
        <v>4835</v>
      </c>
      <c r="J585" s="152" t="s">
        <v>190</v>
      </c>
      <c r="K585" s="153" t="s">
        <v>351</v>
      </c>
      <c r="L585" s="154">
        <v>594</v>
      </c>
      <c r="M585" s="28"/>
      <c r="N585" s="28"/>
      <c r="O585" s="33"/>
      <c r="P585" s="33">
        <v>3122266293</v>
      </c>
      <c r="Q585" s="42" t="s">
        <v>731</v>
      </c>
      <c r="R585" s="35">
        <v>37687</v>
      </c>
      <c r="S585" s="37" t="s">
        <v>732</v>
      </c>
      <c r="T585" s="37" t="s">
        <v>354</v>
      </c>
      <c r="U585" s="78">
        <v>1000412496</v>
      </c>
      <c r="V585" s="37" t="s">
        <v>346</v>
      </c>
      <c r="W585" s="37" t="s">
        <v>363</v>
      </c>
      <c r="X585" s="39"/>
      <c r="Y585" s="39"/>
      <c r="Z585" s="39"/>
      <c r="AA585" s="39"/>
    </row>
    <row r="586" spans="1:27" ht="14.45" hidden="1" x14ac:dyDescent="0.35">
      <c r="A586" s="154"/>
      <c r="B586" s="154">
        <v>595</v>
      </c>
      <c r="C586" s="155" t="s">
        <v>83</v>
      </c>
      <c r="D586" s="155" t="s">
        <v>733</v>
      </c>
      <c r="E586" s="156">
        <v>2006</v>
      </c>
      <c r="F586" s="153">
        <v>16</v>
      </c>
      <c r="G586" s="155" t="s">
        <v>8</v>
      </c>
      <c r="H586" s="152" t="s">
        <v>1366</v>
      </c>
      <c r="I586" s="151" t="s">
        <v>4873</v>
      </c>
      <c r="J586" s="152" t="s">
        <v>9</v>
      </c>
      <c r="K586" s="153" t="s">
        <v>403</v>
      </c>
      <c r="L586" s="154">
        <v>595</v>
      </c>
      <c r="M586" s="28"/>
      <c r="N586" s="28"/>
      <c r="O586" s="33">
        <v>2162481</v>
      </c>
      <c r="P586" s="33">
        <v>3136878904</v>
      </c>
      <c r="Q586" s="42" t="s">
        <v>734</v>
      </c>
      <c r="R586" s="45">
        <v>39080</v>
      </c>
      <c r="S586" s="37" t="s">
        <v>735</v>
      </c>
      <c r="T586" s="37" t="s">
        <v>354</v>
      </c>
      <c r="U586" s="44">
        <v>1023592908</v>
      </c>
      <c r="V586" s="37" t="s">
        <v>393</v>
      </c>
      <c r="W586" s="37" t="s">
        <v>363</v>
      </c>
      <c r="X586" s="39"/>
      <c r="Y586" s="39"/>
      <c r="Z586" s="39"/>
      <c r="AA586" s="39"/>
    </row>
    <row r="587" spans="1:27" ht="14.45" hidden="1" x14ac:dyDescent="0.35">
      <c r="A587" s="154"/>
      <c r="B587" s="154">
        <v>596</v>
      </c>
      <c r="C587" s="155" t="s">
        <v>736</v>
      </c>
      <c r="D587" s="155" t="s">
        <v>737</v>
      </c>
      <c r="E587" s="156">
        <v>2008</v>
      </c>
      <c r="F587" s="153">
        <v>14</v>
      </c>
      <c r="G587" s="155" t="s">
        <v>16</v>
      </c>
      <c r="H587" s="152" t="s">
        <v>1895</v>
      </c>
      <c r="I587" s="151" t="s">
        <v>4842</v>
      </c>
      <c r="J587" s="152" t="s">
        <v>268</v>
      </c>
      <c r="K587" s="153" t="s">
        <v>355</v>
      </c>
      <c r="L587" s="154">
        <v>596</v>
      </c>
      <c r="M587" s="28"/>
      <c r="N587" s="28"/>
      <c r="O587" s="33">
        <v>6017399</v>
      </c>
      <c r="P587" s="33">
        <v>324098848</v>
      </c>
      <c r="Q587" s="42" t="s">
        <v>738</v>
      </c>
      <c r="R587" s="45">
        <v>39642</v>
      </c>
      <c r="S587" s="37" t="s">
        <v>739</v>
      </c>
      <c r="T587" s="37" t="s">
        <v>354</v>
      </c>
      <c r="U587" s="44" t="s">
        <v>740</v>
      </c>
      <c r="V587" s="37" t="s">
        <v>346</v>
      </c>
      <c r="W587" s="37" t="s">
        <v>363</v>
      </c>
      <c r="X587" s="39"/>
      <c r="Y587" s="39"/>
      <c r="Z587" s="39"/>
      <c r="AA587" s="39"/>
    </row>
    <row r="588" spans="1:27" ht="14.45" hidden="1" x14ac:dyDescent="0.35">
      <c r="A588" s="154"/>
      <c r="B588" s="154">
        <v>597</v>
      </c>
      <c r="C588" s="155"/>
      <c r="D588" s="155"/>
      <c r="E588" s="156"/>
      <c r="F588" s="153">
        <v>2022</v>
      </c>
      <c r="G588" s="155"/>
      <c r="H588" s="152" t="e">
        <v>#N/A</v>
      </c>
      <c r="I588" s="151" t="e">
        <v>#N/A</v>
      </c>
      <c r="J588" s="152" t="e">
        <v>#N/A</v>
      </c>
      <c r="K588" s="153"/>
      <c r="L588" s="154">
        <v>597</v>
      </c>
      <c r="M588" s="28"/>
      <c r="N588" s="28"/>
      <c r="O588" s="33"/>
      <c r="P588" s="33"/>
      <c r="Q588" s="34"/>
      <c r="R588" s="45"/>
      <c r="S588" s="37"/>
      <c r="T588" s="37"/>
      <c r="U588" s="44"/>
      <c r="V588" s="37"/>
      <c r="W588" s="37"/>
      <c r="X588" s="39"/>
      <c r="Y588" s="39"/>
      <c r="Z588" s="39"/>
      <c r="AA588" s="39"/>
    </row>
    <row r="589" spans="1:27" ht="14.45" hidden="1" x14ac:dyDescent="0.35">
      <c r="A589" s="154"/>
      <c r="B589" s="154">
        <v>598</v>
      </c>
      <c r="C589" s="155"/>
      <c r="D589" s="155"/>
      <c r="E589" s="156"/>
      <c r="F589" s="153">
        <v>2022</v>
      </c>
      <c r="G589" s="155"/>
      <c r="H589" s="152" t="e">
        <v>#N/A</v>
      </c>
      <c r="I589" s="151" t="e">
        <v>#N/A</v>
      </c>
      <c r="J589" s="152" t="e">
        <v>#N/A</v>
      </c>
      <c r="K589" s="153"/>
      <c r="L589" s="154">
        <v>598</v>
      </c>
      <c r="M589" s="28"/>
      <c r="N589" s="28"/>
      <c r="O589" s="33"/>
      <c r="P589" s="33"/>
      <c r="Q589" s="42"/>
      <c r="R589" s="45"/>
      <c r="S589" s="37"/>
      <c r="T589" s="37"/>
      <c r="U589" s="44"/>
      <c r="V589" s="37"/>
      <c r="W589" s="37"/>
      <c r="X589" s="39"/>
      <c r="Y589" s="39"/>
      <c r="Z589" s="39"/>
      <c r="AA589" s="39"/>
    </row>
    <row r="590" spans="1:27" ht="14.45" hidden="1" x14ac:dyDescent="0.35">
      <c r="A590" s="154"/>
      <c r="B590" s="154">
        <v>599</v>
      </c>
      <c r="C590" s="155"/>
      <c r="D590" s="155"/>
      <c r="E590" s="156"/>
      <c r="F590" s="153">
        <v>2022</v>
      </c>
      <c r="G590" s="155"/>
      <c r="H590" s="152" t="e">
        <v>#N/A</v>
      </c>
      <c r="I590" s="151" t="e">
        <v>#N/A</v>
      </c>
      <c r="J590" s="152" t="e">
        <v>#N/A</v>
      </c>
      <c r="K590" s="153"/>
      <c r="L590" s="154">
        <v>599</v>
      </c>
      <c r="M590" s="28"/>
      <c r="N590" s="28"/>
      <c r="O590" s="33"/>
      <c r="P590" s="33"/>
      <c r="Q590" s="42"/>
      <c r="R590" s="45"/>
      <c r="S590" s="37"/>
      <c r="T590" s="37"/>
      <c r="U590" s="44"/>
      <c r="V590" s="37"/>
      <c r="W590" s="37"/>
      <c r="X590" s="39"/>
      <c r="Y590" s="39"/>
      <c r="Z590" s="39"/>
      <c r="AA590" s="39"/>
    </row>
    <row r="591" spans="1:27" ht="14.45" hidden="1" x14ac:dyDescent="0.35">
      <c r="A591" s="154"/>
      <c r="B591" s="154">
        <v>600</v>
      </c>
      <c r="C591" s="155"/>
      <c r="D591" s="155"/>
      <c r="E591" s="156"/>
      <c r="F591" s="153">
        <v>2022</v>
      </c>
      <c r="G591" s="155"/>
      <c r="H591" s="152" t="e">
        <v>#N/A</v>
      </c>
      <c r="I591" s="151" t="e">
        <v>#N/A</v>
      </c>
      <c r="J591" s="152" t="e">
        <v>#N/A</v>
      </c>
      <c r="K591" s="153"/>
      <c r="L591" s="154">
        <v>600</v>
      </c>
      <c r="M591" s="28"/>
      <c r="N591" s="28"/>
      <c r="O591" s="33"/>
      <c r="P591" s="33"/>
      <c r="Q591" s="42"/>
      <c r="R591" s="45"/>
      <c r="S591" s="37"/>
      <c r="T591" s="37"/>
      <c r="U591" s="44"/>
      <c r="V591" s="37"/>
      <c r="W591" s="37"/>
      <c r="X591" s="39"/>
      <c r="Y591" s="39"/>
      <c r="Z591" s="39"/>
      <c r="AA591" s="39"/>
    </row>
    <row r="592" spans="1:27" ht="14.45" hidden="1" x14ac:dyDescent="0.35">
      <c r="A592" s="154"/>
      <c r="B592" s="154">
        <v>601</v>
      </c>
      <c r="C592" s="155"/>
      <c r="D592" s="155"/>
      <c r="E592" s="156"/>
      <c r="F592" s="153">
        <v>2022</v>
      </c>
      <c r="G592" s="155"/>
      <c r="H592" s="152" t="e">
        <v>#N/A</v>
      </c>
      <c r="I592" s="151" t="e">
        <v>#N/A</v>
      </c>
      <c r="J592" s="152" t="e">
        <v>#N/A</v>
      </c>
      <c r="K592" s="153"/>
      <c r="L592" s="154">
        <v>601</v>
      </c>
      <c r="M592" s="28"/>
      <c r="N592" s="28"/>
      <c r="O592" s="33"/>
      <c r="P592" s="33"/>
      <c r="Q592" s="34"/>
      <c r="R592" s="45"/>
      <c r="S592" s="37"/>
      <c r="T592" s="37"/>
      <c r="U592" s="44"/>
      <c r="V592" s="37"/>
      <c r="W592" s="37"/>
      <c r="X592" s="39"/>
      <c r="Y592" s="39"/>
      <c r="Z592" s="39"/>
      <c r="AA592" s="39"/>
    </row>
    <row r="593" spans="1:27" ht="14.45" hidden="1" x14ac:dyDescent="0.35">
      <c r="A593" s="154"/>
      <c r="B593" s="154">
        <v>602</v>
      </c>
      <c r="C593" s="155" t="s">
        <v>224</v>
      </c>
      <c r="D593" s="155" t="s">
        <v>741</v>
      </c>
      <c r="E593" s="156">
        <v>2005</v>
      </c>
      <c r="F593" s="153">
        <v>17</v>
      </c>
      <c r="G593" s="155" t="s">
        <v>12</v>
      </c>
      <c r="H593" s="152" t="s">
        <v>4824</v>
      </c>
      <c r="I593" s="151" t="s">
        <v>4845</v>
      </c>
      <c r="J593" s="152" t="s">
        <v>58</v>
      </c>
      <c r="K593" s="153" t="s">
        <v>355</v>
      </c>
      <c r="L593" s="154">
        <v>602</v>
      </c>
      <c r="M593" s="28"/>
      <c r="N593" s="28"/>
      <c r="O593" s="33">
        <v>3320493</v>
      </c>
      <c r="P593" s="33">
        <v>3114127948</v>
      </c>
      <c r="Q593" s="55"/>
      <c r="R593" s="45">
        <v>38639</v>
      </c>
      <c r="S593" s="37" t="s">
        <v>742</v>
      </c>
      <c r="T593" s="37" t="s">
        <v>354</v>
      </c>
      <c r="U593" s="44">
        <v>1038262715</v>
      </c>
      <c r="V593" s="37" t="s">
        <v>346</v>
      </c>
      <c r="W593" s="37" t="s">
        <v>363</v>
      </c>
      <c r="X593" s="39"/>
      <c r="Y593" s="39"/>
      <c r="Z593" s="39"/>
      <c r="AA593" s="39"/>
    </row>
    <row r="594" spans="1:27" ht="14.45" hidden="1" x14ac:dyDescent="0.35">
      <c r="A594" s="154"/>
      <c r="B594" s="154">
        <v>603</v>
      </c>
      <c r="C594" s="155"/>
      <c r="D594" s="155"/>
      <c r="E594" s="156"/>
      <c r="F594" s="153">
        <v>2022</v>
      </c>
      <c r="G594" s="155"/>
      <c r="H594" s="152" t="e">
        <v>#N/A</v>
      </c>
      <c r="I594" s="151" t="e">
        <v>#N/A</v>
      </c>
      <c r="J594" s="152" t="e">
        <v>#N/A</v>
      </c>
      <c r="K594" s="153"/>
      <c r="L594" s="154">
        <v>603</v>
      </c>
      <c r="M594" s="28"/>
      <c r="N594" s="28"/>
      <c r="O594" s="33"/>
      <c r="P594" s="33"/>
      <c r="Q594" s="34"/>
      <c r="R594" s="45"/>
      <c r="S594" s="37"/>
      <c r="T594" s="37"/>
      <c r="U594" s="44"/>
      <c r="V594" s="37"/>
      <c r="W594" s="37"/>
      <c r="X594" s="39"/>
      <c r="Y594" s="39"/>
      <c r="Z594" s="39"/>
      <c r="AA594" s="39"/>
    </row>
    <row r="595" spans="1:27" ht="14.45" hidden="1" x14ac:dyDescent="0.35">
      <c r="A595" s="154"/>
      <c r="B595" s="154">
        <v>604</v>
      </c>
      <c r="C595" s="155"/>
      <c r="D595" s="155"/>
      <c r="E595" s="156"/>
      <c r="F595" s="153">
        <v>2022</v>
      </c>
      <c r="G595" s="155"/>
      <c r="H595" s="152" t="e">
        <v>#N/A</v>
      </c>
      <c r="I595" s="151" t="e">
        <v>#N/A</v>
      </c>
      <c r="J595" s="152" t="e">
        <v>#N/A</v>
      </c>
      <c r="K595" s="153"/>
      <c r="L595" s="154">
        <v>604</v>
      </c>
      <c r="M595" s="28"/>
      <c r="N595" s="28"/>
      <c r="O595" s="33"/>
      <c r="P595" s="33"/>
      <c r="Q595" s="42"/>
      <c r="R595" s="45"/>
      <c r="S595" s="37"/>
      <c r="T595" s="37"/>
      <c r="U595" s="44"/>
      <c r="V595" s="37"/>
      <c r="W595" s="37"/>
      <c r="X595" s="39"/>
      <c r="Y595" s="39"/>
      <c r="Z595" s="39"/>
      <c r="AA595" s="39"/>
    </row>
    <row r="596" spans="1:27" ht="14.45" hidden="1" x14ac:dyDescent="0.35">
      <c r="A596" s="154"/>
      <c r="B596" s="154">
        <v>605</v>
      </c>
      <c r="C596" s="155"/>
      <c r="D596" s="155"/>
      <c r="E596" s="156"/>
      <c r="F596" s="153">
        <v>2022</v>
      </c>
      <c r="G596" s="155"/>
      <c r="H596" s="152" t="e">
        <v>#N/A</v>
      </c>
      <c r="I596" s="151" t="e">
        <v>#N/A</v>
      </c>
      <c r="J596" s="152" t="e">
        <v>#N/A</v>
      </c>
      <c r="K596" s="153"/>
      <c r="L596" s="154">
        <v>605</v>
      </c>
      <c r="M596" s="28"/>
      <c r="N596" s="28"/>
      <c r="O596" s="33"/>
      <c r="P596" s="33"/>
      <c r="Q596" s="42"/>
      <c r="R596" s="45"/>
      <c r="S596" s="37"/>
      <c r="T596" s="37"/>
      <c r="U596" s="44"/>
      <c r="V596" s="37"/>
      <c r="W596" s="37"/>
      <c r="X596" s="39"/>
      <c r="Y596" s="39"/>
      <c r="Z596" s="39"/>
      <c r="AA596" s="39"/>
    </row>
    <row r="597" spans="1:27" ht="14.45" hidden="1" x14ac:dyDescent="0.35">
      <c r="A597" s="154"/>
      <c r="B597" s="154">
        <v>606</v>
      </c>
      <c r="C597" s="155" t="s">
        <v>743</v>
      </c>
      <c r="D597" s="155" t="s">
        <v>744</v>
      </c>
      <c r="E597" s="156">
        <v>2011</v>
      </c>
      <c r="F597" s="153">
        <v>11</v>
      </c>
      <c r="G597" s="155" t="s">
        <v>8</v>
      </c>
      <c r="H597" s="152" t="s">
        <v>1366</v>
      </c>
      <c r="I597" s="151" t="s">
        <v>4870</v>
      </c>
      <c r="J597" s="152" t="s">
        <v>34</v>
      </c>
      <c r="K597" s="153" t="s">
        <v>398</v>
      </c>
      <c r="L597" s="154">
        <v>606</v>
      </c>
      <c r="M597" s="28"/>
      <c r="N597" s="28"/>
      <c r="O597" s="33">
        <v>4882733</v>
      </c>
      <c r="P597" s="33">
        <v>3003513812</v>
      </c>
      <c r="Q597" s="42" t="s">
        <v>745</v>
      </c>
      <c r="R597" s="45">
        <v>40860</v>
      </c>
      <c r="S597" s="37" t="s">
        <v>746</v>
      </c>
      <c r="T597" s="36" t="s">
        <v>413</v>
      </c>
      <c r="U597" s="49">
        <v>1027662875</v>
      </c>
      <c r="V597" s="36" t="s">
        <v>346</v>
      </c>
      <c r="W597" s="36" t="s">
        <v>363</v>
      </c>
      <c r="X597" s="39"/>
      <c r="Y597" s="39"/>
      <c r="Z597" s="39"/>
      <c r="AA597" s="39"/>
    </row>
    <row r="598" spans="1:27" ht="14.45" hidden="1" x14ac:dyDescent="0.35">
      <c r="A598" s="154"/>
      <c r="B598" s="154">
        <v>607</v>
      </c>
      <c r="C598" s="155" t="s">
        <v>107</v>
      </c>
      <c r="D598" s="155" t="s">
        <v>108</v>
      </c>
      <c r="E598" s="156">
        <v>2004</v>
      </c>
      <c r="F598" s="153">
        <v>18</v>
      </c>
      <c r="G598" s="155" t="s">
        <v>12</v>
      </c>
      <c r="H598" s="152" t="s">
        <v>4824</v>
      </c>
      <c r="I598" s="151" t="s">
        <v>4872</v>
      </c>
      <c r="J598" s="152" t="s">
        <v>58</v>
      </c>
      <c r="K598" s="153" t="s">
        <v>441</v>
      </c>
      <c r="L598" s="154">
        <v>607</v>
      </c>
      <c r="M598" s="28"/>
      <c r="N598" s="28"/>
      <c r="O598" s="33">
        <v>5082549</v>
      </c>
      <c r="P598" s="33">
        <v>3002382422</v>
      </c>
      <c r="Q598" s="34" t="s">
        <v>747</v>
      </c>
      <c r="R598" s="35">
        <v>38323</v>
      </c>
      <c r="S598" s="37" t="s">
        <v>748</v>
      </c>
      <c r="T598" s="37" t="s">
        <v>354</v>
      </c>
      <c r="U598" s="38">
        <v>1027801311</v>
      </c>
      <c r="V598" s="37" t="s">
        <v>346</v>
      </c>
      <c r="W598" s="37" t="s">
        <v>363</v>
      </c>
      <c r="X598" s="39"/>
      <c r="Y598" s="39"/>
      <c r="Z598" s="39"/>
      <c r="AA598" s="39"/>
    </row>
    <row r="599" spans="1:27" ht="14.45" hidden="1" x14ac:dyDescent="0.35">
      <c r="A599" s="154"/>
      <c r="B599" s="154">
        <v>608</v>
      </c>
      <c r="C599" s="155" t="s">
        <v>749</v>
      </c>
      <c r="D599" s="155" t="s">
        <v>750</v>
      </c>
      <c r="E599" s="156">
        <v>2007</v>
      </c>
      <c r="F599" s="153">
        <v>15</v>
      </c>
      <c r="G599" s="155" t="s">
        <v>16</v>
      </c>
      <c r="H599" s="152" t="s">
        <v>1895</v>
      </c>
      <c r="I599" s="151" t="s">
        <v>4815</v>
      </c>
      <c r="J599" s="152" t="s">
        <v>147</v>
      </c>
      <c r="K599" s="153" t="s">
        <v>355</v>
      </c>
      <c r="L599" s="154">
        <v>608</v>
      </c>
      <c r="M599" s="28"/>
      <c r="N599" s="28"/>
      <c r="O599" s="33">
        <v>6000414</v>
      </c>
      <c r="P599" s="33">
        <v>3158967909</v>
      </c>
      <c r="Q599" s="42" t="s">
        <v>751</v>
      </c>
      <c r="R599" s="45">
        <v>39342</v>
      </c>
      <c r="S599" s="37" t="s">
        <v>752</v>
      </c>
      <c r="T599" s="37" t="s">
        <v>354</v>
      </c>
      <c r="U599" s="44" t="s">
        <v>753</v>
      </c>
      <c r="V599" s="37" t="s">
        <v>393</v>
      </c>
      <c r="W599" s="37" t="s">
        <v>402</v>
      </c>
      <c r="X599" s="39"/>
      <c r="Y599" s="39"/>
      <c r="Z599" s="39"/>
      <c r="AA599" s="39"/>
    </row>
    <row r="600" spans="1:27" ht="14.45" hidden="1" x14ac:dyDescent="0.35">
      <c r="A600" s="154"/>
      <c r="B600" s="154">
        <v>609</v>
      </c>
      <c r="C600" s="155" t="s">
        <v>31</v>
      </c>
      <c r="D600" s="155" t="s">
        <v>754</v>
      </c>
      <c r="E600" s="156">
        <v>2008</v>
      </c>
      <c r="F600" s="153">
        <v>14</v>
      </c>
      <c r="G600" s="155" t="s">
        <v>16</v>
      </c>
      <c r="H600" s="152" t="s">
        <v>1895</v>
      </c>
      <c r="I600" s="151" t="s">
        <v>4842</v>
      </c>
      <c r="J600" s="152" t="s">
        <v>268</v>
      </c>
      <c r="K600" s="153" t="s">
        <v>418</v>
      </c>
      <c r="L600" s="154">
        <v>609</v>
      </c>
      <c r="M600" s="28"/>
      <c r="N600" s="28"/>
      <c r="O600" s="33"/>
      <c r="P600" s="33">
        <v>3105388207</v>
      </c>
      <c r="Q600" s="42"/>
      <c r="R600" s="45">
        <v>39521</v>
      </c>
      <c r="S600" s="37" t="s">
        <v>755</v>
      </c>
      <c r="T600" s="37" t="s">
        <v>354</v>
      </c>
      <c r="U600" s="44">
        <v>1022148293</v>
      </c>
      <c r="V600" s="37" t="s">
        <v>346</v>
      </c>
      <c r="W600" s="37" t="s">
        <v>363</v>
      </c>
      <c r="X600" s="39"/>
      <c r="Y600" s="39"/>
      <c r="Z600" s="39"/>
      <c r="AA600" s="39"/>
    </row>
    <row r="601" spans="1:27" ht="14.45" hidden="1" x14ac:dyDescent="0.35">
      <c r="A601" s="154"/>
      <c r="B601" s="154">
        <v>610</v>
      </c>
      <c r="C601" s="155"/>
      <c r="D601" s="155"/>
      <c r="E601" s="156"/>
      <c r="F601" s="153">
        <v>2022</v>
      </c>
      <c r="G601" s="155"/>
      <c r="H601" s="152" t="e">
        <v>#N/A</v>
      </c>
      <c r="I601" s="151" t="e">
        <v>#N/A</v>
      </c>
      <c r="J601" s="152" t="e">
        <v>#N/A</v>
      </c>
      <c r="K601" s="153"/>
      <c r="L601" s="154">
        <v>610</v>
      </c>
      <c r="M601" s="28"/>
      <c r="N601" s="28"/>
      <c r="O601" s="33"/>
      <c r="P601" s="33"/>
      <c r="Q601" s="42"/>
      <c r="R601" s="45"/>
      <c r="S601" s="37"/>
      <c r="T601" s="37"/>
      <c r="U601" s="44"/>
      <c r="V601" s="37"/>
      <c r="W601" s="37"/>
      <c r="X601" s="39"/>
      <c r="Y601" s="39"/>
      <c r="Z601" s="39"/>
      <c r="AA601" s="39"/>
    </row>
    <row r="602" spans="1:27" ht="14.45" hidden="1" x14ac:dyDescent="0.35">
      <c r="A602" s="154"/>
      <c r="B602" s="154">
        <v>611</v>
      </c>
      <c r="C602" s="155" t="s">
        <v>22</v>
      </c>
      <c r="D602" s="155" t="s">
        <v>181</v>
      </c>
      <c r="E602" s="156">
        <v>2011</v>
      </c>
      <c r="F602" s="153">
        <v>11</v>
      </c>
      <c r="G602" s="155" t="s">
        <v>16</v>
      </c>
      <c r="H602" s="152" t="s">
        <v>1895</v>
      </c>
      <c r="I602" s="151" t="s">
        <v>4827</v>
      </c>
      <c r="J602" s="152" t="s">
        <v>182</v>
      </c>
      <c r="K602" s="153" t="s">
        <v>398</v>
      </c>
      <c r="L602" s="154">
        <v>611</v>
      </c>
      <c r="M602" s="28"/>
      <c r="N602" s="28"/>
      <c r="O602" s="33">
        <v>2335140</v>
      </c>
      <c r="P602" s="33">
        <v>3152479245</v>
      </c>
      <c r="Q602" s="34" t="s">
        <v>756</v>
      </c>
      <c r="R602" s="45">
        <v>40673</v>
      </c>
      <c r="S602" s="37" t="s">
        <v>757</v>
      </c>
      <c r="T602" s="37" t="s">
        <v>354</v>
      </c>
      <c r="U602" s="44">
        <v>1011403717</v>
      </c>
      <c r="V602" s="37" t="s">
        <v>346</v>
      </c>
      <c r="W602" s="37" t="s">
        <v>402</v>
      </c>
      <c r="X602" s="39"/>
      <c r="Y602" s="39"/>
      <c r="Z602" s="39"/>
      <c r="AA602" s="39"/>
    </row>
    <row r="603" spans="1:27" ht="14.45" hidden="1" x14ac:dyDescent="0.35">
      <c r="A603" s="154"/>
      <c r="B603" s="154">
        <v>612</v>
      </c>
      <c r="C603" s="155" t="s">
        <v>519</v>
      </c>
      <c r="D603" s="155" t="s">
        <v>758</v>
      </c>
      <c r="E603" s="156">
        <v>2001</v>
      </c>
      <c r="F603" s="153">
        <v>21</v>
      </c>
      <c r="G603" s="155" t="s">
        <v>367</v>
      </c>
      <c r="H603" s="152" t="s">
        <v>4575</v>
      </c>
      <c r="I603" s="151" t="s">
        <v>4829</v>
      </c>
      <c r="J603" s="152" t="s">
        <v>24</v>
      </c>
      <c r="K603" s="153" t="s">
        <v>355</v>
      </c>
      <c r="L603" s="154" t="s">
        <v>4711</v>
      </c>
      <c r="M603" s="28"/>
      <c r="N603" s="28"/>
      <c r="O603" s="33"/>
      <c r="P603" s="33">
        <v>3222401780</v>
      </c>
      <c r="Q603" s="42" t="s">
        <v>759</v>
      </c>
      <c r="R603" s="45">
        <v>36952</v>
      </c>
      <c r="S603" s="37" t="s">
        <v>760</v>
      </c>
      <c r="T603" s="37" t="s">
        <v>354</v>
      </c>
      <c r="U603" s="44">
        <v>1007445912</v>
      </c>
      <c r="V603" s="37" t="s">
        <v>393</v>
      </c>
      <c r="W603" s="37" t="s">
        <v>363</v>
      </c>
      <c r="X603" s="39"/>
      <c r="Y603" s="39"/>
      <c r="Z603" s="39"/>
      <c r="AA603" s="39"/>
    </row>
    <row r="604" spans="1:27" ht="14.45" hidden="1" x14ac:dyDescent="0.35">
      <c r="A604" s="154"/>
      <c r="B604" s="154">
        <v>613</v>
      </c>
      <c r="C604" s="155" t="s">
        <v>761</v>
      </c>
      <c r="D604" s="155" t="s">
        <v>762</v>
      </c>
      <c r="E604" s="156">
        <v>2004</v>
      </c>
      <c r="F604" s="153">
        <v>18</v>
      </c>
      <c r="G604" s="155" t="s">
        <v>20</v>
      </c>
      <c r="H604" s="152" t="s">
        <v>3699</v>
      </c>
      <c r="I604" s="151" t="s">
        <v>4874</v>
      </c>
      <c r="J604" s="152" t="s">
        <v>111</v>
      </c>
      <c r="K604" s="153" t="s">
        <v>441</v>
      </c>
      <c r="L604" s="154">
        <v>613</v>
      </c>
      <c r="M604" s="28"/>
      <c r="N604" s="28"/>
      <c r="O604" s="33"/>
      <c r="P604" s="33">
        <v>3136955976</v>
      </c>
      <c r="Q604" s="34" t="s">
        <v>763</v>
      </c>
      <c r="R604" s="35">
        <v>38241</v>
      </c>
      <c r="S604" s="37" t="s">
        <v>764</v>
      </c>
      <c r="T604" s="37" t="s">
        <v>354</v>
      </c>
      <c r="U604" s="38">
        <v>1035971255</v>
      </c>
      <c r="V604" s="37" t="s">
        <v>393</v>
      </c>
      <c r="W604" s="37" t="s">
        <v>363</v>
      </c>
      <c r="X604" s="39"/>
      <c r="Y604" s="39"/>
      <c r="Z604" s="39"/>
      <c r="AA604" s="39"/>
    </row>
    <row r="605" spans="1:27" ht="14.45" hidden="1" x14ac:dyDescent="0.35">
      <c r="A605" s="154"/>
      <c r="B605" s="154">
        <v>614</v>
      </c>
      <c r="C605" s="155"/>
      <c r="D605" s="155"/>
      <c r="E605" s="156"/>
      <c r="F605" s="153">
        <v>2022</v>
      </c>
      <c r="G605" s="155"/>
      <c r="H605" s="141" t="e">
        <v>#N/A</v>
      </c>
      <c r="I605" s="141" t="e">
        <v>#N/A</v>
      </c>
      <c r="J605" s="152" t="e">
        <v>#N/A</v>
      </c>
      <c r="K605" s="153"/>
      <c r="L605" s="154">
        <v>614</v>
      </c>
      <c r="M605" s="28"/>
      <c r="N605" s="28"/>
      <c r="O605" s="33"/>
      <c r="P605" s="33"/>
      <c r="Q605" s="34"/>
      <c r="R605" s="45"/>
      <c r="S605" s="37"/>
      <c r="T605" s="37"/>
      <c r="U605" s="44"/>
      <c r="V605" s="37"/>
      <c r="W605" s="37"/>
      <c r="X605" s="39"/>
      <c r="Y605" s="39"/>
      <c r="Z605" s="39"/>
      <c r="AA605" s="39"/>
    </row>
    <row r="606" spans="1:27" ht="14.45" hidden="1" x14ac:dyDescent="0.35">
      <c r="A606" s="154"/>
      <c r="B606" s="154">
        <v>615</v>
      </c>
      <c r="C606" s="155" t="s">
        <v>765</v>
      </c>
      <c r="D606" s="155" t="s">
        <v>766</v>
      </c>
      <c r="E606" s="156">
        <v>2009</v>
      </c>
      <c r="F606" s="153">
        <v>13</v>
      </c>
      <c r="G606" s="155" t="s">
        <v>8</v>
      </c>
      <c r="H606" s="152" t="s">
        <v>1366</v>
      </c>
      <c r="I606" s="151" t="s">
        <v>4856</v>
      </c>
      <c r="J606" s="152" t="s">
        <v>72</v>
      </c>
      <c r="K606" s="153" t="s">
        <v>341</v>
      </c>
      <c r="L606" s="154">
        <v>615</v>
      </c>
      <c r="M606" s="28"/>
      <c r="N606" s="28"/>
      <c r="O606" s="33">
        <v>5047211</v>
      </c>
      <c r="P606" s="33">
        <v>316650463</v>
      </c>
      <c r="Q606" s="34" t="s">
        <v>767</v>
      </c>
      <c r="R606" s="45">
        <v>40155</v>
      </c>
      <c r="S606" s="37" t="s">
        <v>768</v>
      </c>
      <c r="T606" s="37" t="s">
        <v>354</v>
      </c>
      <c r="U606" s="44">
        <v>1090276278</v>
      </c>
      <c r="V606" s="37" t="s">
        <v>339</v>
      </c>
      <c r="W606" s="37" t="s">
        <v>363</v>
      </c>
      <c r="X606" s="39"/>
      <c r="Y606" s="39"/>
      <c r="Z606" s="39"/>
      <c r="AA606" s="39"/>
    </row>
    <row r="607" spans="1:27" ht="14.45" hidden="1" x14ac:dyDescent="0.35">
      <c r="A607" s="154"/>
      <c r="B607" s="154">
        <v>616</v>
      </c>
      <c r="C607" s="155" t="s">
        <v>548</v>
      </c>
      <c r="D607" s="155" t="s">
        <v>769</v>
      </c>
      <c r="E607" s="156">
        <v>2007</v>
      </c>
      <c r="F607" s="153">
        <v>15</v>
      </c>
      <c r="G607" s="155" t="s">
        <v>20</v>
      </c>
      <c r="H607" s="152" t="s">
        <v>3699</v>
      </c>
      <c r="I607" s="151" t="s">
        <v>4875</v>
      </c>
      <c r="J607" s="152" t="s">
        <v>101</v>
      </c>
      <c r="K607" s="153" t="s">
        <v>398</v>
      </c>
      <c r="L607" s="154">
        <v>616</v>
      </c>
      <c r="M607" s="28"/>
      <c r="N607" s="28"/>
      <c r="O607" s="33">
        <v>5027817</v>
      </c>
      <c r="P607" s="33">
        <v>3046656380</v>
      </c>
      <c r="Q607" s="42" t="s">
        <v>770</v>
      </c>
      <c r="R607" s="45">
        <v>39151</v>
      </c>
      <c r="S607" s="37" t="s">
        <v>771</v>
      </c>
      <c r="T607" s="37" t="s">
        <v>354</v>
      </c>
      <c r="U607" s="44">
        <v>1013460161</v>
      </c>
      <c r="V607" s="37" t="s">
        <v>346</v>
      </c>
      <c r="W607" s="37" t="s">
        <v>539</v>
      </c>
      <c r="X607" s="39"/>
      <c r="Y607" s="39"/>
      <c r="Z607" s="39"/>
      <c r="AA607" s="39"/>
    </row>
    <row r="608" spans="1:27" ht="14.45" hidden="1" x14ac:dyDescent="0.35">
      <c r="A608" s="154"/>
      <c r="B608" s="154">
        <v>617</v>
      </c>
      <c r="C608" s="155" t="s">
        <v>10</v>
      </c>
      <c r="D608" s="155" t="s">
        <v>772</v>
      </c>
      <c r="E608" s="156">
        <v>2008</v>
      </c>
      <c r="F608" s="153">
        <v>14</v>
      </c>
      <c r="G608" s="155" t="s">
        <v>8</v>
      </c>
      <c r="H608" s="152" t="s">
        <v>1366</v>
      </c>
      <c r="I608" s="151" t="s">
        <v>4866</v>
      </c>
      <c r="J608" s="152" t="s">
        <v>72</v>
      </c>
      <c r="K608" s="153" t="s">
        <v>341</v>
      </c>
      <c r="L608" s="154">
        <v>617</v>
      </c>
      <c r="M608" s="28"/>
      <c r="N608" s="28"/>
      <c r="O608" s="33">
        <v>2094974</v>
      </c>
      <c r="P608" s="33">
        <v>3142753362</v>
      </c>
      <c r="Q608" s="34" t="s">
        <v>773</v>
      </c>
      <c r="R608" s="45">
        <v>39460</v>
      </c>
      <c r="S608" s="37" t="s">
        <v>774</v>
      </c>
      <c r="T608" s="37" t="s">
        <v>354</v>
      </c>
      <c r="U608" s="44" t="s">
        <v>775</v>
      </c>
      <c r="V608" s="37" t="s">
        <v>393</v>
      </c>
      <c r="W608" s="37" t="s">
        <v>363</v>
      </c>
      <c r="X608" s="39"/>
      <c r="Y608" s="39"/>
      <c r="Z608" s="39"/>
      <c r="AA608" s="39"/>
    </row>
    <row r="609" spans="1:27" ht="14.45" hidden="1" x14ac:dyDescent="0.35">
      <c r="A609" s="154"/>
      <c r="B609" s="154">
        <v>618</v>
      </c>
      <c r="C609" s="155"/>
      <c r="D609" s="155"/>
      <c r="E609" s="156"/>
      <c r="F609" s="153">
        <v>2022</v>
      </c>
      <c r="G609" s="155"/>
      <c r="H609" s="152" t="e">
        <v>#N/A</v>
      </c>
      <c r="I609" s="151" t="e">
        <v>#N/A</v>
      </c>
      <c r="J609" s="152" t="e">
        <v>#N/A</v>
      </c>
      <c r="K609" s="153"/>
      <c r="L609" s="154">
        <v>618</v>
      </c>
      <c r="M609" s="28"/>
      <c r="N609" s="28"/>
      <c r="O609" s="33"/>
      <c r="P609" s="33"/>
      <c r="Q609" s="42"/>
      <c r="R609" s="45"/>
      <c r="S609" s="37"/>
      <c r="T609" s="37"/>
      <c r="U609" s="44"/>
      <c r="V609" s="37"/>
      <c r="W609" s="37"/>
      <c r="X609" s="39"/>
      <c r="Y609" s="39"/>
      <c r="Z609" s="39"/>
      <c r="AA609" s="39"/>
    </row>
    <row r="610" spans="1:27" ht="14.45" hidden="1" x14ac:dyDescent="0.35">
      <c r="A610" s="154"/>
      <c r="B610" s="154">
        <v>619</v>
      </c>
      <c r="C610" s="155"/>
      <c r="D610" s="155"/>
      <c r="E610" s="156"/>
      <c r="F610" s="153">
        <v>2022</v>
      </c>
      <c r="G610" s="155"/>
      <c r="H610" s="152" t="e">
        <v>#N/A</v>
      </c>
      <c r="I610" s="151" t="e">
        <v>#N/A</v>
      </c>
      <c r="J610" s="152" t="e">
        <v>#N/A</v>
      </c>
      <c r="K610" s="153"/>
      <c r="L610" s="154">
        <v>619</v>
      </c>
      <c r="M610" s="28"/>
      <c r="N610" s="28"/>
      <c r="O610" s="33"/>
      <c r="P610" s="33"/>
      <c r="Q610" s="42"/>
      <c r="R610" s="45"/>
      <c r="S610" s="37"/>
      <c r="T610" s="37"/>
      <c r="U610" s="44"/>
      <c r="V610" s="37"/>
      <c r="W610" s="37"/>
      <c r="X610" s="39"/>
      <c r="Y610" s="39"/>
      <c r="Z610" s="39"/>
      <c r="AA610" s="39"/>
    </row>
    <row r="611" spans="1:27" ht="14.45" hidden="1" x14ac:dyDescent="0.35">
      <c r="A611" s="154"/>
      <c r="B611" s="154">
        <v>620</v>
      </c>
      <c r="C611" s="155" t="s">
        <v>6</v>
      </c>
      <c r="D611" s="155" t="s">
        <v>776</v>
      </c>
      <c r="E611" s="156">
        <v>2009</v>
      </c>
      <c r="F611" s="153">
        <v>13</v>
      </c>
      <c r="G611" s="155" t="s">
        <v>16</v>
      </c>
      <c r="H611" s="152" t="s">
        <v>1895</v>
      </c>
      <c r="I611" s="151" t="s">
        <v>4855</v>
      </c>
      <c r="J611" s="152" t="s">
        <v>37</v>
      </c>
      <c r="K611" s="153" t="s">
        <v>371</v>
      </c>
      <c r="L611" s="154">
        <v>620</v>
      </c>
      <c r="M611" s="28"/>
      <c r="N611" s="28"/>
      <c r="O611" s="33">
        <v>2208511</v>
      </c>
      <c r="P611" s="33">
        <v>3148753691</v>
      </c>
      <c r="Q611" s="42" t="s">
        <v>777</v>
      </c>
      <c r="R611" s="45">
        <v>39986</v>
      </c>
      <c r="S611" s="37" t="s">
        <v>778</v>
      </c>
      <c r="T611" s="37" t="s">
        <v>354</v>
      </c>
      <c r="U611" s="44">
        <v>1027662230</v>
      </c>
      <c r="V611" s="37" t="s">
        <v>346</v>
      </c>
      <c r="W611" s="37" t="s">
        <v>363</v>
      </c>
      <c r="X611" s="39"/>
      <c r="Y611" s="39"/>
      <c r="Z611" s="39"/>
      <c r="AA611" s="39"/>
    </row>
    <row r="612" spans="1:27" ht="14.45" hidden="1" x14ac:dyDescent="0.35">
      <c r="A612" s="154"/>
      <c r="B612" s="154">
        <v>621</v>
      </c>
      <c r="C612" s="155"/>
      <c r="D612" s="155"/>
      <c r="E612" s="156"/>
      <c r="F612" s="153">
        <v>2022</v>
      </c>
      <c r="G612" s="155"/>
      <c r="H612" s="152" t="e">
        <v>#N/A</v>
      </c>
      <c r="I612" s="151" t="e">
        <v>#N/A</v>
      </c>
      <c r="J612" s="152" t="e">
        <v>#N/A</v>
      </c>
      <c r="K612" s="153"/>
      <c r="L612" s="154">
        <v>621</v>
      </c>
      <c r="M612" s="28"/>
      <c r="N612" s="28"/>
      <c r="O612" s="33"/>
      <c r="P612" s="33"/>
      <c r="Q612" s="42"/>
      <c r="R612" s="45"/>
      <c r="S612" s="37"/>
      <c r="T612" s="37"/>
      <c r="U612" s="44"/>
      <c r="V612" s="37"/>
      <c r="W612" s="37"/>
      <c r="X612" s="39"/>
      <c r="Y612" s="39"/>
      <c r="Z612" s="39"/>
      <c r="AA612" s="39"/>
    </row>
    <row r="613" spans="1:27" ht="14.45" hidden="1" x14ac:dyDescent="0.35">
      <c r="A613" s="154"/>
      <c r="B613" s="154">
        <v>622</v>
      </c>
      <c r="C613" s="155" t="s">
        <v>176</v>
      </c>
      <c r="D613" s="155" t="s">
        <v>177</v>
      </c>
      <c r="E613" s="156">
        <v>2012</v>
      </c>
      <c r="F613" s="153">
        <v>10</v>
      </c>
      <c r="G613" s="155" t="s">
        <v>12</v>
      </c>
      <c r="H613" s="152" t="s">
        <v>4824</v>
      </c>
      <c r="I613" s="151" t="s">
        <v>4876</v>
      </c>
      <c r="J613" s="152" t="s">
        <v>75</v>
      </c>
      <c r="K613" s="153" t="s">
        <v>398</v>
      </c>
      <c r="L613" s="154">
        <v>622</v>
      </c>
      <c r="M613" s="28"/>
      <c r="N613" s="28"/>
      <c r="O613" s="33">
        <v>2650096</v>
      </c>
      <c r="P613" s="33">
        <v>3147931106</v>
      </c>
      <c r="Q613" s="34" t="s">
        <v>779</v>
      </c>
      <c r="R613" s="45">
        <v>41184</v>
      </c>
      <c r="S613" s="37" t="s">
        <v>780</v>
      </c>
      <c r="T613" s="36" t="s">
        <v>354</v>
      </c>
      <c r="U613" s="49" t="s">
        <v>781</v>
      </c>
      <c r="V613" s="36" t="s">
        <v>346</v>
      </c>
      <c r="W613" s="36" t="s">
        <v>363</v>
      </c>
      <c r="X613" s="39"/>
      <c r="Y613" s="39"/>
      <c r="Z613" s="39"/>
      <c r="AA613" s="39"/>
    </row>
    <row r="614" spans="1:27" ht="14.45" hidden="1" x14ac:dyDescent="0.35">
      <c r="A614" s="154"/>
      <c r="B614" s="154">
        <v>623</v>
      </c>
      <c r="C614" s="155" t="s">
        <v>743</v>
      </c>
      <c r="D614" s="155" t="s">
        <v>782</v>
      </c>
      <c r="E614" s="156">
        <v>2010</v>
      </c>
      <c r="F614" s="153">
        <v>12</v>
      </c>
      <c r="G614" s="155" t="s">
        <v>8</v>
      </c>
      <c r="H614" s="152" t="s">
        <v>1366</v>
      </c>
      <c r="I614" s="151" t="s">
        <v>4859</v>
      </c>
      <c r="J614" s="152" t="s">
        <v>34</v>
      </c>
      <c r="K614" s="153" t="s">
        <v>398</v>
      </c>
      <c r="L614" s="154">
        <v>623</v>
      </c>
      <c r="M614" s="28"/>
      <c r="N614" s="28"/>
      <c r="O614" s="33">
        <v>3415890</v>
      </c>
      <c r="P614" s="33">
        <v>3113018767</v>
      </c>
      <c r="Q614" s="34" t="s">
        <v>783</v>
      </c>
      <c r="R614" s="45">
        <v>40495</v>
      </c>
      <c r="S614" s="37" t="s">
        <v>784</v>
      </c>
      <c r="T614" s="36" t="s">
        <v>354</v>
      </c>
      <c r="U614" s="49">
        <v>1023530136</v>
      </c>
      <c r="V614" s="36" t="s">
        <v>393</v>
      </c>
      <c r="W614" s="36" t="s">
        <v>363</v>
      </c>
      <c r="X614" s="39"/>
      <c r="Y614" s="39"/>
      <c r="Z614" s="39"/>
      <c r="AA614" s="39"/>
    </row>
    <row r="615" spans="1:27" ht="14.45" hidden="1" x14ac:dyDescent="0.35">
      <c r="A615" s="154"/>
      <c r="B615" s="154">
        <v>624</v>
      </c>
      <c r="C615" s="155" t="s">
        <v>785</v>
      </c>
      <c r="D615" s="155" t="s">
        <v>786</v>
      </c>
      <c r="E615" s="156">
        <v>2006</v>
      </c>
      <c r="F615" s="153">
        <v>16</v>
      </c>
      <c r="G615" s="155" t="s">
        <v>20</v>
      </c>
      <c r="H615" s="152" t="s">
        <v>3699</v>
      </c>
      <c r="I615" s="151" t="s">
        <v>4877</v>
      </c>
      <c r="J615" s="152" t="s">
        <v>101</v>
      </c>
      <c r="K615" s="153" t="s">
        <v>390</v>
      </c>
      <c r="L615" s="154">
        <v>624</v>
      </c>
      <c r="M615" s="28"/>
      <c r="N615" s="28"/>
      <c r="O615" s="33">
        <v>4016515</v>
      </c>
      <c r="P615" s="33">
        <v>3177808153</v>
      </c>
      <c r="Q615" s="55" t="s">
        <v>787</v>
      </c>
      <c r="R615" s="45">
        <v>38904</v>
      </c>
      <c r="S615" s="37" t="s">
        <v>788</v>
      </c>
      <c r="T615" s="37" t="s">
        <v>354</v>
      </c>
      <c r="U615" s="44">
        <v>1035419004</v>
      </c>
      <c r="V615" s="37" t="s">
        <v>339</v>
      </c>
      <c r="W615" s="37" t="s">
        <v>363</v>
      </c>
      <c r="X615" s="39"/>
      <c r="Y615" s="39"/>
      <c r="Z615" s="39"/>
      <c r="AA615" s="39"/>
    </row>
    <row r="616" spans="1:27" ht="14.45" hidden="1" x14ac:dyDescent="0.35">
      <c r="A616" s="154"/>
      <c r="B616" s="154">
        <v>625</v>
      </c>
      <c r="C616" s="155" t="s">
        <v>257</v>
      </c>
      <c r="D616" s="155" t="s">
        <v>258</v>
      </c>
      <c r="E616" s="156">
        <v>2014</v>
      </c>
      <c r="F616" s="153">
        <v>8</v>
      </c>
      <c r="G616" s="155" t="s">
        <v>8</v>
      </c>
      <c r="H616" s="152" t="s">
        <v>1366</v>
      </c>
      <c r="I616" s="151" t="s">
        <v>3687</v>
      </c>
      <c r="J616" s="152" t="s">
        <v>117</v>
      </c>
      <c r="K616" s="153" t="s">
        <v>351</v>
      </c>
      <c r="L616" s="154">
        <v>625</v>
      </c>
      <c r="M616" s="28"/>
      <c r="N616" s="28"/>
      <c r="O616" s="33">
        <v>5712218</v>
      </c>
      <c r="P616" s="33">
        <v>3128639178</v>
      </c>
      <c r="Q616" s="34" t="s">
        <v>789</v>
      </c>
      <c r="R616" s="35">
        <v>41817</v>
      </c>
      <c r="S616" s="37" t="s">
        <v>790</v>
      </c>
      <c r="T616" s="37" t="s">
        <v>354</v>
      </c>
      <c r="U616" s="38">
        <v>1031943040</v>
      </c>
      <c r="V616" s="37" t="s">
        <v>346</v>
      </c>
      <c r="W616" s="37" t="s">
        <v>363</v>
      </c>
      <c r="X616" s="39"/>
      <c r="Y616" s="39"/>
      <c r="Z616" s="39"/>
      <c r="AA616" s="39"/>
    </row>
    <row r="617" spans="1:27" ht="14.45" hidden="1" x14ac:dyDescent="0.35">
      <c r="A617" s="154"/>
      <c r="B617" s="154">
        <v>626</v>
      </c>
      <c r="C617" s="155" t="s">
        <v>109</v>
      </c>
      <c r="D617" s="155" t="s">
        <v>791</v>
      </c>
      <c r="E617" s="156">
        <v>2005</v>
      </c>
      <c r="F617" s="153">
        <v>17</v>
      </c>
      <c r="G617" s="155" t="s">
        <v>367</v>
      </c>
      <c r="H617" s="152" t="s">
        <v>4575</v>
      </c>
      <c r="I617" s="151" t="s">
        <v>4836</v>
      </c>
      <c r="J617" s="152" t="s">
        <v>24</v>
      </c>
      <c r="K617" s="153" t="s">
        <v>431</v>
      </c>
      <c r="L617" s="154">
        <v>626</v>
      </c>
      <c r="M617" s="28"/>
      <c r="N617" s="28"/>
      <c r="O617" s="33">
        <v>5993424</v>
      </c>
      <c r="P617" s="33"/>
      <c r="Q617" s="42" t="s">
        <v>792</v>
      </c>
      <c r="R617" s="45">
        <v>38754</v>
      </c>
      <c r="S617" s="37" t="s">
        <v>793</v>
      </c>
      <c r="T617" s="37" t="s">
        <v>354</v>
      </c>
      <c r="U617" s="44">
        <v>1035418528</v>
      </c>
      <c r="V617" s="37" t="s">
        <v>346</v>
      </c>
      <c r="W617" s="37" t="s">
        <v>363</v>
      </c>
      <c r="X617" s="39"/>
      <c r="Y617" s="39"/>
      <c r="Z617" s="39"/>
      <c r="AA617" s="39"/>
    </row>
    <row r="618" spans="1:27" ht="14.45" hidden="1" x14ac:dyDescent="0.35">
      <c r="A618" s="154"/>
      <c r="B618" s="154">
        <v>627</v>
      </c>
      <c r="C618" s="155" t="s">
        <v>794</v>
      </c>
      <c r="D618" s="155" t="s">
        <v>795</v>
      </c>
      <c r="E618" s="156">
        <v>2014</v>
      </c>
      <c r="F618" s="153">
        <v>8</v>
      </c>
      <c r="G618" s="155" t="s">
        <v>12</v>
      </c>
      <c r="H618" s="152" t="s">
        <v>4824</v>
      </c>
      <c r="I618" s="151" t="s">
        <v>4826</v>
      </c>
      <c r="J618" s="152" t="s">
        <v>130</v>
      </c>
      <c r="K618" s="153" t="s">
        <v>351</v>
      </c>
      <c r="L618" s="154">
        <v>627</v>
      </c>
      <c r="M618" s="28"/>
      <c r="N618" s="28"/>
      <c r="O618" s="33">
        <v>5055358</v>
      </c>
      <c r="P618" s="33">
        <v>3113477342</v>
      </c>
      <c r="Q618" s="42" t="s">
        <v>796</v>
      </c>
      <c r="R618" s="35">
        <v>41786</v>
      </c>
      <c r="S618" s="37" t="s">
        <v>797</v>
      </c>
      <c r="T618" s="36" t="s">
        <v>354</v>
      </c>
      <c r="U618" s="38">
        <v>1020318038</v>
      </c>
      <c r="V618" s="36" t="s">
        <v>393</v>
      </c>
      <c r="W618" s="36" t="s">
        <v>363</v>
      </c>
      <c r="X618" s="39"/>
      <c r="Y618" s="39"/>
      <c r="Z618" s="39"/>
      <c r="AA618" s="39"/>
    </row>
    <row r="619" spans="1:27" ht="14.45" hidden="1" x14ac:dyDescent="0.35">
      <c r="A619" s="154"/>
      <c r="B619" s="154">
        <v>628</v>
      </c>
      <c r="C619" s="155"/>
      <c r="D619" s="155"/>
      <c r="E619" s="156"/>
      <c r="F619" s="153">
        <v>2022</v>
      </c>
      <c r="G619" s="155"/>
      <c r="H619" s="152" t="e">
        <v>#N/A</v>
      </c>
      <c r="I619" s="151" t="e">
        <v>#N/A</v>
      </c>
      <c r="J619" s="152" t="e">
        <v>#N/A</v>
      </c>
      <c r="K619" s="153"/>
      <c r="L619" s="154">
        <v>628</v>
      </c>
      <c r="M619" s="28"/>
      <c r="N619" s="28"/>
      <c r="O619" s="33"/>
      <c r="P619" s="33"/>
      <c r="Q619" s="42"/>
      <c r="R619" s="43"/>
      <c r="S619" s="36"/>
      <c r="T619" s="37"/>
      <c r="U619" s="44"/>
      <c r="V619" s="37"/>
      <c r="W619" s="37"/>
      <c r="X619" s="39"/>
      <c r="Y619" s="39"/>
      <c r="Z619" s="39"/>
      <c r="AA619" s="39"/>
    </row>
    <row r="620" spans="1:27" ht="14.45" hidden="1" x14ac:dyDescent="0.35">
      <c r="A620" s="154"/>
      <c r="B620" s="154">
        <v>629</v>
      </c>
      <c r="C620" s="155" t="s">
        <v>31</v>
      </c>
      <c r="D620" s="155" t="s">
        <v>798</v>
      </c>
      <c r="E620" s="156">
        <v>2012</v>
      </c>
      <c r="F620" s="153">
        <v>10</v>
      </c>
      <c r="G620" s="155" t="s">
        <v>8</v>
      </c>
      <c r="H620" s="152" t="s">
        <v>1366</v>
      </c>
      <c r="I620" s="151" t="s">
        <v>3685</v>
      </c>
      <c r="J620" s="152" t="s">
        <v>106</v>
      </c>
      <c r="K620" s="153" t="s">
        <v>341</v>
      </c>
      <c r="L620" s="154">
        <v>629</v>
      </c>
      <c r="M620" s="28"/>
      <c r="N620" s="28"/>
      <c r="O620" s="33">
        <v>2648705</v>
      </c>
      <c r="P620" s="33">
        <v>3113128478</v>
      </c>
      <c r="Q620" s="42" t="s">
        <v>799</v>
      </c>
      <c r="R620" s="45">
        <v>40919</v>
      </c>
      <c r="S620" s="37" t="s">
        <v>800</v>
      </c>
      <c r="T620" s="36" t="s">
        <v>354</v>
      </c>
      <c r="U620" s="49">
        <v>1192467285</v>
      </c>
      <c r="V620" s="36" t="s">
        <v>346</v>
      </c>
      <c r="W620" s="36" t="s">
        <v>363</v>
      </c>
      <c r="X620" s="39"/>
      <c r="Y620" s="39"/>
      <c r="Z620" s="39"/>
      <c r="AA620" s="39"/>
    </row>
    <row r="621" spans="1:27" ht="14.45" hidden="1" x14ac:dyDescent="0.35">
      <c r="A621" s="154"/>
      <c r="B621" s="154">
        <v>630</v>
      </c>
      <c r="C621" s="155" t="s">
        <v>6</v>
      </c>
      <c r="D621" s="155" t="s">
        <v>178</v>
      </c>
      <c r="E621" s="156">
        <v>2009</v>
      </c>
      <c r="F621" s="153">
        <v>13</v>
      </c>
      <c r="G621" s="155" t="s">
        <v>16</v>
      </c>
      <c r="H621" s="152" t="s">
        <v>1895</v>
      </c>
      <c r="I621" s="151" t="s">
        <v>4855</v>
      </c>
      <c r="J621" s="152" t="s">
        <v>37</v>
      </c>
      <c r="K621" s="153" t="s">
        <v>398</v>
      </c>
      <c r="L621" s="154">
        <v>630</v>
      </c>
      <c r="M621" s="28"/>
      <c r="N621" s="28"/>
      <c r="O621" s="33">
        <v>2385929</v>
      </c>
      <c r="P621" s="33">
        <v>3127166548</v>
      </c>
      <c r="Q621" s="42" t="s">
        <v>801</v>
      </c>
      <c r="R621" s="45">
        <v>39943</v>
      </c>
      <c r="S621" s="37" t="s">
        <v>802</v>
      </c>
      <c r="T621" s="37" t="s">
        <v>354</v>
      </c>
      <c r="U621" s="44">
        <v>1033260879</v>
      </c>
      <c r="V621" s="37" t="s">
        <v>346</v>
      </c>
      <c r="W621" s="37" t="s">
        <v>363</v>
      </c>
      <c r="X621" s="39"/>
      <c r="Y621" s="39"/>
      <c r="Z621" s="39"/>
      <c r="AA621" s="39"/>
    </row>
    <row r="622" spans="1:27" ht="14.45" hidden="1" x14ac:dyDescent="0.35">
      <c r="A622" s="154"/>
      <c r="B622" s="154">
        <v>631</v>
      </c>
      <c r="C622" s="155"/>
      <c r="D622" s="155"/>
      <c r="E622" s="156"/>
      <c r="F622" s="153">
        <v>2022</v>
      </c>
      <c r="G622" s="155"/>
      <c r="H622" s="152" t="e">
        <v>#N/A</v>
      </c>
      <c r="I622" s="151" t="e">
        <v>#N/A</v>
      </c>
      <c r="J622" s="152" t="e">
        <v>#N/A</v>
      </c>
      <c r="K622" s="153"/>
      <c r="L622" s="154">
        <v>631</v>
      </c>
      <c r="M622" s="28"/>
      <c r="N622" s="28"/>
      <c r="O622" s="33"/>
      <c r="P622" s="33"/>
      <c r="Q622" s="42"/>
      <c r="R622" s="45"/>
      <c r="S622" s="37"/>
      <c r="T622" s="37"/>
      <c r="U622" s="44"/>
      <c r="V622" s="37"/>
      <c r="W622" s="37"/>
      <c r="X622" s="39"/>
      <c r="Y622" s="39"/>
      <c r="Z622" s="39"/>
      <c r="AA622" s="39"/>
    </row>
    <row r="623" spans="1:27" ht="14.45" hidden="1" x14ac:dyDescent="0.35">
      <c r="A623" s="154"/>
      <c r="B623" s="154">
        <v>632</v>
      </c>
      <c r="C623" s="155" t="s">
        <v>109</v>
      </c>
      <c r="D623" s="155" t="s">
        <v>146</v>
      </c>
      <c r="E623" s="156">
        <v>2007</v>
      </c>
      <c r="F623" s="153">
        <v>15</v>
      </c>
      <c r="G623" s="155" t="s">
        <v>16</v>
      </c>
      <c r="H623" s="152" t="s">
        <v>1895</v>
      </c>
      <c r="I623" s="151" t="s">
        <v>4815</v>
      </c>
      <c r="J623" s="152" t="s">
        <v>147</v>
      </c>
      <c r="K623" s="153" t="s">
        <v>452</v>
      </c>
      <c r="L623" s="154">
        <v>632</v>
      </c>
      <c r="M623" s="28"/>
      <c r="N623" s="28"/>
      <c r="O623" s="33">
        <v>6102579</v>
      </c>
      <c r="P623" s="33">
        <v>3168180583</v>
      </c>
      <c r="Q623" s="34" t="s">
        <v>803</v>
      </c>
      <c r="R623" s="45">
        <v>39111</v>
      </c>
      <c r="S623" s="37" t="s">
        <v>804</v>
      </c>
      <c r="T623" s="37" t="s">
        <v>354</v>
      </c>
      <c r="U623" s="44">
        <v>1020112384</v>
      </c>
      <c r="V623" s="37" t="s">
        <v>346</v>
      </c>
      <c r="W623" s="37" t="s">
        <v>363</v>
      </c>
      <c r="X623" s="39"/>
      <c r="Y623" s="39"/>
      <c r="Z623" s="39"/>
      <c r="AA623" s="39"/>
    </row>
    <row r="624" spans="1:27" ht="14.45" hidden="1" x14ac:dyDescent="0.35">
      <c r="A624" s="154"/>
      <c r="B624" s="154">
        <v>633</v>
      </c>
      <c r="C624" s="149"/>
      <c r="D624" s="149"/>
      <c r="E624" s="148"/>
      <c r="F624" s="153">
        <v>2022</v>
      </c>
      <c r="G624" s="155"/>
      <c r="H624" s="152" t="e">
        <v>#N/A</v>
      </c>
      <c r="I624" s="151" t="e">
        <v>#N/A</v>
      </c>
      <c r="J624" s="152" t="e">
        <v>#N/A</v>
      </c>
      <c r="K624" s="153"/>
      <c r="L624" s="154">
        <v>633</v>
      </c>
      <c r="M624" s="28"/>
      <c r="N624" s="28"/>
      <c r="O624" s="33"/>
      <c r="P624" s="33"/>
      <c r="Q624" s="42"/>
      <c r="R624" s="43"/>
      <c r="S624" s="36"/>
      <c r="T624" s="37"/>
      <c r="U624" s="44"/>
      <c r="V624" s="37"/>
      <c r="W624" s="37"/>
      <c r="X624" s="39"/>
      <c r="Y624" s="39"/>
      <c r="Z624" s="39"/>
      <c r="AA624" s="39"/>
    </row>
    <row r="625" spans="1:27" ht="14.45" hidden="1" x14ac:dyDescent="0.35">
      <c r="A625" s="154"/>
      <c r="B625" s="154">
        <v>634</v>
      </c>
      <c r="C625" s="155"/>
      <c r="D625" s="155"/>
      <c r="E625" s="156"/>
      <c r="F625" s="153">
        <v>2022</v>
      </c>
      <c r="G625" s="155"/>
      <c r="H625" s="152" t="e">
        <v>#N/A</v>
      </c>
      <c r="I625" s="151" t="e">
        <v>#N/A</v>
      </c>
      <c r="J625" s="152" t="e">
        <v>#N/A</v>
      </c>
      <c r="K625" s="153"/>
      <c r="L625" s="154">
        <v>634</v>
      </c>
      <c r="M625" s="28"/>
      <c r="N625" s="28"/>
      <c r="O625" s="33"/>
      <c r="P625" s="33"/>
      <c r="Q625" s="42"/>
      <c r="R625" s="45"/>
      <c r="S625" s="37"/>
      <c r="T625" s="37"/>
      <c r="U625" s="44"/>
      <c r="V625" s="37"/>
      <c r="W625" s="37"/>
      <c r="X625" s="39"/>
      <c r="Y625" s="39"/>
      <c r="Z625" s="39"/>
      <c r="AA625" s="39"/>
    </row>
    <row r="626" spans="1:27" ht="14.45" hidden="1" x14ac:dyDescent="0.35">
      <c r="A626" s="154"/>
      <c r="B626" s="154">
        <v>635</v>
      </c>
      <c r="C626" s="155" t="s">
        <v>805</v>
      </c>
      <c r="D626" s="155" t="s">
        <v>806</v>
      </c>
      <c r="E626" s="156">
        <v>2013</v>
      </c>
      <c r="F626" s="153">
        <v>9</v>
      </c>
      <c r="G626" s="155" t="s">
        <v>8</v>
      </c>
      <c r="H626" s="152" t="s">
        <v>1366</v>
      </c>
      <c r="I626" s="151" t="s">
        <v>3703</v>
      </c>
      <c r="J626" s="152" t="s">
        <v>106</v>
      </c>
      <c r="K626" s="153" t="s">
        <v>351</v>
      </c>
      <c r="L626" s="154">
        <v>635</v>
      </c>
      <c r="M626" s="28"/>
      <c r="N626" s="28"/>
      <c r="O626" s="33">
        <v>2971110</v>
      </c>
      <c r="P626" s="33">
        <v>3158747724</v>
      </c>
      <c r="Q626" s="34" t="s">
        <v>807</v>
      </c>
      <c r="R626" s="35">
        <v>41397</v>
      </c>
      <c r="S626" s="37" t="s">
        <v>808</v>
      </c>
      <c r="T626" s="37" t="s">
        <v>354</v>
      </c>
      <c r="U626" s="38">
        <v>1035001756</v>
      </c>
      <c r="V626" s="37" t="s">
        <v>393</v>
      </c>
      <c r="W626" s="37" t="s">
        <v>363</v>
      </c>
      <c r="X626" s="39"/>
      <c r="Y626" s="39"/>
      <c r="Z626" s="39"/>
      <c r="AA626" s="39"/>
    </row>
    <row r="627" spans="1:27" ht="14.45" hidden="1" x14ac:dyDescent="0.35">
      <c r="A627" s="154"/>
      <c r="B627" s="154">
        <v>636</v>
      </c>
      <c r="C627" s="155" t="s">
        <v>483</v>
      </c>
      <c r="D627" s="155" t="s">
        <v>809</v>
      </c>
      <c r="E627" s="156">
        <v>2006</v>
      </c>
      <c r="F627" s="153">
        <v>16</v>
      </c>
      <c r="G627" s="155" t="s">
        <v>12</v>
      </c>
      <c r="H627" s="152" t="s">
        <v>4824</v>
      </c>
      <c r="I627" s="151" t="s">
        <v>4847</v>
      </c>
      <c r="J627" s="152" t="s">
        <v>13</v>
      </c>
      <c r="K627" s="153" t="s">
        <v>371</v>
      </c>
      <c r="L627" s="154">
        <v>636</v>
      </c>
      <c r="M627" s="28"/>
      <c r="N627" s="28"/>
      <c r="O627" s="33"/>
      <c r="P627" s="33">
        <v>3044275688</v>
      </c>
      <c r="Q627" s="34" t="s">
        <v>810</v>
      </c>
      <c r="R627" s="35">
        <v>39081</v>
      </c>
      <c r="S627" s="37" t="s">
        <v>811</v>
      </c>
      <c r="T627" s="37" t="s">
        <v>354</v>
      </c>
      <c r="U627" s="38">
        <v>1027803890</v>
      </c>
      <c r="V627" s="37" t="s">
        <v>393</v>
      </c>
      <c r="W627" s="37" t="s">
        <v>363</v>
      </c>
      <c r="X627" s="39"/>
      <c r="Y627" s="39"/>
      <c r="Z627" s="39"/>
      <c r="AA627" s="39"/>
    </row>
    <row r="628" spans="1:27" ht="14.45" hidden="1" x14ac:dyDescent="0.35">
      <c r="A628" s="154"/>
      <c r="B628" s="154">
        <v>637</v>
      </c>
      <c r="C628" s="155"/>
      <c r="D628" s="155"/>
      <c r="E628" s="156"/>
      <c r="F628" s="153">
        <v>2022</v>
      </c>
      <c r="G628" s="155"/>
      <c r="H628" s="152" t="e">
        <v>#N/A</v>
      </c>
      <c r="I628" s="151" t="e">
        <v>#N/A</v>
      </c>
      <c r="J628" s="152" t="e">
        <v>#N/A</v>
      </c>
      <c r="K628" s="153"/>
      <c r="L628" s="154">
        <v>637</v>
      </c>
      <c r="M628" s="28"/>
      <c r="N628" s="28"/>
      <c r="O628" s="33"/>
      <c r="P628" s="33"/>
      <c r="Q628" s="42"/>
      <c r="R628" s="45"/>
      <c r="S628" s="37"/>
      <c r="T628" s="36"/>
      <c r="U628" s="49"/>
      <c r="V628" s="36"/>
      <c r="W628" s="36"/>
      <c r="X628" s="39"/>
      <c r="Y628" s="39"/>
      <c r="Z628" s="39"/>
      <c r="AA628" s="39"/>
    </row>
    <row r="629" spans="1:27" ht="14.45" hidden="1" x14ac:dyDescent="0.35">
      <c r="A629" s="154"/>
      <c r="B629" s="154">
        <v>638</v>
      </c>
      <c r="C629" s="155"/>
      <c r="D629" s="155"/>
      <c r="E629" s="156"/>
      <c r="F629" s="153">
        <v>2022</v>
      </c>
      <c r="G629" s="155"/>
      <c r="H629" s="152" t="e">
        <v>#N/A</v>
      </c>
      <c r="I629" s="151" t="e">
        <v>#N/A</v>
      </c>
      <c r="J629" s="152" t="e">
        <v>#N/A</v>
      </c>
      <c r="K629" s="153"/>
      <c r="L629" s="154">
        <v>638</v>
      </c>
      <c r="M629" s="28"/>
      <c r="N629" s="28"/>
      <c r="O629" s="33"/>
      <c r="P629" s="33"/>
      <c r="Q629" s="34"/>
      <c r="R629" s="45"/>
      <c r="S629" s="37"/>
      <c r="T629" s="37"/>
      <c r="U629" s="44"/>
      <c r="V629" s="37"/>
      <c r="W629" s="37"/>
      <c r="X629" s="39"/>
      <c r="Y629" s="39"/>
      <c r="Z629" s="39"/>
      <c r="AA629" s="39"/>
    </row>
    <row r="630" spans="1:27" ht="14.45" hidden="1" x14ac:dyDescent="0.35">
      <c r="A630" s="154"/>
      <c r="B630" s="154">
        <v>639</v>
      </c>
      <c r="C630" s="155"/>
      <c r="D630" s="155"/>
      <c r="E630" s="156"/>
      <c r="F630" s="153">
        <v>2022</v>
      </c>
      <c r="G630" s="155"/>
      <c r="H630" s="152" t="e">
        <v>#N/A</v>
      </c>
      <c r="I630" s="151" t="e">
        <v>#N/A</v>
      </c>
      <c r="J630" s="152" t="e">
        <v>#N/A</v>
      </c>
      <c r="K630" s="153"/>
      <c r="L630" s="154">
        <v>639</v>
      </c>
      <c r="M630" s="28"/>
      <c r="N630" s="28"/>
      <c r="O630" s="33"/>
      <c r="P630" s="33"/>
      <c r="Q630" s="48"/>
      <c r="R630" s="43"/>
      <c r="S630" s="36"/>
      <c r="T630" s="37"/>
      <c r="U630" s="44"/>
      <c r="V630" s="37"/>
      <c r="W630" s="37"/>
      <c r="X630" s="39"/>
      <c r="Y630" s="39"/>
      <c r="Z630" s="39"/>
      <c r="AA630" s="39"/>
    </row>
    <row r="631" spans="1:27" ht="14.45" hidden="1" x14ac:dyDescent="0.35">
      <c r="A631" s="154"/>
      <c r="B631" s="154">
        <v>640</v>
      </c>
      <c r="C631" s="155" t="s">
        <v>812</v>
      </c>
      <c r="D631" s="155" t="s">
        <v>813</v>
      </c>
      <c r="E631" s="156">
        <v>2007</v>
      </c>
      <c r="F631" s="153">
        <v>15</v>
      </c>
      <c r="G631" s="155" t="s">
        <v>16</v>
      </c>
      <c r="H631" s="152" t="s">
        <v>1895</v>
      </c>
      <c r="I631" s="151" t="s">
        <v>4815</v>
      </c>
      <c r="J631" s="152" t="s">
        <v>147</v>
      </c>
      <c r="K631" s="153" t="s">
        <v>425</v>
      </c>
      <c r="L631" s="154">
        <v>640</v>
      </c>
      <c r="M631" s="28"/>
      <c r="N631" s="28"/>
      <c r="O631" s="33"/>
      <c r="P631" s="33">
        <v>3015319372</v>
      </c>
      <c r="Q631" s="34" t="s">
        <v>814</v>
      </c>
      <c r="R631" s="45">
        <v>39445</v>
      </c>
      <c r="S631" s="37" t="s">
        <v>815</v>
      </c>
      <c r="T631" s="37" t="s">
        <v>354</v>
      </c>
      <c r="U631" s="44">
        <v>1033183552</v>
      </c>
      <c r="V631" s="37" t="s">
        <v>393</v>
      </c>
      <c r="W631" s="37" t="s">
        <v>363</v>
      </c>
      <c r="X631" s="39"/>
      <c r="Y631" s="39"/>
      <c r="Z631" s="39"/>
      <c r="AA631" s="39"/>
    </row>
    <row r="632" spans="1:27" ht="14.45" hidden="1" x14ac:dyDescent="0.35">
      <c r="A632" s="154"/>
      <c r="B632" s="154">
        <v>641</v>
      </c>
      <c r="C632" s="155" t="s">
        <v>816</v>
      </c>
      <c r="D632" s="155" t="s">
        <v>817</v>
      </c>
      <c r="E632" s="156">
        <v>2002</v>
      </c>
      <c r="F632" s="153">
        <v>20</v>
      </c>
      <c r="G632" s="155" t="s">
        <v>16</v>
      </c>
      <c r="H632" s="152" t="s">
        <v>1895</v>
      </c>
      <c r="I632" s="151" t="s">
        <v>4878</v>
      </c>
      <c r="J632" s="152" t="s">
        <v>17</v>
      </c>
      <c r="K632" s="153" t="s">
        <v>418</v>
      </c>
      <c r="L632" s="154">
        <v>641</v>
      </c>
      <c r="M632" s="28"/>
      <c r="N632" s="28"/>
      <c r="O632" s="33"/>
      <c r="P632" s="33">
        <v>3135245267</v>
      </c>
      <c r="Q632" s="34" t="s">
        <v>818</v>
      </c>
      <c r="R632" s="35">
        <v>37300</v>
      </c>
      <c r="S632" s="37" t="s">
        <v>819</v>
      </c>
      <c r="T632" s="37" t="s">
        <v>338</v>
      </c>
      <c r="U632" s="38">
        <v>1002157975</v>
      </c>
      <c r="V632" s="37" t="s">
        <v>393</v>
      </c>
      <c r="W632" s="37" t="s">
        <v>402</v>
      </c>
      <c r="X632" s="39"/>
      <c r="Y632" s="39"/>
      <c r="Z632" s="39"/>
      <c r="AA632" s="39"/>
    </row>
    <row r="633" spans="1:27" ht="14.45" hidden="1" x14ac:dyDescent="0.35">
      <c r="A633" s="154"/>
      <c r="B633" s="154">
        <v>642</v>
      </c>
      <c r="C633" s="155" t="s">
        <v>820</v>
      </c>
      <c r="D633" s="155" t="s">
        <v>821</v>
      </c>
      <c r="E633" s="156">
        <v>2015</v>
      </c>
      <c r="F633" s="153">
        <v>7</v>
      </c>
      <c r="G633" s="155" t="s">
        <v>12</v>
      </c>
      <c r="H633" s="152" t="s">
        <v>4824</v>
      </c>
      <c r="I633" s="151" t="s">
        <v>4879</v>
      </c>
      <c r="J633" s="152" t="s">
        <v>130</v>
      </c>
      <c r="K633" s="153" t="s">
        <v>351</v>
      </c>
      <c r="L633" s="154">
        <v>642</v>
      </c>
      <c r="M633" s="28"/>
      <c r="N633" s="28"/>
      <c r="O633" s="33">
        <v>3291034</v>
      </c>
      <c r="P633" s="33">
        <v>3207376300</v>
      </c>
      <c r="Q633" s="34" t="s">
        <v>822</v>
      </c>
      <c r="R633" s="35">
        <v>42082</v>
      </c>
      <c r="S633" s="37" t="s">
        <v>823</v>
      </c>
      <c r="T633" s="37" t="s">
        <v>413</v>
      </c>
      <c r="U633" s="38">
        <v>1020232379</v>
      </c>
      <c r="V633" s="37" t="s">
        <v>346</v>
      </c>
      <c r="W633" s="37" t="s">
        <v>363</v>
      </c>
      <c r="X633" s="39"/>
      <c r="Y633" s="39"/>
      <c r="Z633" s="39"/>
      <c r="AA633" s="39"/>
    </row>
    <row r="634" spans="1:27" ht="14.45" hidden="1" x14ac:dyDescent="0.35">
      <c r="A634" s="154"/>
      <c r="B634" s="154">
        <v>643</v>
      </c>
      <c r="C634" s="155" t="s">
        <v>41</v>
      </c>
      <c r="D634" s="155" t="s">
        <v>42</v>
      </c>
      <c r="E634" s="156">
        <v>2002</v>
      </c>
      <c r="F634" s="153">
        <v>20</v>
      </c>
      <c r="G634" s="155" t="s">
        <v>16</v>
      </c>
      <c r="H634" s="152" t="s">
        <v>1895</v>
      </c>
      <c r="I634" s="151" t="s">
        <v>4878</v>
      </c>
      <c r="J634" s="152" t="s">
        <v>17</v>
      </c>
      <c r="K634" s="153" t="s">
        <v>371</v>
      </c>
      <c r="L634" s="154">
        <v>643</v>
      </c>
      <c r="M634" s="28"/>
      <c r="N634" s="28"/>
      <c r="O634" s="33">
        <v>6118905</v>
      </c>
      <c r="P634" s="33">
        <v>3172163301</v>
      </c>
      <c r="Q634" s="42" t="s">
        <v>824</v>
      </c>
      <c r="R634" s="35">
        <v>37309</v>
      </c>
      <c r="S634" s="37" t="s">
        <v>825</v>
      </c>
      <c r="T634" s="37" t="s">
        <v>354</v>
      </c>
      <c r="U634" s="38">
        <v>1007918594</v>
      </c>
      <c r="V634" s="37" t="s">
        <v>339</v>
      </c>
      <c r="W634" s="37" t="s">
        <v>363</v>
      </c>
      <c r="X634" s="39"/>
      <c r="Y634" s="39"/>
      <c r="Z634" s="39"/>
      <c r="AA634" s="39"/>
    </row>
    <row r="635" spans="1:27" ht="14.45" hidden="1" x14ac:dyDescent="0.35">
      <c r="A635" s="154"/>
      <c r="B635" s="154">
        <v>644</v>
      </c>
      <c r="C635" s="155" t="s">
        <v>6</v>
      </c>
      <c r="D635" s="155" t="s">
        <v>259</v>
      </c>
      <c r="E635" s="156">
        <v>2012</v>
      </c>
      <c r="F635" s="153">
        <v>10</v>
      </c>
      <c r="G635" s="155" t="s">
        <v>12</v>
      </c>
      <c r="H635" s="152" t="s">
        <v>4824</v>
      </c>
      <c r="I635" s="151" t="s">
        <v>4876</v>
      </c>
      <c r="J635" s="152" t="s">
        <v>75</v>
      </c>
      <c r="K635" s="153" t="s">
        <v>351</v>
      </c>
      <c r="L635" s="154">
        <v>644</v>
      </c>
      <c r="M635" s="28"/>
      <c r="N635" s="28"/>
      <c r="O635" s="33">
        <v>5220590</v>
      </c>
      <c r="P635" s="33">
        <v>3137111606</v>
      </c>
      <c r="Q635" s="34" t="s">
        <v>826</v>
      </c>
      <c r="R635" s="35">
        <v>40983</v>
      </c>
      <c r="S635" s="36" t="s">
        <v>827</v>
      </c>
      <c r="T635" s="37" t="s">
        <v>354</v>
      </c>
      <c r="U635" s="38">
        <v>1020120338</v>
      </c>
      <c r="V635" s="37" t="s">
        <v>393</v>
      </c>
      <c r="W635" s="37" t="s">
        <v>363</v>
      </c>
      <c r="X635" s="39"/>
      <c r="Y635" s="39"/>
      <c r="Z635" s="39"/>
      <c r="AA635" s="39"/>
    </row>
    <row r="636" spans="1:27" ht="14.45" hidden="1" x14ac:dyDescent="0.35">
      <c r="A636" s="154"/>
      <c r="B636" s="154">
        <v>645</v>
      </c>
      <c r="C636" s="155"/>
      <c r="D636" s="155"/>
      <c r="E636" s="156"/>
      <c r="F636" s="153">
        <v>2022</v>
      </c>
      <c r="G636" s="155"/>
      <c r="H636" s="152" t="e">
        <v>#N/A</v>
      </c>
      <c r="I636" s="151" t="e">
        <v>#N/A</v>
      </c>
      <c r="J636" s="152" t="e">
        <v>#N/A</v>
      </c>
      <c r="K636" s="153"/>
      <c r="L636" s="154">
        <v>645</v>
      </c>
      <c r="M636" s="28"/>
      <c r="N636" s="28"/>
      <c r="O636" s="33"/>
      <c r="P636" s="33"/>
      <c r="Q636" s="42"/>
      <c r="R636" s="45"/>
      <c r="S636" s="37"/>
      <c r="T636" s="37"/>
      <c r="U636" s="44"/>
      <c r="V636" s="37"/>
      <c r="W636" s="37"/>
      <c r="X636" s="39"/>
      <c r="Y636" s="39"/>
      <c r="Z636" s="39"/>
      <c r="AA636" s="39"/>
    </row>
    <row r="637" spans="1:27" ht="14.45" hidden="1" x14ac:dyDescent="0.35">
      <c r="A637" s="154"/>
      <c r="B637" s="154">
        <v>646</v>
      </c>
      <c r="C637" s="155" t="s">
        <v>828</v>
      </c>
      <c r="D637" s="155" t="s">
        <v>829</v>
      </c>
      <c r="E637" s="156">
        <v>2005</v>
      </c>
      <c r="F637" s="153">
        <v>17</v>
      </c>
      <c r="G637" s="155" t="s">
        <v>12</v>
      </c>
      <c r="H637" s="152" t="s">
        <v>4824</v>
      </c>
      <c r="I637" s="151" t="s">
        <v>4845</v>
      </c>
      <c r="J637" s="152" t="s">
        <v>58</v>
      </c>
      <c r="K637" s="153" t="s">
        <v>440</v>
      </c>
      <c r="L637" s="154">
        <v>646</v>
      </c>
      <c r="M637" s="28"/>
      <c r="N637" s="28"/>
      <c r="O637" s="33">
        <v>6005547</v>
      </c>
      <c r="P637" s="33">
        <v>3113172764</v>
      </c>
      <c r="Q637" s="42" t="s">
        <v>830</v>
      </c>
      <c r="R637" s="45">
        <v>38409</v>
      </c>
      <c r="S637" s="37" t="s">
        <v>831</v>
      </c>
      <c r="T637" s="37" t="s">
        <v>354</v>
      </c>
      <c r="U637" s="44">
        <v>1021803952</v>
      </c>
      <c r="V637" s="37" t="s">
        <v>393</v>
      </c>
      <c r="W637" s="37" t="s">
        <v>363</v>
      </c>
      <c r="X637" s="39"/>
      <c r="Y637" s="39"/>
      <c r="Z637" s="39"/>
      <c r="AA637" s="39"/>
    </row>
    <row r="638" spans="1:27" ht="14.45" hidden="1" x14ac:dyDescent="0.35">
      <c r="A638" s="154"/>
      <c r="B638" s="154">
        <v>647</v>
      </c>
      <c r="C638" s="155" t="s">
        <v>765</v>
      </c>
      <c r="D638" s="155" t="s">
        <v>832</v>
      </c>
      <c r="E638" s="156">
        <v>2013</v>
      </c>
      <c r="F638" s="153">
        <v>9</v>
      </c>
      <c r="G638" s="155" t="s">
        <v>12</v>
      </c>
      <c r="H638" s="152" t="s">
        <v>4824</v>
      </c>
      <c r="I638" s="151" t="s">
        <v>4825</v>
      </c>
      <c r="J638" s="152" t="s">
        <v>75</v>
      </c>
      <c r="K638" s="153" t="s">
        <v>351</v>
      </c>
      <c r="L638" s="154">
        <v>647</v>
      </c>
      <c r="M638" s="28"/>
      <c r="N638" s="28"/>
      <c r="O638" s="33">
        <v>5702723</v>
      </c>
      <c r="P638" s="33">
        <v>3002944015</v>
      </c>
      <c r="Q638" s="34" t="s">
        <v>833</v>
      </c>
      <c r="R638" s="35">
        <v>41308</v>
      </c>
      <c r="S638" s="36" t="s">
        <v>834</v>
      </c>
      <c r="T638" s="37" t="s">
        <v>413</v>
      </c>
      <c r="U638" s="38">
        <v>1034923574</v>
      </c>
      <c r="V638" s="37" t="s">
        <v>346</v>
      </c>
      <c r="W638" s="37" t="s">
        <v>363</v>
      </c>
      <c r="X638" s="39"/>
      <c r="Y638" s="39"/>
      <c r="Z638" s="39"/>
      <c r="AA638" s="39"/>
    </row>
    <row r="639" spans="1:27" ht="14.45" hidden="1" x14ac:dyDescent="0.35">
      <c r="A639" s="154"/>
      <c r="B639" s="154">
        <v>648</v>
      </c>
      <c r="C639" s="155" t="s">
        <v>214</v>
      </c>
      <c r="D639" s="155" t="s">
        <v>215</v>
      </c>
      <c r="E639" s="156">
        <v>2007</v>
      </c>
      <c r="F639" s="153">
        <v>15</v>
      </c>
      <c r="G639" s="155" t="s">
        <v>20</v>
      </c>
      <c r="H639" s="152" t="s">
        <v>3699</v>
      </c>
      <c r="I639" s="151" t="s">
        <v>4875</v>
      </c>
      <c r="J639" s="152" t="s">
        <v>101</v>
      </c>
      <c r="K639" s="153" t="s">
        <v>356</v>
      </c>
      <c r="L639" s="154">
        <v>648</v>
      </c>
      <c r="M639" s="28"/>
      <c r="N639" s="28"/>
      <c r="O639" s="33"/>
      <c r="P639" s="33">
        <v>3003587383</v>
      </c>
      <c r="Q639" s="34" t="s">
        <v>835</v>
      </c>
      <c r="R639" s="45">
        <v>39405</v>
      </c>
      <c r="S639" s="37" t="s">
        <v>836</v>
      </c>
      <c r="T639" s="37" t="s">
        <v>354</v>
      </c>
      <c r="U639" s="38">
        <v>1021514089</v>
      </c>
      <c r="V639" s="37" t="s">
        <v>430</v>
      </c>
      <c r="W639" s="37" t="s">
        <v>363</v>
      </c>
      <c r="X639" s="39"/>
      <c r="Y639" s="39"/>
      <c r="Z639" s="39"/>
      <c r="AA639" s="39"/>
    </row>
    <row r="640" spans="1:27" ht="14.45" hidden="1" x14ac:dyDescent="0.35">
      <c r="A640" s="154"/>
      <c r="B640" s="154">
        <v>649</v>
      </c>
      <c r="C640" s="155" t="s">
        <v>22</v>
      </c>
      <c r="D640" s="155" t="s">
        <v>837</v>
      </c>
      <c r="E640" s="156">
        <v>2009</v>
      </c>
      <c r="F640" s="153">
        <v>13</v>
      </c>
      <c r="G640" s="155" t="s">
        <v>12</v>
      </c>
      <c r="H640" s="152" t="s">
        <v>4824</v>
      </c>
      <c r="I640" s="151" t="s">
        <v>4880</v>
      </c>
      <c r="J640" s="152" t="s">
        <v>98</v>
      </c>
      <c r="K640" s="153" t="s">
        <v>371</v>
      </c>
      <c r="L640" s="154">
        <v>649</v>
      </c>
      <c r="M640" s="28"/>
      <c r="N640" s="28"/>
      <c r="O640" s="33">
        <v>2260051</v>
      </c>
      <c r="P640" s="33">
        <v>3205131489</v>
      </c>
      <c r="Q640" s="34" t="s">
        <v>838</v>
      </c>
      <c r="R640" s="45">
        <v>40014</v>
      </c>
      <c r="S640" s="37" t="s">
        <v>839</v>
      </c>
      <c r="T640" s="37" t="s">
        <v>354</v>
      </c>
      <c r="U640" s="44">
        <v>1013346006</v>
      </c>
      <c r="V640" s="37" t="s">
        <v>346</v>
      </c>
      <c r="W640" s="37" t="s">
        <v>394</v>
      </c>
      <c r="X640" s="39"/>
      <c r="Y640" s="39"/>
      <c r="Z640" s="39"/>
      <c r="AA640" s="39"/>
    </row>
    <row r="641" spans="1:27" ht="14.45" hidden="1" x14ac:dyDescent="0.35">
      <c r="A641" s="154"/>
      <c r="B641" s="154">
        <v>650</v>
      </c>
      <c r="C641" s="155"/>
      <c r="D641" s="155"/>
      <c r="E641" s="156"/>
      <c r="F641" s="153">
        <v>2022</v>
      </c>
      <c r="G641" s="155"/>
      <c r="H641" s="152" t="e">
        <v>#N/A</v>
      </c>
      <c r="I641" s="151" t="e">
        <v>#N/A</v>
      </c>
      <c r="J641" s="152" t="e">
        <v>#N/A</v>
      </c>
      <c r="K641" s="153"/>
      <c r="L641" s="154">
        <v>650</v>
      </c>
      <c r="M641" s="28"/>
      <c r="N641" s="28"/>
      <c r="O641" s="33"/>
      <c r="P641" s="33"/>
      <c r="Q641" s="34"/>
      <c r="R641" s="45"/>
      <c r="S641" s="37"/>
      <c r="T641" s="37"/>
      <c r="U641" s="44"/>
      <c r="V641" s="37"/>
      <c r="W641" s="37"/>
      <c r="X641" s="39"/>
      <c r="Y641" s="39"/>
      <c r="Z641" s="39"/>
      <c r="AA641" s="39"/>
    </row>
    <row r="642" spans="1:27" ht="14.45" hidden="1" x14ac:dyDescent="0.35">
      <c r="A642" s="154"/>
      <c r="B642" s="154">
        <v>651</v>
      </c>
      <c r="C642" s="155"/>
      <c r="D642" s="155"/>
      <c r="E642" s="156"/>
      <c r="F642" s="153">
        <v>2022</v>
      </c>
      <c r="G642" s="155"/>
      <c r="H642" s="152" t="e">
        <v>#N/A</v>
      </c>
      <c r="I642" s="151" t="e">
        <v>#N/A</v>
      </c>
      <c r="J642" s="152" t="e">
        <v>#N/A</v>
      </c>
      <c r="K642" s="153"/>
      <c r="L642" s="154">
        <v>651</v>
      </c>
      <c r="M642" s="28"/>
      <c r="N642" s="28"/>
      <c r="O642" s="33"/>
      <c r="P642" s="33"/>
      <c r="Q642" s="34"/>
      <c r="R642" s="45"/>
      <c r="S642" s="37"/>
      <c r="T642" s="36"/>
      <c r="U642" s="49"/>
      <c r="V642" s="36"/>
      <c r="W642" s="36"/>
      <c r="X642" s="39"/>
      <c r="Y642" s="39"/>
      <c r="Z642" s="39"/>
      <c r="AA642" s="39"/>
    </row>
    <row r="643" spans="1:27" ht="14.45" hidden="1" x14ac:dyDescent="0.35">
      <c r="A643" s="154"/>
      <c r="B643" s="154">
        <v>652</v>
      </c>
      <c r="C643" s="155"/>
      <c r="D643" s="155"/>
      <c r="E643" s="156"/>
      <c r="F643" s="153">
        <v>2022</v>
      </c>
      <c r="G643" s="155"/>
      <c r="H643" s="152" t="e">
        <v>#N/A</v>
      </c>
      <c r="I643" s="151" t="e">
        <v>#N/A</v>
      </c>
      <c r="J643" s="152" t="e">
        <v>#N/A</v>
      </c>
      <c r="K643" s="153"/>
      <c r="L643" s="154">
        <v>652</v>
      </c>
      <c r="M643" s="28"/>
      <c r="N643" s="28"/>
      <c r="O643" s="33"/>
      <c r="P643" s="33"/>
      <c r="Q643" s="42"/>
      <c r="R643" s="45"/>
      <c r="S643" s="37"/>
      <c r="T643" s="37"/>
      <c r="U643" s="44"/>
      <c r="V643" s="37"/>
      <c r="W643" s="37"/>
      <c r="X643" s="39"/>
      <c r="Y643" s="39"/>
      <c r="Z643" s="39"/>
      <c r="AA643" s="39"/>
    </row>
    <row r="644" spans="1:27" ht="14.45" hidden="1" x14ac:dyDescent="0.35">
      <c r="A644" s="154"/>
      <c r="B644" s="154">
        <v>653</v>
      </c>
      <c r="C644" s="155"/>
      <c r="D644" s="155"/>
      <c r="E644" s="156"/>
      <c r="F644" s="153">
        <v>2022</v>
      </c>
      <c r="G644" s="155"/>
      <c r="H644" s="152" t="e">
        <v>#N/A</v>
      </c>
      <c r="I644" s="151" t="e">
        <v>#N/A</v>
      </c>
      <c r="J644" s="152" t="e">
        <v>#N/A</v>
      </c>
      <c r="K644" s="153"/>
      <c r="L644" s="154">
        <v>653</v>
      </c>
      <c r="M644" s="28"/>
      <c r="N644" s="28"/>
      <c r="O644" s="33"/>
      <c r="P644" s="33"/>
      <c r="Q644" s="42"/>
      <c r="R644" s="45"/>
      <c r="S644" s="37"/>
      <c r="T644" s="37"/>
      <c r="U644" s="44"/>
      <c r="V644" s="37"/>
      <c r="W644" s="37"/>
      <c r="X644" s="39"/>
      <c r="Y644" s="39"/>
      <c r="Z644" s="39"/>
      <c r="AA644" s="39"/>
    </row>
    <row r="645" spans="1:27" ht="14.45" hidden="1" x14ac:dyDescent="0.35">
      <c r="A645" s="154"/>
      <c r="B645" s="154">
        <v>654</v>
      </c>
      <c r="C645" s="155"/>
      <c r="D645" s="155"/>
      <c r="E645" s="156"/>
      <c r="F645" s="153">
        <v>2022</v>
      </c>
      <c r="G645" s="155"/>
      <c r="H645" s="152" t="e">
        <v>#N/A</v>
      </c>
      <c r="I645" s="151" t="e">
        <v>#N/A</v>
      </c>
      <c r="J645" s="152" t="e">
        <v>#N/A</v>
      </c>
      <c r="K645" s="153"/>
      <c r="L645" s="154">
        <v>654</v>
      </c>
      <c r="M645" s="28"/>
      <c r="N645" s="28"/>
      <c r="O645" s="33"/>
      <c r="P645" s="33"/>
      <c r="Q645" s="34"/>
      <c r="R645" s="45"/>
      <c r="S645" s="37"/>
      <c r="T645" s="37"/>
      <c r="U645" s="44"/>
      <c r="V645" s="37"/>
      <c r="W645" s="37"/>
      <c r="X645" s="39"/>
      <c r="Y645" s="39"/>
      <c r="Z645" s="39"/>
      <c r="AA645" s="39"/>
    </row>
    <row r="646" spans="1:27" ht="14.45" hidden="1" x14ac:dyDescent="0.35">
      <c r="A646" s="154"/>
      <c r="B646" s="154">
        <v>655</v>
      </c>
      <c r="C646" s="155"/>
      <c r="D646" s="155"/>
      <c r="E646" s="156"/>
      <c r="F646" s="153">
        <v>2022</v>
      </c>
      <c r="G646" s="155"/>
      <c r="H646" s="152" t="e">
        <v>#N/A</v>
      </c>
      <c r="I646" s="151" t="e">
        <v>#N/A</v>
      </c>
      <c r="J646" s="152" t="e">
        <v>#N/A</v>
      </c>
      <c r="K646" s="153"/>
      <c r="L646" s="154">
        <v>655</v>
      </c>
      <c r="M646" s="28"/>
      <c r="N646" s="28"/>
      <c r="O646" s="33"/>
      <c r="P646" s="33"/>
      <c r="Q646" s="34"/>
      <c r="R646" s="45"/>
      <c r="S646" s="37"/>
      <c r="T646" s="36"/>
      <c r="U646" s="49"/>
      <c r="V646" s="36"/>
      <c r="W646" s="36"/>
      <c r="X646" s="39"/>
      <c r="Y646" s="39"/>
      <c r="Z646" s="39"/>
      <c r="AA646" s="39"/>
    </row>
    <row r="647" spans="1:27" ht="14.45" hidden="1" x14ac:dyDescent="0.35">
      <c r="A647" s="154"/>
      <c r="B647" s="154">
        <v>656</v>
      </c>
      <c r="C647" s="155" t="s">
        <v>224</v>
      </c>
      <c r="D647" s="155" t="s">
        <v>840</v>
      </c>
      <c r="E647" s="156">
        <v>2010</v>
      </c>
      <c r="F647" s="153">
        <v>12</v>
      </c>
      <c r="G647" s="155" t="s">
        <v>16</v>
      </c>
      <c r="H647" s="152" t="s">
        <v>1895</v>
      </c>
      <c r="I647" s="151" t="s">
        <v>4854</v>
      </c>
      <c r="J647" s="152" t="s">
        <v>169</v>
      </c>
      <c r="K647" s="153" t="s">
        <v>355</v>
      </c>
      <c r="L647" s="154">
        <v>656</v>
      </c>
      <c r="M647" s="28"/>
      <c r="N647" s="28"/>
      <c r="O647" s="33"/>
      <c r="P647" s="33">
        <v>3046470089</v>
      </c>
      <c r="Q647" s="42" t="s">
        <v>841</v>
      </c>
      <c r="R647" s="45">
        <v>40278</v>
      </c>
      <c r="S647" s="37" t="s">
        <v>842</v>
      </c>
      <c r="T647" s="37" t="s">
        <v>354</v>
      </c>
      <c r="U647" s="44" t="s">
        <v>843</v>
      </c>
      <c r="V647" s="37" t="s">
        <v>346</v>
      </c>
      <c r="W647" s="37" t="s">
        <v>363</v>
      </c>
      <c r="X647" s="39"/>
      <c r="Y647" s="39"/>
      <c r="Z647" s="39"/>
      <c r="AA647" s="39"/>
    </row>
    <row r="648" spans="1:27" ht="14.45" hidden="1" x14ac:dyDescent="0.35">
      <c r="A648" s="154"/>
      <c r="B648" s="154">
        <v>657</v>
      </c>
      <c r="C648" s="155"/>
      <c r="D648" s="155"/>
      <c r="E648" s="156"/>
      <c r="F648" s="153">
        <v>2022</v>
      </c>
      <c r="G648" s="155"/>
      <c r="H648" s="152" t="e">
        <v>#N/A</v>
      </c>
      <c r="I648" s="151" t="e">
        <v>#N/A</v>
      </c>
      <c r="J648" s="152" t="e">
        <v>#N/A</v>
      </c>
      <c r="K648" s="153"/>
      <c r="L648" s="154">
        <v>657</v>
      </c>
      <c r="M648" s="28"/>
      <c r="N648" s="28"/>
      <c r="O648" s="33"/>
      <c r="P648" s="33"/>
      <c r="Q648" s="42"/>
      <c r="R648" s="45"/>
      <c r="S648" s="37"/>
      <c r="T648" s="37"/>
      <c r="U648" s="38"/>
      <c r="V648" s="37"/>
      <c r="W648" s="37"/>
      <c r="X648" s="39"/>
      <c r="Y648" s="39"/>
      <c r="Z648" s="39"/>
      <c r="AA648" s="39"/>
    </row>
    <row r="649" spans="1:27" ht="14.45" hidden="1" x14ac:dyDescent="0.35">
      <c r="A649" s="154"/>
      <c r="B649" s="154">
        <v>658</v>
      </c>
      <c r="C649" s="155" t="s">
        <v>844</v>
      </c>
      <c r="D649" s="155" t="s">
        <v>845</v>
      </c>
      <c r="E649" s="156">
        <v>2011</v>
      </c>
      <c r="F649" s="153">
        <v>11</v>
      </c>
      <c r="G649" s="155" t="s">
        <v>8</v>
      </c>
      <c r="H649" s="152" t="s">
        <v>1366</v>
      </c>
      <c r="I649" s="151" t="s">
        <v>4870</v>
      </c>
      <c r="J649" s="152" t="s">
        <v>34</v>
      </c>
      <c r="K649" s="153" t="s">
        <v>398</v>
      </c>
      <c r="L649" s="154">
        <v>658</v>
      </c>
      <c r="M649" s="28"/>
      <c r="N649" s="28"/>
      <c r="O649" s="33"/>
      <c r="P649" s="33">
        <v>3128829387</v>
      </c>
      <c r="Q649" s="42" t="s">
        <v>846</v>
      </c>
      <c r="R649" s="45">
        <v>40607</v>
      </c>
      <c r="S649" s="37" t="s">
        <v>847</v>
      </c>
      <c r="T649" s="36" t="s">
        <v>354</v>
      </c>
      <c r="U649" s="49">
        <v>1025896288</v>
      </c>
      <c r="V649" s="36" t="s">
        <v>346</v>
      </c>
      <c r="W649" s="36" t="s">
        <v>363</v>
      </c>
      <c r="X649" s="39"/>
      <c r="Y649" s="39"/>
      <c r="Z649" s="39"/>
      <c r="AA649" s="39"/>
    </row>
    <row r="650" spans="1:27" ht="14.45" hidden="1" x14ac:dyDescent="0.35">
      <c r="A650" s="154"/>
      <c r="B650" s="154">
        <v>659</v>
      </c>
      <c r="C650" s="155"/>
      <c r="D650" s="155"/>
      <c r="E650" s="156"/>
      <c r="F650" s="153">
        <v>2022</v>
      </c>
      <c r="G650" s="155"/>
      <c r="H650" s="152" t="e">
        <v>#N/A</v>
      </c>
      <c r="I650" s="151" t="e">
        <v>#N/A</v>
      </c>
      <c r="J650" s="152" t="e">
        <v>#N/A</v>
      </c>
      <c r="K650" s="153"/>
      <c r="L650" s="154">
        <v>659</v>
      </c>
      <c r="M650" s="28"/>
      <c r="N650" s="28"/>
      <c r="O650" s="33"/>
      <c r="P650" s="33"/>
      <c r="Q650" s="42"/>
      <c r="R650" s="45"/>
      <c r="S650" s="37"/>
      <c r="T650" s="37"/>
      <c r="U650" s="44"/>
      <c r="V650" s="37"/>
      <c r="W650" s="37"/>
      <c r="X650" s="39"/>
      <c r="Y650" s="39"/>
      <c r="Z650" s="39"/>
      <c r="AA650" s="39"/>
    </row>
    <row r="651" spans="1:27" ht="14.45" hidden="1" x14ac:dyDescent="0.35">
      <c r="A651" s="154"/>
      <c r="B651" s="154">
        <v>660</v>
      </c>
      <c r="C651" s="155" t="s">
        <v>6</v>
      </c>
      <c r="D651" s="155" t="s">
        <v>7</v>
      </c>
      <c r="E651" s="156">
        <v>2007</v>
      </c>
      <c r="F651" s="153">
        <v>15</v>
      </c>
      <c r="G651" s="155" t="s">
        <v>8</v>
      </c>
      <c r="H651" s="152" t="s">
        <v>1366</v>
      </c>
      <c r="I651" s="151" t="s">
        <v>1367</v>
      </c>
      <c r="J651" s="152" t="s">
        <v>9</v>
      </c>
      <c r="K651" s="153" t="s">
        <v>431</v>
      </c>
      <c r="L651" s="154">
        <v>660</v>
      </c>
      <c r="M651" s="28"/>
      <c r="N651" s="28"/>
      <c r="O651" s="33">
        <v>3882550</v>
      </c>
      <c r="P651" s="33">
        <v>3044840368</v>
      </c>
      <c r="Q651" s="34" t="s">
        <v>848</v>
      </c>
      <c r="R651" s="45">
        <v>39258</v>
      </c>
      <c r="S651" s="37" t="s">
        <v>849</v>
      </c>
      <c r="T651" s="37" t="s">
        <v>354</v>
      </c>
      <c r="U651" s="44">
        <v>1034919818</v>
      </c>
      <c r="V651" s="37" t="s">
        <v>339</v>
      </c>
      <c r="W651" s="37" t="s">
        <v>402</v>
      </c>
      <c r="X651" s="39"/>
      <c r="Y651" s="39"/>
      <c r="Z651" s="39"/>
      <c r="AA651" s="39"/>
    </row>
    <row r="652" spans="1:27" ht="14.45" hidden="1" x14ac:dyDescent="0.35">
      <c r="A652" s="154"/>
      <c r="B652" s="154">
        <v>661</v>
      </c>
      <c r="C652" s="155"/>
      <c r="D652" s="155"/>
      <c r="E652" s="156"/>
      <c r="F652" s="153">
        <v>2022</v>
      </c>
      <c r="G652" s="155"/>
      <c r="H652" s="152" t="e">
        <v>#N/A</v>
      </c>
      <c r="I652" s="151" t="e">
        <v>#N/A</v>
      </c>
      <c r="J652" s="152" t="e">
        <v>#N/A</v>
      </c>
      <c r="K652" s="153"/>
      <c r="L652" s="154">
        <v>661</v>
      </c>
      <c r="M652" s="28"/>
      <c r="N652" s="28"/>
      <c r="O652" s="33"/>
      <c r="P652" s="33"/>
      <c r="Q652" s="42"/>
      <c r="R652" s="45"/>
      <c r="S652" s="37"/>
      <c r="T652" s="37"/>
      <c r="U652" s="44"/>
      <c r="V652" s="37"/>
      <c r="W652" s="37"/>
      <c r="X652" s="39"/>
      <c r="Y652" s="39"/>
      <c r="Z652" s="39"/>
      <c r="AA652" s="39"/>
    </row>
    <row r="653" spans="1:27" ht="14.45" hidden="1" x14ac:dyDescent="0.35">
      <c r="A653" s="154"/>
      <c r="B653" s="154">
        <v>662</v>
      </c>
      <c r="C653" s="155"/>
      <c r="D653" s="155"/>
      <c r="E653" s="156"/>
      <c r="F653" s="153">
        <v>2022</v>
      </c>
      <c r="G653" s="155"/>
      <c r="H653" s="152" t="e">
        <v>#N/A</v>
      </c>
      <c r="I653" s="151" t="e">
        <v>#N/A</v>
      </c>
      <c r="J653" s="152" t="e">
        <v>#N/A</v>
      </c>
      <c r="K653" s="153"/>
      <c r="L653" s="154">
        <v>662</v>
      </c>
      <c r="M653" s="28"/>
      <c r="N653" s="28"/>
      <c r="O653" s="33"/>
      <c r="P653" s="33"/>
      <c r="Q653" s="34"/>
      <c r="R653" s="45"/>
      <c r="S653" s="37"/>
      <c r="T653" s="37"/>
      <c r="U653" s="44"/>
      <c r="V653" s="37"/>
      <c r="W653" s="37"/>
      <c r="X653" s="39"/>
      <c r="Y653" s="39"/>
      <c r="Z653" s="39"/>
      <c r="AA653" s="39"/>
    </row>
    <row r="654" spans="1:27" ht="14.45" hidden="1" x14ac:dyDescent="0.35">
      <c r="A654" s="154"/>
      <c r="B654" s="154">
        <v>663</v>
      </c>
      <c r="C654" s="155"/>
      <c r="D654" s="155"/>
      <c r="E654" s="156"/>
      <c r="F654" s="153">
        <v>2022</v>
      </c>
      <c r="G654" s="155"/>
      <c r="H654" s="152" t="e">
        <v>#N/A</v>
      </c>
      <c r="I654" s="151" t="e">
        <v>#N/A</v>
      </c>
      <c r="J654" s="152" t="e">
        <v>#N/A</v>
      </c>
      <c r="K654" s="153"/>
      <c r="L654" s="154">
        <v>663</v>
      </c>
      <c r="M654" s="28"/>
      <c r="N654" s="28"/>
      <c r="O654" s="33"/>
      <c r="P654" s="33"/>
      <c r="Q654" s="42"/>
      <c r="R654" s="45"/>
      <c r="S654" s="37"/>
      <c r="T654" s="37"/>
      <c r="U654" s="44"/>
      <c r="V654" s="37"/>
      <c r="W654" s="37"/>
      <c r="X654" s="39"/>
      <c r="Y654" s="39"/>
      <c r="Z654" s="39"/>
      <c r="AA654" s="39"/>
    </row>
    <row r="655" spans="1:27" ht="14.45" hidden="1" x14ac:dyDescent="0.35">
      <c r="A655" s="154"/>
      <c r="B655" s="154">
        <v>664</v>
      </c>
      <c r="C655" s="155"/>
      <c r="D655" s="155"/>
      <c r="E655" s="156"/>
      <c r="F655" s="153">
        <v>2022</v>
      </c>
      <c r="G655" s="155"/>
      <c r="H655" s="152" t="e">
        <v>#N/A</v>
      </c>
      <c r="I655" s="151" t="e">
        <v>#N/A</v>
      </c>
      <c r="J655" s="152" t="e">
        <v>#N/A</v>
      </c>
      <c r="K655" s="153"/>
      <c r="L655" s="154">
        <v>664</v>
      </c>
      <c r="M655" s="28"/>
      <c r="N655" s="28"/>
      <c r="O655" s="33"/>
      <c r="P655" s="33"/>
      <c r="Q655" s="34"/>
      <c r="R655" s="45"/>
      <c r="S655" s="37"/>
      <c r="T655" s="36"/>
      <c r="U655" s="49"/>
      <c r="V655" s="36"/>
      <c r="W655" s="36"/>
      <c r="X655" s="39"/>
      <c r="Y655" s="39"/>
      <c r="Z655" s="39"/>
      <c r="AA655" s="39"/>
    </row>
    <row r="656" spans="1:27" ht="14.45" hidden="1" x14ac:dyDescent="0.35">
      <c r="A656" s="154"/>
      <c r="B656" s="154">
        <v>665</v>
      </c>
      <c r="C656" s="155" t="s">
        <v>31</v>
      </c>
      <c r="D656" s="155" t="s">
        <v>850</v>
      </c>
      <c r="E656" s="156">
        <v>2007</v>
      </c>
      <c r="F656" s="153">
        <v>15</v>
      </c>
      <c r="G656" s="155" t="s">
        <v>12</v>
      </c>
      <c r="H656" s="152" t="s">
        <v>4824</v>
      </c>
      <c r="I656" s="151" t="s">
        <v>4857</v>
      </c>
      <c r="J656" s="152" t="s">
        <v>13</v>
      </c>
      <c r="K656" s="153" t="s">
        <v>403</v>
      </c>
      <c r="L656" s="154">
        <v>665</v>
      </c>
      <c r="M656" s="28"/>
      <c r="N656" s="28"/>
      <c r="O656" s="33">
        <v>4913249</v>
      </c>
      <c r="P656" s="33">
        <v>3113309000</v>
      </c>
      <c r="Q656" s="34" t="s">
        <v>851</v>
      </c>
      <c r="R656" s="35">
        <v>39149</v>
      </c>
      <c r="S656" s="37" t="s">
        <v>852</v>
      </c>
      <c r="T656" s="37" t="s">
        <v>354</v>
      </c>
      <c r="U656" s="38">
        <v>1020224036</v>
      </c>
      <c r="V656" s="37" t="s">
        <v>346</v>
      </c>
      <c r="W656" s="37" t="s">
        <v>363</v>
      </c>
      <c r="X656" s="39"/>
      <c r="Y656" s="39"/>
      <c r="Z656" s="39"/>
      <c r="AA656" s="39"/>
    </row>
    <row r="657" spans="1:27" ht="14.45" hidden="1" x14ac:dyDescent="0.35">
      <c r="A657" s="154"/>
      <c r="B657" s="154">
        <v>666</v>
      </c>
      <c r="C657" s="155" t="s">
        <v>31</v>
      </c>
      <c r="D657" s="155" t="s">
        <v>853</v>
      </c>
      <c r="E657" s="156">
        <v>2012</v>
      </c>
      <c r="F657" s="153">
        <v>10</v>
      </c>
      <c r="G657" s="155" t="s">
        <v>8</v>
      </c>
      <c r="H657" s="152" t="s">
        <v>1366</v>
      </c>
      <c r="I657" s="151" t="s">
        <v>3685</v>
      </c>
      <c r="J657" s="152" t="s">
        <v>106</v>
      </c>
      <c r="K657" s="153" t="s">
        <v>403</v>
      </c>
      <c r="L657" s="154">
        <v>666</v>
      </c>
      <c r="M657" s="28"/>
      <c r="N657" s="28"/>
      <c r="O657" s="33">
        <v>2651407</v>
      </c>
      <c r="P657" s="33">
        <v>3148865126</v>
      </c>
      <c r="Q657" s="34" t="s">
        <v>854</v>
      </c>
      <c r="R657" s="35">
        <v>41145</v>
      </c>
      <c r="S657" s="37" t="s">
        <v>855</v>
      </c>
      <c r="T657" s="37" t="s">
        <v>354</v>
      </c>
      <c r="U657" s="38">
        <v>1027663145</v>
      </c>
      <c r="V657" s="37" t="s">
        <v>393</v>
      </c>
      <c r="W657" s="37" t="s">
        <v>363</v>
      </c>
      <c r="X657" s="39"/>
      <c r="Y657" s="39"/>
      <c r="Z657" s="39"/>
      <c r="AA657" s="39"/>
    </row>
    <row r="658" spans="1:27" ht="14.45" hidden="1" x14ac:dyDescent="0.35">
      <c r="A658" s="154"/>
      <c r="B658" s="154">
        <v>667</v>
      </c>
      <c r="C658" s="155" t="s">
        <v>31</v>
      </c>
      <c r="D658" s="155" t="s">
        <v>7</v>
      </c>
      <c r="E658" s="156">
        <v>2005</v>
      </c>
      <c r="F658" s="153">
        <v>17</v>
      </c>
      <c r="G658" s="155" t="s">
        <v>12</v>
      </c>
      <c r="H658" s="152" t="s">
        <v>4824</v>
      </c>
      <c r="I658" s="151" t="s">
        <v>4845</v>
      </c>
      <c r="J658" s="152" t="s">
        <v>58</v>
      </c>
      <c r="K658" s="153" t="s">
        <v>438</v>
      </c>
      <c r="L658" s="154">
        <v>667</v>
      </c>
      <c r="M658" s="28"/>
      <c r="N658" s="28"/>
      <c r="O658" s="33">
        <v>3882550</v>
      </c>
      <c r="P658" s="33">
        <v>3044840368</v>
      </c>
      <c r="Q658" s="34" t="s">
        <v>848</v>
      </c>
      <c r="R658" s="45">
        <v>38660</v>
      </c>
      <c r="S658" s="37" t="s">
        <v>849</v>
      </c>
      <c r="T658" s="37" t="s">
        <v>354</v>
      </c>
      <c r="U658" s="44">
        <v>1033258179</v>
      </c>
      <c r="V658" s="37" t="s">
        <v>339</v>
      </c>
      <c r="W658" s="37" t="s">
        <v>402</v>
      </c>
      <c r="X658" s="39"/>
      <c r="Y658" s="39"/>
      <c r="Z658" s="39"/>
      <c r="AA658" s="39"/>
    </row>
    <row r="659" spans="1:27" ht="14.45" hidden="1" x14ac:dyDescent="0.35">
      <c r="A659" s="154"/>
      <c r="B659" s="154">
        <v>668</v>
      </c>
      <c r="C659" s="155" t="s">
        <v>14</v>
      </c>
      <c r="D659" s="155" t="s">
        <v>15</v>
      </c>
      <c r="E659" s="156">
        <v>2005</v>
      </c>
      <c r="F659" s="153">
        <v>17</v>
      </c>
      <c r="G659" s="155" t="s">
        <v>16</v>
      </c>
      <c r="H659" s="152" t="s">
        <v>1895</v>
      </c>
      <c r="I659" s="151" t="s">
        <v>4865</v>
      </c>
      <c r="J659" s="152" t="s">
        <v>17</v>
      </c>
      <c r="K659" s="153" t="s">
        <v>441</v>
      </c>
      <c r="L659" s="154">
        <v>668</v>
      </c>
      <c r="M659" s="28"/>
      <c r="N659" s="28"/>
      <c r="O659" s="33">
        <v>2878497</v>
      </c>
      <c r="P659" s="33">
        <v>3107248728</v>
      </c>
      <c r="Q659" s="42"/>
      <c r="R659" s="45">
        <v>38674</v>
      </c>
      <c r="S659" s="37" t="s">
        <v>856</v>
      </c>
      <c r="T659" s="37" t="s">
        <v>354</v>
      </c>
      <c r="U659" s="44">
        <v>1013340122</v>
      </c>
      <c r="V659" s="37" t="s">
        <v>346</v>
      </c>
      <c r="W659" s="37" t="s">
        <v>539</v>
      </c>
      <c r="X659" s="39"/>
      <c r="Y659" s="39"/>
      <c r="Z659" s="39"/>
      <c r="AA659" s="39"/>
    </row>
    <row r="660" spans="1:27" ht="14.45" hidden="1" x14ac:dyDescent="0.35">
      <c r="A660" s="154"/>
      <c r="B660" s="154">
        <v>669</v>
      </c>
      <c r="C660" s="155" t="s">
        <v>857</v>
      </c>
      <c r="D660" s="155" t="s">
        <v>858</v>
      </c>
      <c r="E660" s="156">
        <v>2007</v>
      </c>
      <c r="F660" s="153">
        <v>15</v>
      </c>
      <c r="G660" s="155" t="s">
        <v>8</v>
      </c>
      <c r="H660" s="152" t="s">
        <v>1366</v>
      </c>
      <c r="I660" s="151" t="s">
        <v>1367</v>
      </c>
      <c r="J660" s="152" t="s">
        <v>9</v>
      </c>
      <c r="K660" s="153" t="s">
        <v>431</v>
      </c>
      <c r="L660" s="154">
        <v>669</v>
      </c>
      <c r="M660" s="28"/>
      <c r="N660" s="28"/>
      <c r="O660" s="33"/>
      <c r="P660" s="33">
        <v>3015022854</v>
      </c>
      <c r="Q660" s="34" t="s">
        <v>859</v>
      </c>
      <c r="R660" s="45">
        <v>39296</v>
      </c>
      <c r="S660" s="37" t="s">
        <v>860</v>
      </c>
      <c r="T660" s="37" t="s">
        <v>354</v>
      </c>
      <c r="U660" s="44">
        <v>1013117059</v>
      </c>
      <c r="V660" s="37" t="s">
        <v>346</v>
      </c>
      <c r="W660" s="37" t="s">
        <v>363</v>
      </c>
      <c r="X660" s="39"/>
      <c r="Y660" s="39"/>
      <c r="Z660" s="39"/>
      <c r="AA660" s="39"/>
    </row>
    <row r="661" spans="1:27" ht="14.45" hidden="1" x14ac:dyDescent="0.35">
      <c r="A661" s="154"/>
      <c r="B661" s="154">
        <v>670</v>
      </c>
      <c r="C661" s="155" t="s">
        <v>31</v>
      </c>
      <c r="D661" s="155" t="s">
        <v>861</v>
      </c>
      <c r="E661" s="156">
        <v>2013</v>
      </c>
      <c r="F661" s="153">
        <v>9</v>
      </c>
      <c r="G661" s="155" t="s">
        <v>12</v>
      </c>
      <c r="H661" s="152" t="s">
        <v>4824</v>
      </c>
      <c r="I661" s="151" t="s">
        <v>4825</v>
      </c>
      <c r="J661" s="152" t="s">
        <v>75</v>
      </c>
      <c r="K661" s="153" t="s">
        <v>418</v>
      </c>
      <c r="L661" s="154">
        <v>670</v>
      </c>
      <c r="M661" s="28"/>
      <c r="N661" s="28"/>
      <c r="O661" s="33">
        <v>4873426</v>
      </c>
      <c r="P661" s="33">
        <v>3166923767</v>
      </c>
      <c r="Q661" s="34" t="s">
        <v>862</v>
      </c>
      <c r="R661" s="35">
        <v>41343</v>
      </c>
      <c r="S661" s="37" t="s">
        <v>863</v>
      </c>
      <c r="T661" s="37" t="s">
        <v>354</v>
      </c>
      <c r="U661" s="38">
        <v>1017937394</v>
      </c>
      <c r="V661" s="37" t="s">
        <v>346</v>
      </c>
      <c r="W661" s="37" t="s">
        <v>363</v>
      </c>
      <c r="X661" s="39"/>
      <c r="Y661" s="39"/>
      <c r="Z661" s="39"/>
      <c r="AA661" s="39"/>
    </row>
    <row r="662" spans="1:27" ht="14.45" hidden="1" x14ac:dyDescent="0.35">
      <c r="A662" s="154"/>
      <c r="B662" s="154">
        <v>671</v>
      </c>
      <c r="C662" s="155"/>
      <c r="D662" s="155"/>
      <c r="E662" s="156"/>
      <c r="F662" s="153">
        <v>2022</v>
      </c>
      <c r="G662" s="155"/>
      <c r="H662" s="152" t="e">
        <v>#N/A</v>
      </c>
      <c r="I662" s="151" t="e">
        <v>#N/A</v>
      </c>
      <c r="J662" s="152" t="e">
        <v>#N/A</v>
      </c>
      <c r="K662" s="153"/>
      <c r="L662" s="154">
        <v>671</v>
      </c>
      <c r="M662" s="28"/>
      <c r="N662" s="28"/>
      <c r="O662" s="33"/>
      <c r="P662" s="33"/>
      <c r="Q662" s="42"/>
      <c r="R662" s="45"/>
      <c r="S662" s="37"/>
      <c r="T662" s="37"/>
      <c r="U662" s="37"/>
      <c r="V662" s="37"/>
      <c r="W662" s="37"/>
      <c r="X662" s="39"/>
      <c r="Y662" s="39"/>
      <c r="Z662" s="39"/>
      <c r="AA662" s="39"/>
    </row>
    <row r="663" spans="1:27" ht="14.45" hidden="1" x14ac:dyDescent="0.35">
      <c r="A663" s="154"/>
      <c r="B663" s="154">
        <v>672</v>
      </c>
      <c r="C663" s="155" t="s">
        <v>864</v>
      </c>
      <c r="D663" s="155" t="s">
        <v>865</v>
      </c>
      <c r="E663" s="156">
        <v>2009</v>
      </c>
      <c r="F663" s="153">
        <v>13</v>
      </c>
      <c r="G663" s="155" t="s">
        <v>16</v>
      </c>
      <c r="H663" s="152" t="s">
        <v>1895</v>
      </c>
      <c r="I663" s="151" t="s">
        <v>4855</v>
      </c>
      <c r="J663" s="152" t="s">
        <v>37</v>
      </c>
      <c r="K663" s="153" t="s">
        <v>355</v>
      </c>
      <c r="L663" s="154">
        <v>672</v>
      </c>
      <c r="M663" s="28"/>
      <c r="N663" s="28"/>
      <c r="O663" s="33">
        <v>5503591</v>
      </c>
      <c r="P663" s="33">
        <v>3172441701</v>
      </c>
      <c r="Q663" s="42" t="s">
        <v>866</v>
      </c>
      <c r="R663" s="45">
        <v>40136</v>
      </c>
      <c r="S663" s="37" t="s">
        <v>867</v>
      </c>
      <c r="T663" s="37" t="s">
        <v>354</v>
      </c>
      <c r="U663" s="44">
        <v>1020305353</v>
      </c>
      <c r="V663" s="37" t="s">
        <v>346</v>
      </c>
      <c r="W663" s="37" t="s">
        <v>363</v>
      </c>
      <c r="X663" s="39"/>
      <c r="Y663" s="39"/>
      <c r="Z663" s="39"/>
      <c r="AA663" s="39"/>
    </row>
    <row r="664" spans="1:27" ht="14.45" hidden="1" x14ac:dyDescent="0.35">
      <c r="A664" s="154"/>
      <c r="B664" s="154">
        <v>673</v>
      </c>
      <c r="C664" s="155" t="s">
        <v>864</v>
      </c>
      <c r="D664" s="155" t="s">
        <v>868</v>
      </c>
      <c r="E664" s="156">
        <v>2011</v>
      </c>
      <c r="F664" s="153">
        <v>11</v>
      </c>
      <c r="G664" s="155" t="s">
        <v>12</v>
      </c>
      <c r="H664" s="152" t="s">
        <v>4824</v>
      </c>
      <c r="I664" s="151" t="s">
        <v>4852</v>
      </c>
      <c r="J664" s="152" t="s">
        <v>47</v>
      </c>
      <c r="K664" s="153" t="s">
        <v>341</v>
      </c>
      <c r="L664" s="154">
        <v>673</v>
      </c>
      <c r="M664" s="28"/>
      <c r="N664" s="28"/>
      <c r="O664" s="33">
        <v>4810026</v>
      </c>
      <c r="P664" s="33">
        <v>3176717569</v>
      </c>
      <c r="Q664" s="34" t="s">
        <v>869</v>
      </c>
      <c r="R664" s="45">
        <v>40843</v>
      </c>
      <c r="S664" s="37" t="s">
        <v>870</v>
      </c>
      <c r="T664" s="37" t="s">
        <v>354</v>
      </c>
      <c r="U664" s="44">
        <v>1020310858</v>
      </c>
      <c r="V664" s="37" t="s">
        <v>346</v>
      </c>
      <c r="W664" s="37" t="s">
        <v>363</v>
      </c>
      <c r="X664" s="39"/>
      <c r="Y664" s="39"/>
      <c r="Z664" s="39"/>
      <c r="AA664" s="39"/>
    </row>
    <row r="665" spans="1:27" ht="14.45" hidden="1" x14ac:dyDescent="0.35">
      <c r="A665" s="154"/>
      <c r="B665" s="154">
        <v>674</v>
      </c>
      <c r="C665" s="155"/>
      <c r="D665" s="155"/>
      <c r="E665" s="156"/>
      <c r="F665" s="153">
        <v>2022</v>
      </c>
      <c r="G665" s="155"/>
      <c r="H665" s="152" t="e">
        <v>#N/A</v>
      </c>
      <c r="I665" s="151" t="e">
        <v>#N/A</v>
      </c>
      <c r="J665" s="152" t="e">
        <v>#N/A</v>
      </c>
      <c r="K665" s="153"/>
      <c r="L665" s="154">
        <v>674</v>
      </c>
      <c r="M665" s="28"/>
      <c r="N665" s="28"/>
      <c r="O665" s="33"/>
      <c r="P665" s="33"/>
      <c r="Q665" s="42"/>
      <c r="R665" s="45"/>
      <c r="S665" s="37"/>
      <c r="T665" s="37"/>
      <c r="U665" s="44"/>
      <c r="V665" s="37"/>
      <c r="W665" s="37"/>
      <c r="X665" s="39"/>
      <c r="Y665" s="39"/>
      <c r="Z665" s="39"/>
      <c r="AA665" s="39"/>
    </row>
    <row r="666" spans="1:27" ht="14.45" hidden="1" x14ac:dyDescent="0.35">
      <c r="A666" s="154"/>
      <c r="B666" s="154">
        <v>675</v>
      </c>
      <c r="C666" s="155"/>
      <c r="D666" s="155"/>
      <c r="E666" s="156"/>
      <c r="F666" s="153">
        <v>2022</v>
      </c>
      <c r="G666" s="155"/>
      <c r="H666" s="152" t="e">
        <v>#N/A</v>
      </c>
      <c r="I666" s="151" t="e">
        <v>#N/A</v>
      </c>
      <c r="J666" s="152" t="e">
        <v>#N/A</v>
      </c>
      <c r="K666" s="153"/>
      <c r="L666" s="154">
        <v>675</v>
      </c>
      <c r="M666" s="28"/>
      <c r="N666" s="28"/>
      <c r="O666" s="33"/>
      <c r="P666" s="33"/>
      <c r="Q666" s="42"/>
      <c r="R666" s="45"/>
      <c r="S666" s="37"/>
      <c r="T666" s="37"/>
      <c r="U666" s="44"/>
      <c r="V666" s="37"/>
      <c r="W666" s="37"/>
      <c r="X666" s="39"/>
      <c r="Y666" s="39"/>
      <c r="Z666" s="39"/>
      <c r="AA666" s="39"/>
    </row>
    <row r="667" spans="1:27" ht="14.45" hidden="1" x14ac:dyDescent="0.35">
      <c r="A667" s="154"/>
      <c r="B667" s="154">
        <v>676</v>
      </c>
      <c r="C667" s="155"/>
      <c r="D667" s="155"/>
      <c r="E667" s="156"/>
      <c r="F667" s="153">
        <v>2022</v>
      </c>
      <c r="G667" s="155"/>
      <c r="H667" s="152" t="e">
        <v>#N/A</v>
      </c>
      <c r="I667" s="151" t="e">
        <v>#N/A</v>
      </c>
      <c r="J667" s="152" t="e">
        <v>#N/A</v>
      </c>
      <c r="K667" s="153"/>
      <c r="L667" s="154">
        <v>676</v>
      </c>
      <c r="M667" s="28"/>
      <c r="N667" s="28"/>
      <c r="O667" s="33"/>
      <c r="P667" s="33"/>
      <c r="Q667" s="34"/>
      <c r="R667" s="45"/>
      <c r="S667" s="37"/>
      <c r="T667" s="37"/>
      <c r="U667" s="44"/>
      <c r="V667" s="37"/>
      <c r="W667" s="37"/>
      <c r="X667" s="39"/>
      <c r="Y667" s="39"/>
      <c r="Z667" s="39"/>
      <c r="AA667" s="39"/>
    </row>
    <row r="668" spans="1:27" ht="14.45" hidden="1" x14ac:dyDescent="0.35">
      <c r="A668" s="154"/>
      <c r="B668" s="154">
        <v>677</v>
      </c>
      <c r="C668" s="155"/>
      <c r="D668" s="155"/>
      <c r="E668" s="156"/>
      <c r="F668" s="153">
        <v>2022</v>
      </c>
      <c r="G668" s="155"/>
      <c r="H668" s="152" t="e">
        <v>#N/A</v>
      </c>
      <c r="I668" s="151" t="e">
        <v>#N/A</v>
      </c>
      <c r="J668" s="152" t="e">
        <v>#N/A</v>
      </c>
      <c r="K668" s="153"/>
      <c r="L668" s="154">
        <v>677</v>
      </c>
      <c r="M668" s="28"/>
      <c r="N668" s="28"/>
      <c r="O668" s="33"/>
      <c r="P668" s="33"/>
      <c r="Q668" s="42"/>
      <c r="R668" s="45"/>
      <c r="S668" s="37"/>
      <c r="T668" s="37"/>
      <c r="U668" s="44"/>
      <c r="V668" s="37"/>
      <c r="W668" s="37"/>
      <c r="X668" s="39"/>
      <c r="Y668" s="39"/>
      <c r="Z668" s="39"/>
      <c r="AA668" s="39"/>
    </row>
    <row r="669" spans="1:27" ht="14.45" hidden="1" x14ac:dyDescent="0.35">
      <c r="A669" s="154"/>
      <c r="B669" s="154">
        <v>678</v>
      </c>
      <c r="C669" s="155"/>
      <c r="D669" s="155"/>
      <c r="E669" s="156"/>
      <c r="F669" s="153">
        <v>2022</v>
      </c>
      <c r="G669" s="155"/>
      <c r="H669" s="152" t="e">
        <v>#N/A</v>
      </c>
      <c r="I669" s="151" t="e">
        <v>#N/A</v>
      </c>
      <c r="J669" s="152" t="e">
        <v>#N/A</v>
      </c>
      <c r="K669" s="153"/>
      <c r="L669" s="154">
        <v>678</v>
      </c>
      <c r="M669" s="28"/>
      <c r="N669" s="28"/>
      <c r="O669" s="33"/>
      <c r="P669" s="33"/>
      <c r="Q669" s="42"/>
      <c r="R669" s="45"/>
      <c r="S669" s="37"/>
      <c r="T669" s="37"/>
      <c r="U669" s="38"/>
      <c r="V669" s="37"/>
      <c r="W669" s="37"/>
      <c r="X669" s="39"/>
      <c r="Y669" s="39"/>
      <c r="Z669" s="39"/>
      <c r="AA669" s="39"/>
    </row>
    <row r="670" spans="1:27" ht="14.45" hidden="1" x14ac:dyDescent="0.35">
      <c r="A670" s="154"/>
      <c r="B670" s="154">
        <v>679</v>
      </c>
      <c r="C670" s="155" t="s">
        <v>820</v>
      </c>
      <c r="D670" s="155" t="s">
        <v>659</v>
      </c>
      <c r="E670" s="156">
        <v>2014</v>
      </c>
      <c r="F670" s="153">
        <v>8</v>
      </c>
      <c r="G670" s="155" t="s">
        <v>12</v>
      </c>
      <c r="H670" s="152" t="s">
        <v>4824</v>
      </c>
      <c r="I670" s="151" t="s">
        <v>4826</v>
      </c>
      <c r="J670" s="152" t="s">
        <v>130</v>
      </c>
      <c r="K670" s="153" t="s">
        <v>383</v>
      </c>
      <c r="L670" s="154">
        <v>679</v>
      </c>
      <c r="M670" s="28"/>
      <c r="N670" s="28"/>
      <c r="O670" s="33"/>
      <c r="P670" s="33">
        <v>3128431671</v>
      </c>
      <c r="Q670" s="42" t="s">
        <v>660</v>
      </c>
      <c r="R670" s="45">
        <v>41821</v>
      </c>
      <c r="S670" s="37" t="s">
        <v>661</v>
      </c>
      <c r="T670" s="37" t="s">
        <v>413</v>
      </c>
      <c r="U670" s="38" t="s">
        <v>871</v>
      </c>
      <c r="V670" s="37" t="s">
        <v>346</v>
      </c>
      <c r="W670" s="37" t="s">
        <v>363</v>
      </c>
      <c r="X670" s="39"/>
      <c r="Y670" s="39"/>
      <c r="Z670" s="39"/>
      <c r="AA670" s="39"/>
    </row>
    <row r="671" spans="1:27" ht="14.45" hidden="1" x14ac:dyDescent="0.35">
      <c r="A671" s="154"/>
      <c r="B671" s="154">
        <v>680</v>
      </c>
      <c r="C671" s="155"/>
      <c r="D671" s="155"/>
      <c r="E671" s="156"/>
      <c r="F671" s="153">
        <v>2022</v>
      </c>
      <c r="G671" s="155"/>
      <c r="H671" s="152" t="e">
        <v>#N/A</v>
      </c>
      <c r="I671" s="151" t="e">
        <v>#N/A</v>
      </c>
      <c r="J671" s="152" t="e">
        <v>#N/A</v>
      </c>
      <c r="K671" s="153"/>
      <c r="L671" s="154">
        <v>680</v>
      </c>
      <c r="M671" s="28"/>
      <c r="N671" s="28"/>
      <c r="O671" s="33"/>
      <c r="P671" s="33"/>
      <c r="Q671" s="34"/>
      <c r="R671" s="45"/>
      <c r="S671" s="37"/>
      <c r="T671" s="37"/>
      <c r="U671" s="38"/>
      <c r="V671" s="37"/>
      <c r="W671" s="37"/>
      <c r="X671" s="39"/>
      <c r="Y671" s="39"/>
      <c r="Z671" s="39"/>
      <c r="AA671" s="39"/>
    </row>
    <row r="672" spans="1:27" ht="14.45" hidden="1" x14ac:dyDescent="0.35">
      <c r="A672" s="154"/>
      <c r="B672" s="154">
        <v>681</v>
      </c>
      <c r="C672" s="155" t="s">
        <v>176</v>
      </c>
      <c r="D672" s="155" t="s">
        <v>872</v>
      </c>
      <c r="E672" s="156">
        <v>2013</v>
      </c>
      <c r="F672" s="153">
        <v>9</v>
      </c>
      <c r="G672" s="155" t="s">
        <v>12</v>
      </c>
      <c r="H672" s="152" t="s">
        <v>4824</v>
      </c>
      <c r="I672" s="151" t="s">
        <v>4825</v>
      </c>
      <c r="J672" s="152" t="s">
        <v>75</v>
      </c>
      <c r="K672" s="153" t="s">
        <v>390</v>
      </c>
      <c r="L672" s="154">
        <v>681</v>
      </c>
      <c r="M672" s="28"/>
      <c r="N672" s="28"/>
      <c r="O672" s="33">
        <v>6025564</v>
      </c>
      <c r="P672" s="33">
        <v>3235842006</v>
      </c>
      <c r="Q672" s="34" t="s">
        <v>873</v>
      </c>
      <c r="R672" s="45">
        <v>41402</v>
      </c>
      <c r="S672" s="37" t="s">
        <v>874</v>
      </c>
      <c r="T672" s="37" t="s">
        <v>413</v>
      </c>
      <c r="U672" s="44">
        <v>1011407249</v>
      </c>
      <c r="V672" s="37" t="s">
        <v>346</v>
      </c>
      <c r="W672" s="37" t="s">
        <v>539</v>
      </c>
      <c r="X672" s="39"/>
      <c r="Y672" s="39"/>
      <c r="Z672" s="39"/>
      <c r="AA672" s="39"/>
    </row>
    <row r="673" spans="1:27" ht="14.45" hidden="1" x14ac:dyDescent="0.35">
      <c r="A673" s="154"/>
      <c r="B673" s="154">
        <v>682</v>
      </c>
      <c r="C673" s="155"/>
      <c r="D673" s="155"/>
      <c r="E673" s="156"/>
      <c r="F673" s="153">
        <v>2022</v>
      </c>
      <c r="G673" s="155"/>
      <c r="H673" s="152" t="e">
        <v>#N/A</v>
      </c>
      <c r="I673" s="151" t="e">
        <v>#N/A</v>
      </c>
      <c r="J673" s="152" t="e">
        <v>#N/A</v>
      </c>
      <c r="K673" s="153"/>
      <c r="L673" s="154">
        <v>682</v>
      </c>
      <c r="M673" s="28"/>
      <c r="N673" s="28"/>
      <c r="O673" s="33"/>
      <c r="P673" s="33"/>
      <c r="Q673" s="82"/>
      <c r="R673" s="45"/>
      <c r="S673" s="37"/>
      <c r="T673" s="37"/>
      <c r="U673" s="44"/>
      <c r="V673" s="37"/>
      <c r="W673" s="37"/>
      <c r="X673" s="39"/>
      <c r="Y673" s="39"/>
      <c r="Z673" s="39"/>
      <c r="AA673" s="39"/>
    </row>
    <row r="674" spans="1:27" ht="14.45" hidden="1" x14ac:dyDescent="0.35">
      <c r="A674" s="154"/>
      <c r="B674" s="154">
        <v>683</v>
      </c>
      <c r="C674" s="155"/>
      <c r="D674" s="155"/>
      <c r="E674" s="156"/>
      <c r="F674" s="153">
        <v>2022</v>
      </c>
      <c r="G674" s="155"/>
      <c r="H674" s="152" t="e">
        <v>#N/A</v>
      </c>
      <c r="I674" s="151" t="e">
        <v>#N/A</v>
      </c>
      <c r="J674" s="152" t="e">
        <v>#N/A</v>
      </c>
      <c r="K674" s="153"/>
      <c r="L674" s="154">
        <v>683</v>
      </c>
      <c r="M674" s="28"/>
      <c r="N674" s="28"/>
      <c r="O674" s="33"/>
      <c r="P674" s="33"/>
      <c r="Q674" s="34"/>
      <c r="R674" s="45"/>
      <c r="S674" s="37"/>
      <c r="T674" s="37"/>
      <c r="U674" s="44"/>
      <c r="V674" s="37"/>
      <c r="W674" s="37"/>
      <c r="X674" s="39"/>
      <c r="Y674" s="39"/>
      <c r="Z674" s="39"/>
      <c r="AA674" s="39"/>
    </row>
    <row r="675" spans="1:27" ht="14.45" hidden="1" x14ac:dyDescent="0.35">
      <c r="A675" s="154"/>
      <c r="B675" s="154">
        <v>684</v>
      </c>
      <c r="C675" s="155" t="s">
        <v>875</v>
      </c>
      <c r="D675" s="155" t="s">
        <v>876</v>
      </c>
      <c r="E675" s="156">
        <v>2005</v>
      </c>
      <c r="F675" s="153">
        <v>17</v>
      </c>
      <c r="G675" s="155" t="s">
        <v>367</v>
      </c>
      <c r="H675" s="152" t="s">
        <v>4575</v>
      </c>
      <c r="I675" s="151" t="s">
        <v>4836</v>
      </c>
      <c r="J675" s="152" t="s">
        <v>24</v>
      </c>
      <c r="K675" s="153" t="s">
        <v>351</v>
      </c>
      <c r="L675" s="154">
        <v>684</v>
      </c>
      <c r="M675" s="28" t="s">
        <v>877</v>
      </c>
      <c r="N675" s="28"/>
      <c r="O675" s="33">
        <v>3432038</v>
      </c>
      <c r="P675" s="33">
        <v>3154921473</v>
      </c>
      <c r="Q675" s="42" t="s">
        <v>878</v>
      </c>
      <c r="R675" s="45">
        <v>38023</v>
      </c>
      <c r="S675" s="37" t="s">
        <v>879</v>
      </c>
      <c r="T675" s="37" t="s">
        <v>354</v>
      </c>
      <c r="U675" s="44">
        <v>1011510292</v>
      </c>
      <c r="V675" s="37" t="s">
        <v>346</v>
      </c>
      <c r="W675" s="37" t="s">
        <v>340</v>
      </c>
      <c r="X675" s="39"/>
      <c r="Y675" s="39"/>
      <c r="Z675" s="39"/>
      <c r="AA675" s="39"/>
    </row>
    <row r="676" spans="1:27" ht="14.45" hidden="1" x14ac:dyDescent="0.35">
      <c r="A676" s="154"/>
      <c r="B676" s="154">
        <v>685</v>
      </c>
      <c r="C676" s="155"/>
      <c r="D676" s="155"/>
      <c r="E676" s="156"/>
      <c r="F676" s="153">
        <v>2022</v>
      </c>
      <c r="G676" s="155"/>
      <c r="H676" s="152" t="e">
        <v>#N/A</v>
      </c>
      <c r="I676" s="151" t="e">
        <v>#N/A</v>
      </c>
      <c r="J676" s="152" t="e">
        <v>#N/A</v>
      </c>
      <c r="K676" s="153"/>
      <c r="L676" s="154">
        <v>685</v>
      </c>
      <c r="M676" s="28"/>
      <c r="N676" s="28"/>
      <c r="O676" s="33"/>
      <c r="P676" s="33"/>
      <c r="Q676" s="42"/>
      <c r="R676" s="45"/>
      <c r="S676" s="37"/>
      <c r="T676" s="36"/>
      <c r="U676" s="38"/>
      <c r="V676" s="36"/>
      <c r="W676" s="36"/>
      <c r="X676" s="39"/>
      <c r="Y676" s="39"/>
      <c r="Z676" s="39"/>
      <c r="AA676" s="39"/>
    </row>
    <row r="677" spans="1:27" ht="14.45" hidden="1" x14ac:dyDescent="0.35">
      <c r="A677" s="154"/>
      <c r="B677" s="154">
        <v>686</v>
      </c>
      <c r="C677" s="155"/>
      <c r="D677" s="155"/>
      <c r="E677" s="156"/>
      <c r="F677" s="153">
        <v>2022</v>
      </c>
      <c r="G677" s="155"/>
      <c r="H677" s="152" t="e">
        <v>#N/A</v>
      </c>
      <c r="I677" s="151" t="e">
        <v>#N/A</v>
      </c>
      <c r="J677" s="152" t="e">
        <v>#N/A</v>
      </c>
      <c r="K677" s="153"/>
      <c r="L677" s="154">
        <v>686</v>
      </c>
      <c r="M677" s="28"/>
      <c r="N677" s="28"/>
      <c r="O677" s="33"/>
      <c r="P677" s="33"/>
      <c r="Q677" s="34"/>
      <c r="R677" s="45"/>
      <c r="S677" s="37"/>
      <c r="T677" s="37"/>
      <c r="U677" s="44"/>
      <c r="V677" s="37"/>
      <c r="W677" s="37"/>
      <c r="X677" s="39"/>
      <c r="Y677" s="39"/>
      <c r="Z677" s="39"/>
      <c r="AA677" s="39"/>
    </row>
    <row r="678" spans="1:27" ht="14.45" hidden="1" x14ac:dyDescent="0.35">
      <c r="A678" s="154"/>
      <c r="B678" s="154">
        <v>687</v>
      </c>
      <c r="C678" s="155" t="s">
        <v>83</v>
      </c>
      <c r="D678" s="155" t="s">
        <v>880</v>
      </c>
      <c r="E678" s="156">
        <v>2007</v>
      </c>
      <c r="F678" s="153">
        <v>15</v>
      </c>
      <c r="G678" s="155" t="s">
        <v>8</v>
      </c>
      <c r="H678" s="152" t="s">
        <v>1366</v>
      </c>
      <c r="I678" s="151" t="s">
        <v>1367</v>
      </c>
      <c r="J678" s="152" t="s">
        <v>9</v>
      </c>
      <c r="K678" s="153" t="s">
        <v>441</v>
      </c>
      <c r="L678" s="154">
        <v>687</v>
      </c>
      <c r="M678" s="28"/>
      <c r="N678" s="28"/>
      <c r="O678" s="33">
        <v>4876638</v>
      </c>
      <c r="P678" s="33">
        <v>3007334376</v>
      </c>
      <c r="Q678" s="34" t="s">
        <v>881</v>
      </c>
      <c r="R678" s="35">
        <v>39304</v>
      </c>
      <c r="S678" s="37" t="s">
        <v>882</v>
      </c>
      <c r="T678" s="37" t="s">
        <v>354</v>
      </c>
      <c r="U678" s="38">
        <v>1011396833</v>
      </c>
      <c r="V678" s="37" t="s">
        <v>346</v>
      </c>
      <c r="W678" s="37" t="s">
        <v>402</v>
      </c>
      <c r="X678" s="39"/>
      <c r="Y678" s="39"/>
      <c r="Z678" s="39"/>
      <c r="AA678" s="39"/>
    </row>
    <row r="679" spans="1:27" ht="14.45" hidden="1" x14ac:dyDescent="0.35">
      <c r="A679" s="154"/>
      <c r="B679" s="154">
        <v>688</v>
      </c>
      <c r="C679" s="155" t="s">
        <v>883</v>
      </c>
      <c r="D679" s="155" t="s">
        <v>884</v>
      </c>
      <c r="E679" s="156">
        <v>2009</v>
      </c>
      <c r="F679" s="153">
        <v>13</v>
      </c>
      <c r="G679" s="155" t="s">
        <v>8</v>
      </c>
      <c r="H679" s="152" t="s">
        <v>1366</v>
      </c>
      <c r="I679" s="151" t="s">
        <v>4856</v>
      </c>
      <c r="J679" s="152" t="s">
        <v>72</v>
      </c>
      <c r="K679" s="153" t="s">
        <v>403</v>
      </c>
      <c r="L679" s="154">
        <v>688</v>
      </c>
      <c r="M679" s="28"/>
      <c r="N679" s="28"/>
      <c r="O679" s="33">
        <v>5867340</v>
      </c>
      <c r="P679" s="33">
        <v>3196825847</v>
      </c>
      <c r="Q679" s="34" t="s">
        <v>885</v>
      </c>
      <c r="R679" s="35">
        <v>40070</v>
      </c>
      <c r="S679" s="37" t="s">
        <v>886</v>
      </c>
      <c r="T679" s="37" t="s">
        <v>354</v>
      </c>
      <c r="U679" s="38">
        <v>1156463275</v>
      </c>
      <c r="V679" s="37" t="s">
        <v>491</v>
      </c>
      <c r="W679" s="37" t="s">
        <v>363</v>
      </c>
      <c r="X679" s="39"/>
      <c r="Y679" s="39"/>
      <c r="Z679" s="39"/>
      <c r="AA679" s="39"/>
    </row>
    <row r="680" spans="1:27" ht="14.45" hidden="1" x14ac:dyDescent="0.35">
      <c r="A680" s="154"/>
      <c r="B680" s="154">
        <v>689</v>
      </c>
      <c r="C680" s="155" t="s">
        <v>209</v>
      </c>
      <c r="D680" s="155" t="s">
        <v>210</v>
      </c>
      <c r="E680" s="156">
        <v>2013</v>
      </c>
      <c r="F680" s="153">
        <v>9</v>
      </c>
      <c r="G680" s="155" t="s">
        <v>20</v>
      </c>
      <c r="H680" s="152" t="s">
        <v>3699</v>
      </c>
      <c r="I680" s="151" t="s">
        <v>4853</v>
      </c>
      <c r="J680" s="152" t="s">
        <v>50</v>
      </c>
      <c r="K680" s="153" t="s">
        <v>390</v>
      </c>
      <c r="L680" s="154">
        <v>689</v>
      </c>
      <c r="M680" s="28"/>
      <c r="N680" s="28"/>
      <c r="O680" s="33">
        <v>4813331</v>
      </c>
      <c r="P680" s="33">
        <v>3207168719</v>
      </c>
      <c r="Q680" s="34" t="s">
        <v>887</v>
      </c>
      <c r="R680" s="45">
        <v>41545</v>
      </c>
      <c r="S680" s="37" t="s">
        <v>888</v>
      </c>
      <c r="T680" s="37" t="s">
        <v>354</v>
      </c>
      <c r="U680" s="44">
        <v>1018257000</v>
      </c>
      <c r="V680" s="37" t="s">
        <v>346</v>
      </c>
      <c r="W680" s="37" t="s">
        <v>363</v>
      </c>
      <c r="X680" s="39"/>
      <c r="Y680" s="39"/>
      <c r="Z680" s="39"/>
      <c r="AA680" s="39"/>
    </row>
    <row r="681" spans="1:27" ht="14.45" hidden="1" x14ac:dyDescent="0.35">
      <c r="A681" s="154"/>
      <c r="B681" s="154">
        <v>690</v>
      </c>
      <c r="C681" s="155" t="s">
        <v>670</v>
      </c>
      <c r="D681" s="155" t="s">
        <v>889</v>
      </c>
      <c r="E681" s="156">
        <v>2011</v>
      </c>
      <c r="F681" s="153">
        <v>11</v>
      </c>
      <c r="G681" s="155" t="s">
        <v>8</v>
      </c>
      <c r="H681" s="152" t="s">
        <v>1366</v>
      </c>
      <c r="I681" s="151" t="s">
        <v>4870</v>
      </c>
      <c r="J681" s="152" t="s">
        <v>34</v>
      </c>
      <c r="K681" s="153" t="s">
        <v>441</v>
      </c>
      <c r="L681" s="154">
        <v>690</v>
      </c>
      <c r="M681" s="28"/>
      <c r="N681" s="28"/>
      <c r="O681" s="33">
        <v>5468481</v>
      </c>
      <c r="P681" s="33">
        <v>3138896563</v>
      </c>
      <c r="Q681" s="34" t="s">
        <v>890</v>
      </c>
      <c r="R681" s="45">
        <v>40675</v>
      </c>
      <c r="S681" s="37" t="s">
        <v>891</v>
      </c>
      <c r="T681" s="36" t="s">
        <v>354</v>
      </c>
      <c r="U681" s="49">
        <v>1013011405</v>
      </c>
      <c r="V681" s="36" t="s">
        <v>346</v>
      </c>
      <c r="W681" s="36" t="s">
        <v>363</v>
      </c>
      <c r="X681" s="39"/>
      <c r="Y681" s="39"/>
      <c r="Z681" s="39"/>
      <c r="AA681" s="39"/>
    </row>
    <row r="682" spans="1:27" ht="14.45" hidden="1" x14ac:dyDescent="0.35">
      <c r="A682" s="154"/>
      <c r="B682" s="154">
        <v>691</v>
      </c>
      <c r="C682" s="155" t="s">
        <v>109</v>
      </c>
      <c r="D682" s="155" t="s">
        <v>206</v>
      </c>
      <c r="E682" s="156">
        <v>2007</v>
      </c>
      <c r="F682" s="153">
        <v>15</v>
      </c>
      <c r="G682" s="155" t="s">
        <v>16</v>
      </c>
      <c r="H682" s="152" t="s">
        <v>1895</v>
      </c>
      <c r="I682" s="151" t="s">
        <v>4815</v>
      </c>
      <c r="J682" s="152" t="s">
        <v>147</v>
      </c>
      <c r="K682" s="153" t="s">
        <v>390</v>
      </c>
      <c r="L682" s="154">
        <v>691</v>
      </c>
      <c r="M682" s="28"/>
      <c r="N682" s="28"/>
      <c r="O682" s="33">
        <v>3571933</v>
      </c>
      <c r="P682" s="33">
        <v>3128219137</v>
      </c>
      <c r="Q682" s="34" t="s">
        <v>892</v>
      </c>
      <c r="R682" s="45">
        <v>39171</v>
      </c>
      <c r="S682" s="37" t="s">
        <v>893</v>
      </c>
      <c r="T682" s="37" t="s">
        <v>354</v>
      </c>
      <c r="U682" s="44">
        <v>1033489811</v>
      </c>
      <c r="V682" s="37" t="s">
        <v>393</v>
      </c>
      <c r="W682" s="37" t="s">
        <v>363</v>
      </c>
      <c r="X682" s="39"/>
      <c r="Y682" s="39"/>
      <c r="Z682" s="39"/>
      <c r="AA682" s="39"/>
    </row>
    <row r="683" spans="1:27" ht="14.45" hidden="1" x14ac:dyDescent="0.35">
      <c r="A683" s="154"/>
      <c r="B683" s="154">
        <v>692</v>
      </c>
      <c r="C683" s="155" t="s">
        <v>894</v>
      </c>
      <c r="D683" s="155" t="s">
        <v>895</v>
      </c>
      <c r="E683" s="156">
        <v>2007</v>
      </c>
      <c r="F683" s="153">
        <v>15</v>
      </c>
      <c r="G683" s="155" t="s">
        <v>8</v>
      </c>
      <c r="H683" s="152" t="s">
        <v>1366</v>
      </c>
      <c r="I683" s="151" t="s">
        <v>1367</v>
      </c>
      <c r="J683" s="152" t="s">
        <v>9</v>
      </c>
      <c r="K683" s="153" t="s">
        <v>371</v>
      </c>
      <c r="L683" s="154">
        <v>692</v>
      </c>
      <c r="M683" s="28"/>
      <c r="N683" s="28"/>
      <c r="O683" s="33">
        <v>5708324</v>
      </c>
      <c r="P683" s="33">
        <v>3007212073</v>
      </c>
      <c r="Q683" s="34" t="s">
        <v>896</v>
      </c>
      <c r="R683" s="45">
        <v>39236</v>
      </c>
      <c r="S683" s="37" t="s">
        <v>897</v>
      </c>
      <c r="T683" s="37" t="s">
        <v>354</v>
      </c>
      <c r="U683" s="44">
        <v>1034991125</v>
      </c>
      <c r="V683" s="37" t="s">
        <v>393</v>
      </c>
      <c r="W683" s="37" t="s">
        <v>363</v>
      </c>
      <c r="X683" s="39"/>
      <c r="Y683" s="39"/>
      <c r="Z683" s="39"/>
      <c r="AA683" s="39"/>
    </row>
    <row r="684" spans="1:27" ht="14.45" hidden="1" x14ac:dyDescent="0.35">
      <c r="A684" s="154"/>
      <c r="B684" s="154">
        <v>693</v>
      </c>
      <c r="C684" s="155"/>
      <c r="D684" s="155"/>
      <c r="E684" s="156"/>
      <c r="F684" s="153">
        <v>2022</v>
      </c>
      <c r="G684" s="155"/>
      <c r="H684" s="152" t="e">
        <v>#N/A</v>
      </c>
      <c r="I684" s="151" t="e">
        <v>#N/A</v>
      </c>
      <c r="J684" s="152" t="e">
        <v>#N/A</v>
      </c>
      <c r="K684" s="153"/>
      <c r="L684" s="154">
        <v>693</v>
      </c>
      <c r="M684" s="28"/>
      <c r="N684" s="28"/>
      <c r="O684" s="33"/>
      <c r="P684" s="33"/>
      <c r="Q684" s="42"/>
      <c r="R684" s="45"/>
      <c r="S684" s="37"/>
      <c r="T684" s="37"/>
      <c r="U684" s="38"/>
      <c r="V684" s="37"/>
      <c r="W684" s="37"/>
      <c r="X684" s="39"/>
      <c r="Y684" s="39"/>
      <c r="Z684" s="39"/>
      <c r="AA684" s="39"/>
    </row>
    <row r="685" spans="1:27" ht="14.45" hidden="1" x14ac:dyDescent="0.35">
      <c r="A685" s="154"/>
      <c r="B685" s="154">
        <v>694</v>
      </c>
      <c r="C685" s="155" t="s">
        <v>898</v>
      </c>
      <c r="D685" s="155" t="s">
        <v>899</v>
      </c>
      <c r="E685" s="156">
        <v>2005</v>
      </c>
      <c r="F685" s="153">
        <v>17</v>
      </c>
      <c r="G685" s="155" t="s">
        <v>12</v>
      </c>
      <c r="H685" s="152" t="s">
        <v>4824</v>
      </c>
      <c r="I685" s="151" t="s">
        <v>4845</v>
      </c>
      <c r="J685" s="152" t="s">
        <v>58</v>
      </c>
      <c r="K685" s="153" t="s">
        <v>425</v>
      </c>
      <c r="L685" s="154">
        <v>694</v>
      </c>
      <c r="M685" s="28"/>
      <c r="N685" s="28"/>
      <c r="O685" s="33">
        <v>5416123</v>
      </c>
      <c r="P685" s="33">
        <v>3043705352</v>
      </c>
      <c r="Q685" s="55"/>
      <c r="R685" s="45">
        <v>38313</v>
      </c>
      <c r="S685" s="37" t="s">
        <v>900</v>
      </c>
      <c r="T685" s="37" t="s">
        <v>354</v>
      </c>
      <c r="U685" s="44">
        <v>1033257147</v>
      </c>
      <c r="V685" s="37" t="s">
        <v>346</v>
      </c>
      <c r="W685" s="37" t="s">
        <v>363</v>
      </c>
      <c r="X685" s="39"/>
      <c r="Y685" s="39"/>
      <c r="Z685" s="39"/>
      <c r="AA685" s="39"/>
    </row>
    <row r="686" spans="1:27" ht="14.45" hidden="1" x14ac:dyDescent="0.35">
      <c r="A686" s="154"/>
      <c r="B686" s="154">
        <v>695</v>
      </c>
      <c r="C686" s="155"/>
      <c r="D686" s="155"/>
      <c r="E686" s="156"/>
      <c r="F686" s="153">
        <v>2022</v>
      </c>
      <c r="G686" s="155"/>
      <c r="H686" s="152" t="e">
        <v>#N/A</v>
      </c>
      <c r="I686" s="151" t="e">
        <v>#N/A</v>
      </c>
      <c r="J686" s="152" t="e">
        <v>#N/A</v>
      </c>
      <c r="K686" s="153"/>
      <c r="L686" s="154">
        <v>695</v>
      </c>
      <c r="M686" s="28"/>
      <c r="N686" s="28"/>
      <c r="O686" s="33"/>
      <c r="P686" s="33"/>
      <c r="Q686" s="42"/>
      <c r="R686" s="45"/>
      <c r="S686" s="37"/>
      <c r="T686" s="37"/>
      <c r="U686" s="44"/>
      <c r="V686" s="37"/>
      <c r="W686" s="37"/>
      <c r="X686" s="39"/>
      <c r="Y686" s="39"/>
      <c r="Z686" s="39"/>
      <c r="AA686" s="39"/>
    </row>
    <row r="687" spans="1:27" ht="14.45" hidden="1" x14ac:dyDescent="0.35">
      <c r="A687" s="154"/>
      <c r="B687" s="154">
        <v>696</v>
      </c>
      <c r="C687" s="155" t="s">
        <v>221</v>
      </c>
      <c r="D687" s="155" t="s">
        <v>901</v>
      </c>
      <c r="E687" s="156">
        <v>2010</v>
      </c>
      <c r="F687" s="153">
        <v>12</v>
      </c>
      <c r="G687" s="155" t="s">
        <v>8</v>
      </c>
      <c r="H687" s="152" t="s">
        <v>1366</v>
      </c>
      <c r="I687" s="151" t="s">
        <v>4859</v>
      </c>
      <c r="J687" s="152" t="s">
        <v>34</v>
      </c>
      <c r="K687" s="153" t="s">
        <v>441</v>
      </c>
      <c r="L687" s="154">
        <v>696</v>
      </c>
      <c r="M687" s="28"/>
      <c r="N687" s="28"/>
      <c r="O687" s="33">
        <v>4170933</v>
      </c>
      <c r="P687" s="33">
        <v>3016563383</v>
      </c>
      <c r="Q687" s="34"/>
      <c r="R687" s="45">
        <v>40481</v>
      </c>
      <c r="S687" s="37" t="s">
        <v>902</v>
      </c>
      <c r="T687" s="37" t="s">
        <v>354</v>
      </c>
      <c r="U687" s="44">
        <v>1011514921</v>
      </c>
      <c r="V687" s="37" t="s">
        <v>346</v>
      </c>
      <c r="W687" s="37" t="s">
        <v>347</v>
      </c>
      <c r="X687" s="39"/>
      <c r="Y687" s="39"/>
      <c r="Z687" s="39"/>
      <c r="AA687" s="39"/>
    </row>
    <row r="688" spans="1:27" ht="14.45" hidden="1" x14ac:dyDescent="0.35">
      <c r="A688" s="154"/>
      <c r="B688" s="154">
        <v>697</v>
      </c>
      <c r="C688" s="155"/>
      <c r="D688" s="155"/>
      <c r="E688" s="156"/>
      <c r="F688" s="153">
        <v>2022</v>
      </c>
      <c r="G688" s="155"/>
      <c r="H688" s="152" t="e">
        <v>#N/A</v>
      </c>
      <c r="I688" s="151" t="e">
        <v>#N/A</v>
      </c>
      <c r="J688" s="152" t="e">
        <v>#N/A</v>
      </c>
      <c r="K688" s="153"/>
      <c r="L688" s="154">
        <v>697</v>
      </c>
      <c r="M688" s="28"/>
      <c r="N688" s="28"/>
      <c r="O688" s="33"/>
      <c r="P688" s="33"/>
      <c r="Q688" s="34"/>
      <c r="R688" s="45"/>
      <c r="S688" s="37"/>
      <c r="T688" s="37"/>
      <c r="U688" s="44"/>
      <c r="V688" s="37"/>
      <c r="W688" s="37"/>
      <c r="X688" s="39"/>
      <c r="Y688" s="39"/>
      <c r="Z688" s="39"/>
      <c r="AA688" s="39"/>
    </row>
    <row r="689" spans="1:27" ht="14.45" hidden="1" x14ac:dyDescent="0.35">
      <c r="A689" s="154"/>
      <c r="B689" s="154">
        <v>698</v>
      </c>
      <c r="C689" s="155"/>
      <c r="D689" s="155"/>
      <c r="E689" s="156"/>
      <c r="F689" s="153">
        <v>2022</v>
      </c>
      <c r="G689" s="155"/>
      <c r="H689" s="152" t="e">
        <v>#N/A</v>
      </c>
      <c r="I689" s="151" t="e">
        <v>#N/A</v>
      </c>
      <c r="J689" s="152" t="e">
        <v>#N/A</v>
      </c>
      <c r="K689" s="153"/>
      <c r="L689" s="154">
        <v>698</v>
      </c>
      <c r="M689" s="28"/>
      <c r="N689" s="28"/>
      <c r="O689" s="33"/>
      <c r="P689" s="33"/>
      <c r="Q689" s="34"/>
      <c r="R689" s="45"/>
      <c r="S689" s="37"/>
      <c r="T689" s="37"/>
      <c r="U689" s="44"/>
      <c r="V689" s="37"/>
      <c r="W689" s="37"/>
      <c r="X689" s="39"/>
      <c r="Y689" s="39"/>
      <c r="Z689" s="39"/>
      <c r="AA689" s="39"/>
    </row>
    <row r="690" spans="1:27" ht="14.45" hidden="1" x14ac:dyDescent="0.35">
      <c r="A690" s="154"/>
      <c r="B690" s="154">
        <v>699</v>
      </c>
      <c r="C690" s="155"/>
      <c r="D690" s="155"/>
      <c r="E690" s="156"/>
      <c r="F690" s="153">
        <v>2022</v>
      </c>
      <c r="G690" s="155"/>
      <c r="H690" s="152" t="e">
        <v>#N/A</v>
      </c>
      <c r="I690" s="151" t="e">
        <v>#N/A</v>
      </c>
      <c r="J690" s="152" t="e">
        <v>#N/A</v>
      </c>
      <c r="K690" s="153"/>
      <c r="L690" s="154">
        <v>699</v>
      </c>
      <c r="M690" s="28"/>
      <c r="N690" s="28"/>
      <c r="O690" s="33"/>
      <c r="P690" s="33"/>
      <c r="Q690" s="42"/>
      <c r="R690" s="45"/>
      <c r="S690" s="37"/>
      <c r="T690" s="37"/>
      <c r="U690" s="44"/>
      <c r="V690" s="37"/>
      <c r="W690" s="37"/>
      <c r="X690" s="39"/>
      <c r="Y690" s="39"/>
      <c r="Z690" s="39"/>
      <c r="AA690" s="39"/>
    </row>
    <row r="691" spans="1:27" ht="14.45" hidden="1" x14ac:dyDescent="0.35">
      <c r="A691" s="154"/>
      <c r="B691" s="154">
        <v>700</v>
      </c>
      <c r="C691" s="155" t="s">
        <v>109</v>
      </c>
      <c r="D691" s="155" t="s">
        <v>903</v>
      </c>
      <c r="E691" s="156">
        <v>2009</v>
      </c>
      <c r="F691" s="153">
        <v>13</v>
      </c>
      <c r="G691" s="155" t="s">
        <v>8</v>
      </c>
      <c r="H691" s="152" t="s">
        <v>1366</v>
      </c>
      <c r="I691" s="151" t="s">
        <v>4856</v>
      </c>
      <c r="J691" s="152" t="s">
        <v>72</v>
      </c>
      <c r="K691" s="153" t="s">
        <v>425</v>
      </c>
      <c r="L691" s="154">
        <v>700</v>
      </c>
      <c r="M691" s="28"/>
      <c r="N691" s="28"/>
      <c r="O691" s="33"/>
      <c r="P691" s="33">
        <v>3217583763</v>
      </c>
      <c r="Q691" s="34" t="s">
        <v>904</v>
      </c>
      <c r="R691" s="45">
        <v>39876</v>
      </c>
      <c r="S691" s="37" t="s">
        <v>905</v>
      </c>
      <c r="T691" s="37" t="s">
        <v>354</v>
      </c>
      <c r="U691" s="44">
        <v>1025655372</v>
      </c>
      <c r="V691" s="37" t="s">
        <v>346</v>
      </c>
      <c r="W691" s="37" t="s">
        <v>340</v>
      </c>
      <c r="X691" s="39"/>
      <c r="Y691" s="39"/>
      <c r="Z691" s="39"/>
      <c r="AA691" s="39"/>
    </row>
    <row r="692" spans="1:27" ht="14.45" hidden="1" x14ac:dyDescent="0.35">
      <c r="A692" s="154"/>
      <c r="B692" s="154">
        <v>701</v>
      </c>
      <c r="C692" s="155"/>
      <c r="D692" s="155"/>
      <c r="E692" s="156"/>
      <c r="F692" s="153">
        <v>2022</v>
      </c>
      <c r="G692" s="155"/>
      <c r="H692" s="152" t="e">
        <v>#N/A</v>
      </c>
      <c r="I692" s="151" t="e">
        <v>#N/A</v>
      </c>
      <c r="J692" s="152" t="e">
        <v>#N/A</v>
      </c>
      <c r="K692" s="153"/>
      <c r="L692" s="154">
        <v>701</v>
      </c>
      <c r="M692" s="28"/>
      <c r="N692" s="28"/>
      <c r="O692" s="33"/>
      <c r="P692" s="33"/>
      <c r="Q692" s="42"/>
      <c r="R692" s="45"/>
      <c r="S692" s="37"/>
      <c r="T692" s="37"/>
      <c r="U692" s="44"/>
      <c r="V692" s="37"/>
      <c r="W692" s="37"/>
      <c r="X692" s="39"/>
      <c r="Y692" s="39"/>
      <c r="Z692" s="39"/>
      <c r="AA692" s="39"/>
    </row>
    <row r="693" spans="1:27" ht="14.45" hidden="1" x14ac:dyDescent="0.35">
      <c r="A693" s="154"/>
      <c r="B693" s="154">
        <v>702</v>
      </c>
      <c r="C693" s="155"/>
      <c r="D693" s="155"/>
      <c r="E693" s="156"/>
      <c r="F693" s="153">
        <v>2022</v>
      </c>
      <c r="G693" s="155"/>
      <c r="H693" s="152" t="e">
        <v>#N/A</v>
      </c>
      <c r="I693" s="151" t="e">
        <v>#N/A</v>
      </c>
      <c r="J693" s="152" t="e">
        <v>#N/A</v>
      </c>
      <c r="K693" s="153"/>
      <c r="L693" s="154">
        <v>702</v>
      </c>
      <c r="M693" s="28"/>
      <c r="N693" s="28"/>
      <c r="O693" s="33"/>
      <c r="P693" s="33"/>
      <c r="Q693" s="42"/>
      <c r="R693" s="45"/>
      <c r="S693" s="37"/>
      <c r="T693" s="37"/>
      <c r="U693" s="38"/>
      <c r="V693" s="37"/>
      <c r="W693" s="37"/>
      <c r="X693" s="39"/>
      <c r="Y693" s="39"/>
      <c r="Z693" s="39"/>
      <c r="AA693" s="39"/>
    </row>
    <row r="694" spans="1:27" ht="14.45" hidden="1" x14ac:dyDescent="0.35">
      <c r="A694" s="154"/>
      <c r="B694" s="154">
        <v>703</v>
      </c>
      <c r="C694" s="155" t="s">
        <v>76</v>
      </c>
      <c r="D694" s="155" t="s">
        <v>212</v>
      </c>
      <c r="E694" s="156">
        <v>2010</v>
      </c>
      <c r="F694" s="153">
        <v>12</v>
      </c>
      <c r="G694" s="155" t="s">
        <v>12</v>
      </c>
      <c r="H694" s="152" t="s">
        <v>4824</v>
      </c>
      <c r="I694" s="151" t="s">
        <v>4871</v>
      </c>
      <c r="J694" s="152" t="s">
        <v>47</v>
      </c>
      <c r="K694" s="153" t="s">
        <v>356</v>
      </c>
      <c r="L694" s="154">
        <v>703</v>
      </c>
      <c r="M694" s="28"/>
      <c r="N694" s="28"/>
      <c r="O694" s="33">
        <v>4880449</v>
      </c>
      <c r="P694" s="33">
        <v>3005024223</v>
      </c>
      <c r="Q694" s="42" t="s">
        <v>906</v>
      </c>
      <c r="R694" s="45">
        <v>40211</v>
      </c>
      <c r="S694" s="37" t="s">
        <v>907</v>
      </c>
      <c r="T694" s="37" t="s">
        <v>354</v>
      </c>
      <c r="U694" s="38" t="s">
        <v>908</v>
      </c>
      <c r="V694" s="37" t="s">
        <v>393</v>
      </c>
      <c r="W694" s="37" t="s">
        <v>363</v>
      </c>
      <c r="X694" s="39"/>
      <c r="Y694" s="39"/>
      <c r="Z694" s="39"/>
      <c r="AA694" s="39"/>
    </row>
    <row r="695" spans="1:27" ht="14.45" hidden="1" x14ac:dyDescent="0.35">
      <c r="A695" s="154"/>
      <c r="B695" s="154">
        <v>704</v>
      </c>
      <c r="C695" s="155" t="s">
        <v>909</v>
      </c>
      <c r="D695" s="155" t="s">
        <v>910</v>
      </c>
      <c r="E695" s="156">
        <v>2012</v>
      </c>
      <c r="F695" s="153">
        <v>10</v>
      </c>
      <c r="G695" s="155" t="s">
        <v>8</v>
      </c>
      <c r="H695" s="152" t="s">
        <v>1366</v>
      </c>
      <c r="I695" s="151" t="s">
        <v>3685</v>
      </c>
      <c r="J695" s="152" t="s">
        <v>106</v>
      </c>
      <c r="K695" s="153" t="s">
        <v>425</v>
      </c>
      <c r="L695" s="154">
        <v>704</v>
      </c>
      <c r="M695" s="28"/>
      <c r="N695" s="28"/>
      <c r="O695" s="33"/>
      <c r="P695" s="33">
        <v>3137915763</v>
      </c>
      <c r="Q695" s="34" t="s">
        <v>911</v>
      </c>
      <c r="R695" s="83">
        <v>40951</v>
      </c>
      <c r="S695" s="84" t="s">
        <v>912</v>
      </c>
      <c r="T695" s="37" t="s">
        <v>354</v>
      </c>
      <c r="U695" s="44">
        <v>1027810895</v>
      </c>
      <c r="V695" s="37" t="s">
        <v>346</v>
      </c>
      <c r="W695" s="37" t="s">
        <v>340</v>
      </c>
      <c r="X695" s="39"/>
      <c r="Y695" s="39"/>
      <c r="Z695" s="39"/>
      <c r="AA695" s="39"/>
    </row>
    <row r="696" spans="1:27" ht="14.45" hidden="1" x14ac:dyDescent="0.35">
      <c r="A696" s="154"/>
      <c r="B696" s="154">
        <v>705</v>
      </c>
      <c r="C696" s="155" t="s">
        <v>227</v>
      </c>
      <c r="D696" s="155" t="s">
        <v>913</v>
      </c>
      <c r="E696" s="156">
        <v>2005</v>
      </c>
      <c r="F696" s="153">
        <v>17</v>
      </c>
      <c r="G696" s="155" t="s">
        <v>367</v>
      </c>
      <c r="H696" s="152" t="s">
        <v>4575</v>
      </c>
      <c r="I696" s="151" t="s">
        <v>4836</v>
      </c>
      <c r="J696" s="152" t="s">
        <v>24</v>
      </c>
      <c r="K696" s="153" t="s">
        <v>440</v>
      </c>
      <c r="L696" s="154" t="s">
        <v>4711</v>
      </c>
      <c r="M696" s="28"/>
      <c r="N696" s="28"/>
      <c r="O696" s="33">
        <v>2095089</v>
      </c>
      <c r="P696" s="33">
        <v>3128314825</v>
      </c>
      <c r="Q696" s="42" t="s">
        <v>914</v>
      </c>
      <c r="R696" s="45">
        <v>38924</v>
      </c>
      <c r="S696" s="37" t="s">
        <v>915</v>
      </c>
      <c r="T696" s="37" t="s">
        <v>354</v>
      </c>
      <c r="U696" s="44">
        <v>1023629914</v>
      </c>
      <c r="V696" s="37" t="s">
        <v>430</v>
      </c>
      <c r="W696" s="37" t="s">
        <v>347</v>
      </c>
      <c r="X696" s="39"/>
      <c r="Y696" s="39"/>
      <c r="Z696" s="39"/>
      <c r="AA696" s="39"/>
    </row>
    <row r="697" spans="1:27" ht="14.45" hidden="1" x14ac:dyDescent="0.35">
      <c r="A697" s="154"/>
      <c r="B697" s="154">
        <v>706</v>
      </c>
      <c r="C697" s="155" t="s">
        <v>864</v>
      </c>
      <c r="D697" s="155" t="s">
        <v>916</v>
      </c>
      <c r="E697" s="156">
        <v>2013</v>
      </c>
      <c r="F697" s="153">
        <v>9</v>
      </c>
      <c r="G697" s="155" t="s">
        <v>8</v>
      </c>
      <c r="H697" s="152" t="s">
        <v>1366</v>
      </c>
      <c r="I697" s="151" t="s">
        <v>3703</v>
      </c>
      <c r="J697" s="152" t="s">
        <v>106</v>
      </c>
      <c r="K697" s="153" t="s">
        <v>425</v>
      </c>
      <c r="L697" s="154">
        <v>706</v>
      </c>
      <c r="M697" s="28"/>
      <c r="N697" s="28"/>
      <c r="O697" s="33"/>
      <c r="P697" s="33">
        <v>3003280752</v>
      </c>
      <c r="Q697" s="42"/>
      <c r="R697" s="45">
        <v>41564</v>
      </c>
      <c r="S697" s="37" t="s">
        <v>917</v>
      </c>
      <c r="T697" s="37" t="s">
        <v>354</v>
      </c>
      <c r="U697" s="44">
        <v>1027812813</v>
      </c>
      <c r="V697" s="37"/>
      <c r="W697" s="37" t="s">
        <v>539</v>
      </c>
      <c r="X697" s="39"/>
      <c r="Y697" s="39"/>
      <c r="Z697" s="39"/>
      <c r="AA697" s="39"/>
    </row>
    <row r="698" spans="1:27" ht="14.45" hidden="1" x14ac:dyDescent="0.35">
      <c r="A698" s="154"/>
      <c r="B698" s="154">
        <v>707</v>
      </c>
      <c r="C698" s="155" t="s">
        <v>591</v>
      </c>
      <c r="D698" s="155" t="s">
        <v>918</v>
      </c>
      <c r="E698" s="156">
        <v>2006</v>
      </c>
      <c r="F698" s="153">
        <v>16</v>
      </c>
      <c r="G698" s="155" t="s">
        <v>20</v>
      </c>
      <c r="H698" s="152" t="s">
        <v>3699</v>
      </c>
      <c r="I698" s="151" t="s">
        <v>4877</v>
      </c>
      <c r="J698" s="152" t="s">
        <v>101</v>
      </c>
      <c r="K698" s="153" t="s">
        <v>335</v>
      </c>
      <c r="L698" s="154">
        <v>707</v>
      </c>
      <c r="M698" s="28"/>
      <c r="N698" s="28"/>
      <c r="O698" s="33"/>
      <c r="P698" s="33">
        <v>3024367833</v>
      </c>
      <c r="Q698" s="34"/>
      <c r="R698" s="45">
        <v>38771</v>
      </c>
      <c r="S698" s="37" t="s">
        <v>919</v>
      </c>
      <c r="T698" s="37" t="s">
        <v>354</v>
      </c>
      <c r="U698" s="44">
        <v>1040572511</v>
      </c>
      <c r="V698" s="37" t="s">
        <v>920</v>
      </c>
      <c r="W698" s="37" t="s">
        <v>363</v>
      </c>
      <c r="X698" s="39"/>
      <c r="Y698" s="39"/>
      <c r="Z698" s="39"/>
      <c r="AA698" s="39"/>
    </row>
    <row r="699" spans="1:27" ht="14.45" hidden="1" x14ac:dyDescent="0.35">
      <c r="A699" s="154"/>
      <c r="B699" s="154">
        <v>708</v>
      </c>
      <c r="C699" s="155" t="s">
        <v>31</v>
      </c>
      <c r="D699" s="155" t="s">
        <v>921</v>
      </c>
      <c r="E699" s="156">
        <v>2011</v>
      </c>
      <c r="F699" s="153">
        <v>11</v>
      </c>
      <c r="G699" s="155" t="s">
        <v>8</v>
      </c>
      <c r="H699" s="152" t="s">
        <v>1366</v>
      </c>
      <c r="I699" s="151" t="s">
        <v>4870</v>
      </c>
      <c r="J699" s="152" t="s">
        <v>34</v>
      </c>
      <c r="K699" s="153" t="s">
        <v>335</v>
      </c>
      <c r="L699" s="154">
        <v>708</v>
      </c>
      <c r="M699" s="28"/>
      <c r="N699" s="28"/>
      <c r="O699" s="33">
        <v>5034359</v>
      </c>
      <c r="P699" s="33">
        <v>3182726631</v>
      </c>
      <c r="Q699" s="34" t="s">
        <v>922</v>
      </c>
      <c r="R699" s="35">
        <v>40587</v>
      </c>
      <c r="S699" s="36" t="s">
        <v>923</v>
      </c>
      <c r="T699" s="37" t="s">
        <v>354</v>
      </c>
      <c r="U699" s="38">
        <v>1033189809</v>
      </c>
      <c r="V699" s="37" t="s">
        <v>346</v>
      </c>
      <c r="W699" s="37" t="s">
        <v>363</v>
      </c>
      <c r="X699" s="39"/>
      <c r="Y699" s="39"/>
      <c r="Z699" s="39"/>
      <c r="AA699" s="39"/>
    </row>
    <row r="700" spans="1:27" ht="14.45" hidden="1" x14ac:dyDescent="0.35">
      <c r="A700" s="154"/>
      <c r="B700" s="154">
        <v>709</v>
      </c>
      <c r="C700" s="155" t="s">
        <v>120</v>
      </c>
      <c r="D700" s="155" t="s">
        <v>924</v>
      </c>
      <c r="E700" s="156">
        <v>2006</v>
      </c>
      <c r="F700" s="153">
        <v>16</v>
      </c>
      <c r="G700" s="155" t="s">
        <v>8</v>
      </c>
      <c r="H700" s="152" t="s">
        <v>1366</v>
      </c>
      <c r="I700" s="151" t="s">
        <v>4873</v>
      </c>
      <c r="J700" s="152" t="s">
        <v>9</v>
      </c>
      <c r="K700" s="153" t="s">
        <v>335</v>
      </c>
      <c r="L700" s="154">
        <v>709</v>
      </c>
      <c r="M700" s="28"/>
      <c r="N700" s="28"/>
      <c r="O700" s="33"/>
      <c r="P700" s="33">
        <v>3117871790</v>
      </c>
      <c r="Q700" s="34" t="s">
        <v>925</v>
      </c>
      <c r="R700" s="45">
        <v>38809</v>
      </c>
      <c r="S700" s="37" t="s">
        <v>926</v>
      </c>
      <c r="T700" s="36" t="s">
        <v>354</v>
      </c>
      <c r="U700" s="38">
        <v>1033179553</v>
      </c>
      <c r="V700" s="36" t="s">
        <v>393</v>
      </c>
      <c r="W700" s="36" t="s">
        <v>363</v>
      </c>
      <c r="X700" s="39"/>
      <c r="Y700" s="39"/>
      <c r="Z700" s="39"/>
      <c r="AA700" s="39"/>
    </row>
    <row r="701" spans="1:27" ht="14.45" hidden="1" x14ac:dyDescent="0.35">
      <c r="A701" s="154"/>
      <c r="B701" s="154">
        <v>710</v>
      </c>
      <c r="C701" s="155"/>
      <c r="D701" s="155"/>
      <c r="E701" s="156"/>
      <c r="F701" s="153">
        <v>2022</v>
      </c>
      <c r="G701" s="155"/>
      <c r="H701" s="152" t="e">
        <v>#N/A</v>
      </c>
      <c r="I701" s="151" t="e">
        <v>#N/A</v>
      </c>
      <c r="J701" s="152" t="e">
        <v>#N/A</v>
      </c>
      <c r="K701" s="153"/>
      <c r="L701" s="154">
        <v>710</v>
      </c>
      <c r="M701" s="28"/>
      <c r="N701" s="28"/>
      <c r="O701" s="33"/>
      <c r="P701" s="33"/>
      <c r="Q701" s="42"/>
      <c r="R701" s="45"/>
      <c r="S701" s="37"/>
      <c r="T701" s="37"/>
      <c r="U701" s="44"/>
      <c r="V701" s="37"/>
      <c r="W701" s="37"/>
      <c r="X701" s="39"/>
      <c r="Y701" s="39"/>
      <c r="Z701" s="39"/>
      <c r="AA701" s="39"/>
    </row>
    <row r="702" spans="1:27" ht="14.45" hidden="1" x14ac:dyDescent="0.35">
      <c r="A702" s="154"/>
      <c r="B702" s="154">
        <v>711</v>
      </c>
      <c r="C702" s="155" t="s">
        <v>927</v>
      </c>
      <c r="D702" s="155" t="s">
        <v>928</v>
      </c>
      <c r="E702" s="156">
        <v>2008</v>
      </c>
      <c r="F702" s="153">
        <v>14</v>
      </c>
      <c r="G702" s="155" t="s">
        <v>8</v>
      </c>
      <c r="H702" s="152" t="s">
        <v>1366</v>
      </c>
      <c r="I702" s="151" t="s">
        <v>4866</v>
      </c>
      <c r="J702" s="152" t="s">
        <v>72</v>
      </c>
      <c r="K702" s="153" t="s">
        <v>335</v>
      </c>
      <c r="L702" s="154">
        <v>711</v>
      </c>
      <c r="M702" s="28"/>
      <c r="N702" s="28"/>
      <c r="O702" s="33"/>
      <c r="P702" s="33">
        <v>33116316441</v>
      </c>
      <c r="Q702" s="34" t="s">
        <v>929</v>
      </c>
      <c r="R702" s="45">
        <v>39546</v>
      </c>
      <c r="S702" s="36" t="s">
        <v>930</v>
      </c>
      <c r="T702" s="37" t="s">
        <v>354</v>
      </c>
      <c r="U702" s="44">
        <v>1021925425</v>
      </c>
      <c r="V702" s="37" t="s">
        <v>430</v>
      </c>
      <c r="W702" s="37" t="s">
        <v>363</v>
      </c>
      <c r="X702" s="39"/>
      <c r="Y702" s="39"/>
      <c r="Z702" s="39"/>
      <c r="AA702" s="39"/>
    </row>
    <row r="703" spans="1:27" ht="14.45" hidden="1" x14ac:dyDescent="0.35">
      <c r="A703" s="154"/>
      <c r="B703" s="154">
        <v>712</v>
      </c>
      <c r="C703" s="155"/>
      <c r="D703" s="155"/>
      <c r="E703" s="156"/>
      <c r="F703" s="153">
        <v>2022</v>
      </c>
      <c r="G703" s="155"/>
      <c r="H703" s="152" t="e">
        <v>#N/A</v>
      </c>
      <c r="I703" s="151" t="e">
        <v>#N/A</v>
      </c>
      <c r="J703" s="152" t="e">
        <v>#N/A</v>
      </c>
      <c r="K703" s="153"/>
      <c r="L703" s="154">
        <v>712</v>
      </c>
      <c r="M703" s="28"/>
      <c r="N703" s="28"/>
      <c r="O703" s="33"/>
      <c r="P703" s="33"/>
      <c r="Q703" s="42"/>
      <c r="R703" s="45"/>
      <c r="S703" s="37"/>
      <c r="T703" s="37"/>
      <c r="U703" s="85"/>
      <c r="V703" s="37"/>
      <c r="W703" s="37"/>
      <c r="X703" s="39"/>
      <c r="Y703" s="39"/>
      <c r="Z703" s="39"/>
      <c r="AA703" s="39"/>
    </row>
    <row r="704" spans="1:27" ht="14.45" hidden="1" x14ac:dyDescent="0.35">
      <c r="A704" s="154"/>
      <c r="B704" s="154">
        <v>713</v>
      </c>
      <c r="C704" s="155" t="s">
        <v>931</v>
      </c>
      <c r="D704" s="155" t="s">
        <v>932</v>
      </c>
      <c r="E704" s="156">
        <v>2009</v>
      </c>
      <c r="F704" s="153">
        <v>13</v>
      </c>
      <c r="G704" s="155" t="s">
        <v>20</v>
      </c>
      <c r="H704" s="152" t="s">
        <v>3699</v>
      </c>
      <c r="I704" s="151" t="s">
        <v>3700</v>
      </c>
      <c r="J704" s="152" t="s">
        <v>40</v>
      </c>
      <c r="K704" s="153" t="s">
        <v>335</v>
      </c>
      <c r="L704" s="154">
        <v>713</v>
      </c>
      <c r="M704" s="28"/>
      <c r="N704" s="28"/>
      <c r="O704" s="33">
        <v>2846135</v>
      </c>
      <c r="P704" s="33">
        <v>3137099168</v>
      </c>
      <c r="Q704" s="42" t="s">
        <v>336</v>
      </c>
      <c r="R704" s="45">
        <v>39933</v>
      </c>
      <c r="S704" s="37" t="s">
        <v>337</v>
      </c>
      <c r="T704" s="37" t="s">
        <v>354</v>
      </c>
      <c r="U704" s="44">
        <v>1020303202</v>
      </c>
      <c r="V704" s="37" t="s">
        <v>346</v>
      </c>
      <c r="W704" s="37" t="s">
        <v>340</v>
      </c>
      <c r="X704" s="39"/>
      <c r="Y704" s="39"/>
      <c r="Z704" s="39"/>
      <c r="AA704" s="39"/>
    </row>
    <row r="705" spans="1:27" ht="14.45" hidden="1" x14ac:dyDescent="0.35">
      <c r="A705" s="154"/>
      <c r="B705" s="154">
        <v>714</v>
      </c>
      <c r="C705" s="149"/>
      <c r="D705" s="149"/>
      <c r="E705" s="148"/>
      <c r="F705" s="153">
        <v>2022</v>
      </c>
      <c r="G705" s="155"/>
      <c r="H705" s="152" t="e">
        <v>#N/A</v>
      </c>
      <c r="I705" s="151" t="e">
        <v>#N/A</v>
      </c>
      <c r="J705" s="152" t="e">
        <v>#N/A</v>
      </c>
      <c r="K705" s="153"/>
      <c r="L705" s="154">
        <v>714</v>
      </c>
      <c r="M705" s="28"/>
      <c r="N705" s="28"/>
      <c r="O705" s="33"/>
      <c r="P705" s="33"/>
      <c r="Q705" s="34"/>
      <c r="R705" s="45"/>
      <c r="S705" s="37"/>
      <c r="T705" s="37"/>
      <c r="U705" s="44"/>
      <c r="V705" s="37"/>
      <c r="W705" s="37"/>
      <c r="X705" s="39"/>
      <c r="Y705" s="39"/>
      <c r="Z705" s="39"/>
      <c r="AA705" s="39"/>
    </row>
    <row r="706" spans="1:27" ht="14.45" hidden="1" x14ac:dyDescent="0.35">
      <c r="A706" s="154"/>
      <c r="B706" s="154">
        <v>715</v>
      </c>
      <c r="C706" s="155"/>
      <c r="D706" s="155"/>
      <c r="E706" s="156"/>
      <c r="F706" s="153">
        <v>2022</v>
      </c>
      <c r="G706" s="155"/>
      <c r="H706" s="152" t="e">
        <v>#N/A</v>
      </c>
      <c r="I706" s="151" t="e">
        <v>#N/A</v>
      </c>
      <c r="J706" s="152" t="e">
        <v>#N/A</v>
      </c>
      <c r="K706" s="153"/>
      <c r="L706" s="154">
        <v>715</v>
      </c>
      <c r="M706" s="28"/>
      <c r="N706" s="28"/>
      <c r="O706" s="33"/>
      <c r="P706" s="33"/>
      <c r="Q706" s="42"/>
      <c r="R706" s="45"/>
      <c r="S706" s="37"/>
      <c r="T706" s="37"/>
      <c r="U706" s="44"/>
      <c r="V706" s="37"/>
      <c r="W706" s="37"/>
      <c r="X706" s="39"/>
      <c r="Y706" s="39"/>
      <c r="Z706" s="39"/>
      <c r="AA706" s="39"/>
    </row>
    <row r="707" spans="1:27" ht="14.45" hidden="1" x14ac:dyDescent="0.35">
      <c r="A707" s="154"/>
      <c r="B707" s="154">
        <v>716</v>
      </c>
      <c r="C707" s="155"/>
      <c r="D707" s="155"/>
      <c r="E707" s="156"/>
      <c r="F707" s="153">
        <v>2022</v>
      </c>
      <c r="G707" s="155"/>
      <c r="H707" s="152" t="e">
        <v>#N/A</v>
      </c>
      <c r="I707" s="151" t="e">
        <v>#N/A</v>
      </c>
      <c r="J707" s="152" t="e">
        <v>#N/A</v>
      </c>
      <c r="K707" s="153"/>
      <c r="L707" s="154">
        <v>716</v>
      </c>
      <c r="M707" s="28"/>
      <c r="N707" s="28"/>
      <c r="O707" s="33"/>
      <c r="P707" s="33"/>
      <c r="Q707" s="42"/>
      <c r="R707" s="45"/>
      <c r="S707" s="37"/>
      <c r="T707" s="37"/>
      <c r="U707" s="44"/>
      <c r="V707" s="37"/>
      <c r="W707" s="37"/>
      <c r="X707" s="39"/>
      <c r="Y707" s="39"/>
      <c r="Z707" s="39"/>
      <c r="AA707" s="39"/>
    </row>
    <row r="708" spans="1:27" ht="14.45" hidden="1" x14ac:dyDescent="0.35">
      <c r="A708" s="154"/>
      <c r="B708" s="154">
        <v>717</v>
      </c>
      <c r="C708" s="155" t="s">
        <v>43</v>
      </c>
      <c r="D708" s="155" t="s">
        <v>933</v>
      </c>
      <c r="E708" s="156">
        <v>2009</v>
      </c>
      <c r="F708" s="153">
        <v>13</v>
      </c>
      <c r="G708" s="155" t="s">
        <v>8</v>
      </c>
      <c r="H708" s="152" t="s">
        <v>1366</v>
      </c>
      <c r="I708" s="151" t="s">
        <v>4856</v>
      </c>
      <c r="J708" s="152" t="s">
        <v>72</v>
      </c>
      <c r="K708" s="153" t="s">
        <v>335</v>
      </c>
      <c r="L708" s="154">
        <v>717</v>
      </c>
      <c r="M708" s="28"/>
      <c r="N708" s="28"/>
      <c r="O708" s="33">
        <v>2997950</v>
      </c>
      <c r="P708" s="33">
        <v>3003939877</v>
      </c>
      <c r="Q708" s="42" t="s">
        <v>934</v>
      </c>
      <c r="R708" s="45">
        <v>39848</v>
      </c>
      <c r="S708" s="37" t="s">
        <v>935</v>
      </c>
      <c r="T708" s="37" t="s">
        <v>354</v>
      </c>
      <c r="U708" s="44">
        <v>1034994104</v>
      </c>
      <c r="V708" s="37" t="s">
        <v>430</v>
      </c>
      <c r="W708" s="37" t="s">
        <v>363</v>
      </c>
      <c r="X708" s="39"/>
      <c r="Y708" s="39"/>
      <c r="Z708" s="39"/>
      <c r="AA708" s="39"/>
    </row>
    <row r="709" spans="1:27" ht="14.45" hidden="1" x14ac:dyDescent="0.35">
      <c r="A709" s="154"/>
      <c r="B709" s="154">
        <v>718</v>
      </c>
      <c r="C709" s="155" t="s">
        <v>936</v>
      </c>
      <c r="D709" s="155" t="s">
        <v>933</v>
      </c>
      <c r="E709" s="156">
        <v>2013</v>
      </c>
      <c r="F709" s="153">
        <v>9</v>
      </c>
      <c r="G709" s="155" t="s">
        <v>8</v>
      </c>
      <c r="H709" s="152" t="s">
        <v>1366</v>
      </c>
      <c r="I709" s="151" t="s">
        <v>3703</v>
      </c>
      <c r="J709" s="152" t="s">
        <v>106</v>
      </c>
      <c r="K709" s="153" t="s">
        <v>335</v>
      </c>
      <c r="L709" s="154">
        <v>718</v>
      </c>
      <c r="M709" s="28"/>
      <c r="N709" s="28"/>
      <c r="O709" s="33">
        <v>2997950</v>
      </c>
      <c r="P709" s="33">
        <v>3003939877</v>
      </c>
      <c r="Q709" s="42" t="s">
        <v>934</v>
      </c>
      <c r="R709" s="45">
        <v>41389</v>
      </c>
      <c r="S709" s="37" t="s">
        <v>935</v>
      </c>
      <c r="T709" s="37" t="s">
        <v>413</v>
      </c>
      <c r="U709" s="44">
        <v>1035001711</v>
      </c>
      <c r="V709" s="37" t="s">
        <v>393</v>
      </c>
      <c r="W709" s="37" t="s">
        <v>363</v>
      </c>
      <c r="X709" s="39"/>
      <c r="Y709" s="39"/>
      <c r="Z709" s="39"/>
      <c r="AA709" s="39"/>
    </row>
    <row r="710" spans="1:27" ht="14.45" hidden="1" x14ac:dyDescent="0.35">
      <c r="A710" s="154"/>
      <c r="B710" s="154">
        <v>719</v>
      </c>
      <c r="C710" s="155" t="s">
        <v>937</v>
      </c>
      <c r="D710" s="155" t="s">
        <v>938</v>
      </c>
      <c r="E710" s="156">
        <v>2007</v>
      </c>
      <c r="F710" s="153">
        <v>15</v>
      </c>
      <c r="G710" s="155" t="s">
        <v>16</v>
      </c>
      <c r="H710" s="152" t="s">
        <v>1895</v>
      </c>
      <c r="I710" s="151" t="s">
        <v>4815</v>
      </c>
      <c r="J710" s="152" t="s">
        <v>147</v>
      </c>
      <c r="K710" s="153" t="s">
        <v>425</v>
      </c>
      <c r="L710" s="154">
        <v>719</v>
      </c>
      <c r="M710" s="28"/>
      <c r="N710" s="28"/>
      <c r="O710" s="33">
        <v>5593214</v>
      </c>
      <c r="P710" s="33">
        <v>3167426960</v>
      </c>
      <c r="Q710" s="34" t="s">
        <v>939</v>
      </c>
      <c r="R710" s="45">
        <v>39336</v>
      </c>
      <c r="S710" s="37" t="s">
        <v>940</v>
      </c>
      <c r="T710" s="37" t="s">
        <v>354</v>
      </c>
      <c r="U710" s="44">
        <v>1020114125</v>
      </c>
      <c r="V710" s="37" t="s">
        <v>339</v>
      </c>
      <c r="W710" s="37" t="s">
        <v>363</v>
      </c>
      <c r="X710" s="39"/>
      <c r="Y710" s="39"/>
      <c r="Z710" s="39"/>
      <c r="AA710" s="39"/>
    </row>
    <row r="711" spans="1:27" ht="14.45" hidden="1" x14ac:dyDescent="0.35">
      <c r="A711" s="154"/>
      <c r="B711" s="154">
        <v>720</v>
      </c>
      <c r="C711" s="155" t="s">
        <v>941</v>
      </c>
      <c r="D711" s="155" t="s">
        <v>942</v>
      </c>
      <c r="E711" s="156">
        <v>2013</v>
      </c>
      <c r="F711" s="153">
        <v>9</v>
      </c>
      <c r="G711" s="155" t="s">
        <v>8</v>
      </c>
      <c r="H711" s="152" t="s">
        <v>1366</v>
      </c>
      <c r="I711" s="151" t="s">
        <v>3703</v>
      </c>
      <c r="J711" s="152" t="s">
        <v>106</v>
      </c>
      <c r="K711" s="153" t="s">
        <v>335</v>
      </c>
      <c r="L711" s="154">
        <v>720</v>
      </c>
      <c r="M711" s="28"/>
      <c r="N711" s="28"/>
      <c r="O711" s="33">
        <v>4115835</v>
      </c>
      <c r="P711" s="33">
        <v>315488697</v>
      </c>
      <c r="Q711" s="42" t="s">
        <v>943</v>
      </c>
      <c r="R711" s="45">
        <v>41503</v>
      </c>
      <c r="S711" s="37" t="s">
        <v>944</v>
      </c>
      <c r="T711" s="36" t="s">
        <v>413</v>
      </c>
      <c r="U711" s="49">
        <v>1035002287</v>
      </c>
      <c r="V711" s="36" t="s">
        <v>346</v>
      </c>
      <c r="W711" s="36" t="s">
        <v>945</v>
      </c>
      <c r="X711" s="39"/>
      <c r="Y711" s="39"/>
      <c r="Z711" s="39"/>
      <c r="AA711" s="39"/>
    </row>
    <row r="712" spans="1:27" ht="14.45" hidden="1" x14ac:dyDescent="0.35">
      <c r="A712" s="154"/>
      <c r="B712" s="154">
        <v>721</v>
      </c>
      <c r="C712" s="155"/>
      <c r="D712" s="155"/>
      <c r="E712" s="156"/>
      <c r="F712" s="153">
        <v>2022</v>
      </c>
      <c r="G712" s="155"/>
      <c r="H712" s="152" t="e">
        <v>#N/A</v>
      </c>
      <c r="I712" s="151" t="e">
        <v>#N/A</v>
      </c>
      <c r="J712" s="152" t="e">
        <v>#N/A</v>
      </c>
      <c r="K712" s="153"/>
      <c r="L712" s="154">
        <v>721</v>
      </c>
      <c r="M712" s="28"/>
      <c r="N712" s="28"/>
      <c r="O712" s="33"/>
      <c r="P712" s="33"/>
      <c r="Q712" s="42"/>
      <c r="R712" s="45"/>
      <c r="S712" s="37"/>
      <c r="T712" s="37"/>
      <c r="U712" s="50"/>
      <c r="V712" s="37"/>
      <c r="W712" s="37"/>
      <c r="X712" s="39"/>
      <c r="Y712" s="39"/>
      <c r="Z712" s="39"/>
      <c r="AA712" s="39"/>
    </row>
    <row r="713" spans="1:27" ht="14.45" hidden="1" x14ac:dyDescent="0.35">
      <c r="A713" s="154"/>
      <c r="B713" s="154">
        <v>722</v>
      </c>
      <c r="C713" s="155"/>
      <c r="D713" s="155"/>
      <c r="E713" s="156"/>
      <c r="F713" s="153">
        <v>2022</v>
      </c>
      <c r="G713" s="155"/>
      <c r="H713" s="152" t="e">
        <v>#N/A</v>
      </c>
      <c r="I713" s="151" t="e">
        <v>#N/A</v>
      </c>
      <c r="J713" s="152" t="e">
        <v>#N/A</v>
      </c>
      <c r="K713" s="153"/>
      <c r="L713" s="154">
        <v>722</v>
      </c>
      <c r="M713" s="28"/>
      <c r="N713" s="28"/>
      <c r="O713" s="33"/>
      <c r="P713" s="33"/>
      <c r="Q713" s="42"/>
      <c r="R713" s="45"/>
      <c r="S713" s="37"/>
      <c r="T713" s="37"/>
      <c r="U713" s="44"/>
      <c r="V713" s="37"/>
      <c r="W713" s="37"/>
      <c r="X713" s="39"/>
      <c r="Y713" s="39"/>
      <c r="Z713" s="39"/>
      <c r="AA713" s="39"/>
    </row>
    <row r="714" spans="1:27" ht="14.45" hidden="1" x14ac:dyDescent="0.35">
      <c r="A714" s="154"/>
      <c r="B714" s="154">
        <v>723</v>
      </c>
      <c r="C714" s="155" t="s">
        <v>76</v>
      </c>
      <c r="D714" s="155" t="s">
        <v>77</v>
      </c>
      <c r="E714" s="156">
        <v>2008</v>
      </c>
      <c r="F714" s="153">
        <v>14</v>
      </c>
      <c r="G714" s="155" t="s">
        <v>16</v>
      </c>
      <c r="H714" s="152" t="s">
        <v>1895</v>
      </c>
      <c r="I714" s="151" t="s">
        <v>4842</v>
      </c>
      <c r="J714" s="152" t="s">
        <v>268</v>
      </c>
      <c r="K714" s="153" t="s">
        <v>425</v>
      </c>
      <c r="L714" s="154">
        <v>723</v>
      </c>
      <c r="M714" s="28"/>
      <c r="N714" s="28"/>
      <c r="O714" s="33">
        <v>3281045</v>
      </c>
      <c r="P714" s="33">
        <v>3147460814</v>
      </c>
      <c r="Q714" s="34" t="s">
        <v>946</v>
      </c>
      <c r="R714" s="45">
        <v>39619</v>
      </c>
      <c r="S714" s="37" t="s">
        <v>947</v>
      </c>
      <c r="T714" s="37" t="s">
        <v>354</v>
      </c>
      <c r="U714" s="44" t="s">
        <v>948</v>
      </c>
      <c r="V714" s="37" t="s">
        <v>393</v>
      </c>
      <c r="W714" s="37" t="s">
        <v>363</v>
      </c>
      <c r="X714" s="39"/>
      <c r="Y714" s="39"/>
      <c r="Z714" s="39"/>
      <c r="AA714" s="39"/>
    </row>
    <row r="715" spans="1:27" ht="14.45" hidden="1" x14ac:dyDescent="0.35">
      <c r="A715" s="154"/>
      <c r="B715" s="154">
        <v>724</v>
      </c>
      <c r="C715" s="155" t="s">
        <v>465</v>
      </c>
      <c r="D715" s="155" t="s">
        <v>949</v>
      </c>
      <c r="E715" s="156">
        <v>2007</v>
      </c>
      <c r="F715" s="153">
        <v>15</v>
      </c>
      <c r="G715" s="155" t="s">
        <v>8</v>
      </c>
      <c r="H715" s="152" t="s">
        <v>1366</v>
      </c>
      <c r="I715" s="151" t="s">
        <v>1367</v>
      </c>
      <c r="J715" s="152" t="s">
        <v>9</v>
      </c>
      <c r="K715" s="153" t="s">
        <v>425</v>
      </c>
      <c r="L715" s="154">
        <v>724</v>
      </c>
      <c r="M715" s="28"/>
      <c r="N715" s="28"/>
      <c r="O715" s="33">
        <v>5980231</v>
      </c>
      <c r="P715" s="33">
        <v>3217492846</v>
      </c>
      <c r="Q715" s="34" t="s">
        <v>950</v>
      </c>
      <c r="R715" s="45">
        <v>39319</v>
      </c>
      <c r="S715" s="37" t="s">
        <v>951</v>
      </c>
      <c r="T715" s="37" t="s">
        <v>354</v>
      </c>
      <c r="U715" s="44">
        <v>1026138186</v>
      </c>
      <c r="V715" s="37" t="s">
        <v>346</v>
      </c>
      <c r="W715" s="37" t="s">
        <v>363</v>
      </c>
      <c r="X715" s="39"/>
      <c r="Y715" s="39"/>
      <c r="Z715" s="39"/>
      <c r="AA715" s="39"/>
    </row>
    <row r="716" spans="1:27" ht="14.45" hidden="1" x14ac:dyDescent="0.35">
      <c r="A716" s="154"/>
      <c r="B716" s="154">
        <v>725</v>
      </c>
      <c r="C716" s="155" t="s">
        <v>76</v>
      </c>
      <c r="D716" s="155" t="s">
        <v>952</v>
      </c>
      <c r="E716" s="156">
        <v>2006</v>
      </c>
      <c r="F716" s="153">
        <v>16</v>
      </c>
      <c r="G716" s="155" t="s">
        <v>8</v>
      </c>
      <c r="H716" s="152" t="s">
        <v>1366</v>
      </c>
      <c r="I716" s="151" t="s">
        <v>4873</v>
      </c>
      <c r="J716" s="152" t="s">
        <v>9</v>
      </c>
      <c r="K716" s="153" t="s">
        <v>335</v>
      </c>
      <c r="L716" s="154">
        <v>725</v>
      </c>
      <c r="M716" s="28"/>
      <c r="N716" s="28"/>
      <c r="O716" s="33">
        <v>3292621</v>
      </c>
      <c r="P716" s="33">
        <v>3174410336</v>
      </c>
      <c r="Q716" s="86" t="s">
        <v>953</v>
      </c>
      <c r="R716" s="45">
        <v>38886</v>
      </c>
      <c r="S716" s="37" t="s">
        <v>954</v>
      </c>
      <c r="T716" s="37" t="s">
        <v>354</v>
      </c>
      <c r="U716" s="44">
        <v>1013459088</v>
      </c>
      <c r="V716" s="37" t="s">
        <v>346</v>
      </c>
      <c r="W716" s="37" t="s">
        <v>363</v>
      </c>
      <c r="X716" s="39"/>
      <c r="Y716" s="39"/>
      <c r="Z716" s="39"/>
      <c r="AA716" s="39"/>
    </row>
    <row r="717" spans="1:27" ht="14.45" hidden="1" x14ac:dyDescent="0.35">
      <c r="A717" s="154"/>
      <c r="B717" s="154">
        <v>726</v>
      </c>
      <c r="C717" s="155" t="s">
        <v>179</v>
      </c>
      <c r="D717" s="155" t="s">
        <v>180</v>
      </c>
      <c r="E717" s="156">
        <v>2012</v>
      </c>
      <c r="F717" s="153">
        <v>10</v>
      </c>
      <c r="G717" s="155" t="s">
        <v>20</v>
      </c>
      <c r="H717" s="152" t="s">
        <v>3699</v>
      </c>
      <c r="I717" s="151" t="s">
        <v>4868</v>
      </c>
      <c r="J717" s="152" t="s">
        <v>50</v>
      </c>
      <c r="K717" s="153" t="s">
        <v>398</v>
      </c>
      <c r="L717" s="154">
        <v>726</v>
      </c>
      <c r="M717" s="28"/>
      <c r="N717" s="28"/>
      <c r="O717" s="33">
        <v>5890620</v>
      </c>
      <c r="P717" s="33">
        <v>3503770507</v>
      </c>
      <c r="Q717" s="42" t="s">
        <v>955</v>
      </c>
      <c r="R717" s="45">
        <v>41125</v>
      </c>
      <c r="S717" s="37" t="s">
        <v>956</v>
      </c>
      <c r="T717" s="37" t="s">
        <v>354</v>
      </c>
      <c r="U717" s="44" t="s">
        <v>957</v>
      </c>
      <c r="V717" s="37" t="s">
        <v>346</v>
      </c>
      <c r="W717" s="37" t="s">
        <v>363</v>
      </c>
      <c r="X717" s="39"/>
      <c r="Y717" s="39"/>
      <c r="Z717" s="39"/>
      <c r="AA717" s="39"/>
    </row>
    <row r="718" spans="1:27" ht="14.45" hidden="1" x14ac:dyDescent="0.35">
      <c r="A718" s="154"/>
      <c r="B718" s="154">
        <v>727</v>
      </c>
      <c r="C718" s="155"/>
      <c r="D718" s="155"/>
      <c r="E718" s="156"/>
      <c r="F718" s="153">
        <v>2022</v>
      </c>
      <c r="G718" s="155"/>
      <c r="H718" s="152" t="e">
        <v>#N/A</v>
      </c>
      <c r="I718" s="151" t="e">
        <v>#N/A</v>
      </c>
      <c r="J718" s="152" t="e">
        <v>#N/A</v>
      </c>
      <c r="K718" s="153"/>
      <c r="L718" s="154">
        <v>727</v>
      </c>
      <c r="M718" s="28"/>
      <c r="N718" s="28"/>
      <c r="O718" s="33"/>
      <c r="P718" s="33"/>
      <c r="Q718" s="42"/>
      <c r="R718" s="45"/>
      <c r="S718" s="37"/>
      <c r="T718" s="37"/>
      <c r="U718" s="44"/>
      <c r="V718" s="37"/>
      <c r="W718" s="37"/>
      <c r="X718" s="39"/>
      <c r="Y718" s="39"/>
      <c r="Z718" s="39"/>
      <c r="AA718" s="39"/>
    </row>
    <row r="719" spans="1:27" ht="14.45" hidden="1" x14ac:dyDescent="0.35">
      <c r="A719" s="154"/>
      <c r="B719" s="154">
        <v>728</v>
      </c>
      <c r="C719" s="155" t="s">
        <v>109</v>
      </c>
      <c r="D719" s="155" t="s">
        <v>175</v>
      </c>
      <c r="E719" s="156">
        <v>2009</v>
      </c>
      <c r="F719" s="153">
        <v>13</v>
      </c>
      <c r="G719" s="155" t="s">
        <v>8</v>
      </c>
      <c r="H719" s="152" t="s">
        <v>1366</v>
      </c>
      <c r="I719" s="151" t="s">
        <v>4856</v>
      </c>
      <c r="J719" s="152" t="s">
        <v>72</v>
      </c>
      <c r="K719" s="153" t="s">
        <v>398</v>
      </c>
      <c r="L719" s="154">
        <v>728</v>
      </c>
      <c r="M719" s="28"/>
      <c r="N719" s="28"/>
      <c r="O719" s="33"/>
      <c r="P719" s="33">
        <v>3163004321</v>
      </c>
      <c r="Q719" s="34" t="s">
        <v>958</v>
      </c>
      <c r="R719" s="45">
        <v>40066</v>
      </c>
      <c r="S719" s="37" t="s">
        <v>959</v>
      </c>
      <c r="T719" s="37" t="s">
        <v>354</v>
      </c>
      <c r="U719" s="44">
        <v>1042586433</v>
      </c>
      <c r="V719" s="37" t="s">
        <v>430</v>
      </c>
      <c r="W719" s="37" t="s">
        <v>960</v>
      </c>
      <c r="X719" s="39"/>
      <c r="Y719" s="39"/>
      <c r="Z719" s="39"/>
      <c r="AA719" s="39"/>
    </row>
    <row r="720" spans="1:27" ht="14.45" hidden="1" x14ac:dyDescent="0.35">
      <c r="A720" s="154"/>
      <c r="B720" s="154">
        <v>729</v>
      </c>
      <c r="C720" s="155" t="s">
        <v>31</v>
      </c>
      <c r="D720" s="155" t="s">
        <v>961</v>
      </c>
      <c r="E720" s="156">
        <v>2009</v>
      </c>
      <c r="F720" s="153">
        <v>13</v>
      </c>
      <c r="G720" s="155" t="s">
        <v>8</v>
      </c>
      <c r="H720" s="152" t="s">
        <v>1366</v>
      </c>
      <c r="I720" s="151" t="s">
        <v>4856</v>
      </c>
      <c r="J720" s="152" t="s">
        <v>72</v>
      </c>
      <c r="K720" s="153" t="s">
        <v>398</v>
      </c>
      <c r="L720" s="154">
        <v>729</v>
      </c>
      <c r="M720" s="28"/>
      <c r="N720" s="28"/>
      <c r="O720" s="33">
        <v>3249021</v>
      </c>
      <c r="P720" s="33">
        <v>3207688380</v>
      </c>
      <c r="Q720" s="34" t="s">
        <v>962</v>
      </c>
      <c r="R720" s="45">
        <v>39835</v>
      </c>
      <c r="S720" s="37" t="s">
        <v>963</v>
      </c>
      <c r="T720" s="37" t="s">
        <v>354</v>
      </c>
      <c r="U720" s="44">
        <v>1044530823</v>
      </c>
      <c r="V720" s="37" t="s">
        <v>346</v>
      </c>
      <c r="W720" s="37" t="s">
        <v>363</v>
      </c>
      <c r="X720" s="39"/>
      <c r="Y720" s="39"/>
      <c r="Z720" s="39"/>
      <c r="AA720" s="39"/>
    </row>
    <row r="721" spans="1:27" ht="14.45" hidden="1" x14ac:dyDescent="0.35">
      <c r="A721" s="154"/>
      <c r="B721" s="154">
        <v>730</v>
      </c>
      <c r="C721" s="155" t="s">
        <v>964</v>
      </c>
      <c r="D721" s="155" t="s">
        <v>965</v>
      </c>
      <c r="E721" s="156">
        <v>2013</v>
      </c>
      <c r="F721" s="153">
        <v>9</v>
      </c>
      <c r="G721" s="155" t="s">
        <v>8</v>
      </c>
      <c r="H721" s="152" t="s">
        <v>1366</v>
      </c>
      <c r="I721" s="151" t="s">
        <v>3703</v>
      </c>
      <c r="J721" s="152" t="s">
        <v>106</v>
      </c>
      <c r="K721" s="153" t="s">
        <v>398</v>
      </c>
      <c r="L721" s="154">
        <v>730</v>
      </c>
      <c r="M721" s="28"/>
      <c r="N721" s="28"/>
      <c r="O721" s="33">
        <v>4890618</v>
      </c>
      <c r="P721" s="33">
        <v>3104181317</v>
      </c>
      <c r="Q721" s="42" t="s">
        <v>966</v>
      </c>
      <c r="R721" s="45">
        <v>41594</v>
      </c>
      <c r="S721" s="37" t="s">
        <v>967</v>
      </c>
      <c r="T721" s="36" t="s">
        <v>413</v>
      </c>
      <c r="U721" s="49" t="s">
        <v>968</v>
      </c>
      <c r="V721" s="36" t="s">
        <v>393</v>
      </c>
      <c r="W721" s="36" t="s">
        <v>363</v>
      </c>
      <c r="X721" s="39"/>
      <c r="Y721" s="39"/>
      <c r="Z721" s="39"/>
      <c r="AA721" s="39"/>
    </row>
    <row r="722" spans="1:27" ht="14.45" hidden="1" x14ac:dyDescent="0.35">
      <c r="A722" s="154"/>
      <c r="B722" s="154">
        <v>731</v>
      </c>
      <c r="C722" s="155"/>
      <c r="D722" s="155"/>
      <c r="E722" s="156"/>
      <c r="F722" s="153">
        <v>2022</v>
      </c>
      <c r="G722" s="155"/>
      <c r="H722" s="152" t="e">
        <v>#N/A</v>
      </c>
      <c r="I722" s="151" t="e">
        <v>#N/A</v>
      </c>
      <c r="J722" s="152" t="e">
        <v>#N/A</v>
      </c>
      <c r="K722" s="153"/>
      <c r="L722" s="154">
        <v>731</v>
      </c>
      <c r="M722" s="28"/>
      <c r="N722" s="28"/>
      <c r="O722" s="33"/>
      <c r="P722" s="33"/>
      <c r="Q722" s="55"/>
      <c r="R722" s="45"/>
      <c r="S722" s="37"/>
      <c r="T722" s="37"/>
      <c r="U722" s="44"/>
      <c r="V722" s="37"/>
      <c r="W722" s="37"/>
      <c r="X722" s="39"/>
      <c r="Y722" s="39"/>
      <c r="Z722" s="39"/>
      <c r="AA722" s="39"/>
    </row>
    <row r="723" spans="1:27" ht="14.45" hidden="1" x14ac:dyDescent="0.35">
      <c r="A723" s="154"/>
      <c r="B723" s="154">
        <v>732</v>
      </c>
      <c r="C723" s="145"/>
      <c r="D723" s="145"/>
      <c r="E723" s="146"/>
      <c r="F723" s="153">
        <v>2022</v>
      </c>
      <c r="G723" s="155"/>
      <c r="H723" s="152" t="e">
        <v>#N/A</v>
      </c>
      <c r="I723" s="151" t="e">
        <v>#N/A</v>
      </c>
      <c r="J723" s="152" t="e">
        <v>#N/A</v>
      </c>
      <c r="K723" s="153"/>
      <c r="L723" s="154">
        <v>732</v>
      </c>
      <c r="M723" s="28"/>
      <c r="N723" s="28"/>
      <c r="O723" s="33"/>
      <c r="P723" s="33"/>
      <c r="Q723" s="42"/>
      <c r="R723" s="45"/>
      <c r="S723" s="37"/>
      <c r="T723" s="37"/>
      <c r="U723" s="37"/>
      <c r="V723" s="37"/>
      <c r="W723" s="37"/>
      <c r="X723" s="39"/>
      <c r="Y723" s="39"/>
      <c r="Z723" s="39"/>
      <c r="AA723" s="39"/>
    </row>
    <row r="724" spans="1:27" ht="14.45" hidden="1" x14ac:dyDescent="0.35">
      <c r="A724" s="154"/>
      <c r="B724" s="154">
        <v>733</v>
      </c>
      <c r="C724" s="155" t="s">
        <v>969</v>
      </c>
      <c r="D724" s="155" t="s">
        <v>970</v>
      </c>
      <c r="E724" s="156">
        <v>2014</v>
      </c>
      <c r="F724" s="153">
        <v>8</v>
      </c>
      <c r="G724" s="155" t="s">
        <v>8</v>
      </c>
      <c r="H724" s="152" t="s">
        <v>1366</v>
      </c>
      <c r="I724" s="151" t="s">
        <v>3687</v>
      </c>
      <c r="J724" s="152" t="s">
        <v>117</v>
      </c>
      <c r="K724" s="153" t="s">
        <v>398</v>
      </c>
      <c r="L724" s="154">
        <v>733</v>
      </c>
      <c r="M724" s="28"/>
      <c r="N724" s="28"/>
      <c r="O724" s="33"/>
      <c r="P724" s="33">
        <v>3114271998</v>
      </c>
      <c r="Q724" s="34" t="s">
        <v>971</v>
      </c>
      <c r="R724" s="45">
        <v>41696</v>
      </c>
      <c r="S724" s="37" t="s">
        <v>972</v>
      </c>
      <c r="T724" s="37" t="s">
        <v>354</v>
      </c>
      <c r="U724" s="44">
        <v>1141130326</v>
      </c>
      <c r="V724" s="37" t="s">
        <v>393</v>
      </c>
      <c r="W724" s="37" t="s">
        <v>363</v>
      </c>
      <c r="X724" s="39"/>
      <c r="Y724" s="39"/>
      <c r="Z724" s="39"/>
      <c r="AA724" s="39"/>
    </row>
    <row r="725" spans="1:27" ht="14.45" hidden="1" x14ac:dyDescent="0.35">
      <c r="A725" s="154"/>
      <c r="B725" s="154">
        <v>734</v>
      </c>
      <c r="C725" s="155" t="s">
        <v>10</v>
      </c>
      <c r="D725" s="155" t="s">
        <v>973</v>
      </c>
      <c r="E725" s="156">
        <v>2008</v>
      </c>
      <c r="F725" s="153">
        <v>14</v>
      </c>
      <c r="G725" s="155" t="s">
        <v>16</v>
      </c>
      <c r="H725" s="152" t="s">
        <v>1895</v>
      </c>
      <c r="I725" s="151" t="s">
        <v>4842</v>
      </c>
      <c r="J725" s="152" t="s">
        <v>268</v>
      </c>
      <c r="K725" s="153" t="s">
        <v>431</v>
      </c>
      <c r="L725" s="154">
        <v>734</v>
      </c>
      <c r="M725" s="28"/>
      <c r="N725" s="28"/>
      <c r="O725" s="33"/>
      <c r="P725" s="33">
        <v>3175860314</v>
      </c>
      <c r="Q725" s="42" t="s">
        <v>974</v>
      </c>
      <c r="R725" s="45">
        <v>39521</v>
      </c>
      <c r="S725" s="37" t="s">
        <v>975</v>
      </c>
      <c r="T725" s="37" t="s">
        <v>354</v>
      </c>
      <c r="U725" s="38">
        <v>1034992537</v>
      </c>
      <c r="V725" s="37" t="s">
        <v>393</v>
      </c>
      <c r="W725" s="37" t="s">
        <v>363</v>
      </c>
      <c r="X725" s="39"/>
      <c r="Y725" s="39"/>
      <c r="Z725" s="39"/>
      <c r="AA725" s="39"/>
    </row>
    <row r="726" spans="1:27" s="88" customFormat="1" ht="14.45" hidden="1" x14ac:dyDescent="0.35">
      <c r="A726" s="154"/>
      <c r="B726" s="154">
        <v>735</v>
      </c>
      <c r="C726" s="155" t="s">
        <v>6</v>
      </c>
      <c r="D726" s="155" t="s">
        <v>976</v>
      </c>
      <c r="E726" s="156">
        <v>2014</v>
      </c>
      <c r="F726" s="153">
        <v>8</v>
      </c>
      <c r="G726" s="155" t="s">
        <v>8</v>
      </c>
      <c r="H726" s="152" t="s">
        <v>1366</v>
      </c>
      <c r="I726" s="151" t="s">
        <v>3687</v>
      </c>
      <c r="J726" s="152" t="s">
        <v>117</v>
      </c>
      <c r="K726" s="153"/>
      <c r="L726" s="154">
        <v>735</v>
      </c>
      <c r="M726" s="28"/>
      <c r="N726" s="28"/>
      <c r="O726" s="33"/>
      <c r="P726" s="33">
        <v>3105203090</v>
      </c>
      <c r="Q726" s="42" t="s">
        <v>977</v>
      </c>
      <c r="R726" s="35">
        <v>41828</v>
      </c>
      <c r="S726" s="37" t="s">
        <v>978</v>
      </c>
      <c r="T726" s="37" t="s">
        <v>413</v>
      </c>
      <c r="U726" s="38">
        <v>1026064344</v>
      </c>
      <c r="V726" s="37" t="s">
        <v>346</v>
      </c>
      <c r="W726" s="37" t="s">
        <v>710</v>
      </c>
      <c r="X726" s="39"/>
      <c r="Y726" s="87"/>
      <c r="Z726" s="87"/>
      <c r="AA726" s="87"/>
    </row>
    <row r="727" spans="1:27" ht="14.45" hidden="1" x14ac:dyDescent="0.35">
      <c r="A727" s="154"/>
      <c r="B727" s="154">
        <v>736</v>
      </c>
      <c r="C727" s="149" t="s">
        <v>99</v>
      </c>
      <c r="D727" s="149" t="s">
        <v>253</v>
      </c>
      <c r="E727" s="148">
        <v>2014</v>
      </c>
      <c r="F727" s="153">
        <v>8</v>
      </c>
      <c r="G727" s="155" t="s">
        <v>20</v>
      </c>
      <c r="H727" s="152" t="s">
        <v>3699</v>
      </c>
      <c r="I727" s="151" t="s">
        <v>4850</v>
      </c>
      <c r="J727" s="152" t="s">
        <v>21</v>
      </c>
      <c r="K727" s="153" t="s">
        <v>341</v>
      </c>
      <c r="L727" s="154">
        <v>736</v>
      </c>
      <c r="M727" s="28"/>
      <c r="N727" s="28"/>
      <c r="O727" s="33"/>
      <c r="P727" s="33">
        <v>3143406816</v>
      </c>
      <c r="Q727" s="34" t="s">
        <v>979</v>
      </c>
      <c r="R727" s="43">
        <v>41673</v>
      </c>
      <c r="S727" s="36" t="s">
        <v>608</v>
      </c>
      <c r="T727" s="37" t="s">
        <v>413</v>
      </c>
      <c r="U727" s="44" t="s">
        <v>980</v>
      </c>
      <c r="V727" s="37" t="s">
        <v>346</v>
      </c>
      <c r="W727" s="37" t="s">
        <v>363</v>
      </c>
      <c r="X727" s="39"/>
      <c r="Y727" s="39"/>
      <c r="Z727" s="39"/>
      <c r="AA727" s="39"/>
    </row>
    <row r="728" spans="1:27" ht="14.45" hidden="1" x14ac:dyDescent="0.35">
      <c r="A728" s="154"/>
      <c r="B728" s="154">
        <v>737</v>
      </c>
      <c r="C728" s="155"/>
      <c r="D728" s="155"/>
      <c r="E728" s="156"/>
      <c r="F728" s="153">
        <v>2022</v>
      </c>
      <c r="G728" s="155"/>
      <c r="H728" s="152" t="e">
        <v>#N/A</v>
      </c>
      <c r="I728" s="151" t="e">
        <v>#N/A</v>
      </c>
      <c r="J728" s="152" t="e">
        <v>#N/A</v>
      </c>
      <c r="K728" s="153"/>
      <c r="L728" s="154">
        <v>737</v>
      </c>
      <c r="M728" s="28"/>
      <c r="N728" s="28"/>
      <c r="O728" s="33"/>
      <c r="P728" s="33"/>
      <c r="Q728" s="42"/>
      <c r="R728" s="45"/>
      <c r="S728" s="37"/>
      <c r="T728" s="37"/>
      <c r="U728" s="38"/>
      <c r="V728" s="37"/>
      <c r="W728" s="37"/>
      <c r="X728" s="39"/>
      <c r="Y728" s="39"/>
      <c r="Z728" s="39"/>
      <c r="AA728" s="39"/>
    </row>
    <row r="729" spans="1:27" ht="14.45" hidden="1" x14ac:dyDescent="0.35">
      <c r="A729" s="154"/>
      <c r="B729" s="154">
        <v>738</v>
      </c>
      <c r="C729" s="149" t="s">
        <v>22</v>
      </c>
      <c r="D729" s="149" t="s">
        <v>981</v>
      </c>
      <c r="E729" s="148">
        <v>2012</v>
      </c>
      <c r="F729" s="153">
        <v>10</v>
      </c>
      <c r="G729" s="155" t="s">
        <v>8</v>
      </c>
      <c r="H729" s="152" t="s">
        <v>1366</v>
      </c>
      <c r="I729" s="151" t="s">
        <v>3685</v>
      </c>
      <c r="J729" s="152" t="s">
        <v>106</v>
      </c>
      <c r="K729" s="153" t="s">
        <v>341</v>
      </c>
      <c r="L729" s="154">
        <v>738</v>
      </c>
      <c r="M729" s="28"/>
      <c r="N729" s="28"/>
      <c r="O729" s="33"/>
      <c r="P729" s="33">
        <v>3005201112</v>
      </c>
      <c r="Q729" s="34" t="s">
        <v>982</v>
      </c>
      <c r="R729" s="43">
        <v>41027</v>
      </c>
      <c r="S729" s="36" t="s">
        <v>983</v>
      </c>
      <c r="T729" s="37" t="s">
        <v>413</v>
      </c>
      <c r="U729" s="44">
        <v>1195213688</v>
      </c>
      <c r="V729" s="37" t="s">
        <v>346</v>
      </c>
      <c r="W729" s="37" t="s">
        <v>539</v>
      </c>
      <c r="X729" s="39"/>
      <c r="Y729" s="39"/>
      <c r="Z729" s="39"/>
      <c r="AA729" s="39"/>
    </row>
    <row r="730" spans="1:27" ht="14.45" hidden="1" x14ac:dyDescent="0.35">
      <c r="A730" s="154"/>
      <c r="B730" s="154">
        <v>739</v>
      </c>
      <c r="C730" s="155"/>
      <c r="D730" s="155"/>
      <c r="E730" s="156"/>
      <c r="F730" s="153">
        <v>2022</v>
      </c>
      <c r="G730" s="155"/>
      <c r="H730" s="152" t="e">
        <v>#N/A</v>
      </c>
      <c r="I730" s="151" t="e">
        <v>#N/A</v>
      </c>
      <c r="J730" s="152" t="e">
        <v>#N/A</v>
      </c>
      <c r="K730" s="153"/>
      <c r="L730" s="154">
        <v>739</v>
      </c>
      <c r="M730" s="28"/>
      <c r="N730" s="28"/>
      <c r="O730" s="33"/>
      <c r="P730" s="33"/>
      <c r="Q730" s="42"/>
      <c r="R730" s="45"/>
      <c r="S730" s="37"/>
      <c r="T730" s="37"/>
      <c r="U730" s="50"/>
      <c r="V730" s="37"/>
      <c r="W730" s="37"/>
      <c r="X730" s="39"/>
      <c r="Y730" s="39"/>
      <c r="Z730" s="39"/>
      <c r="AA730" s="39"/>
    </row>
    <row r="731" spans="1:27" ht="14.45" hidden="1" x14ac:dyDescent="0.35">
      <c r="A731" s="154"/>
      <c r="B731" s="154">
        <v>740</v>
      </c>
      <c r="C731" s="155" t="s">
        <v>546</v>
      </c>
      <c r="D731" s="155" t="s">
        <v>984</v>
      </c>
      <c r="E731" s="156">
        <v>2006</v>
      </c>
      <c r="F731" s="153">
        <v>16</v>
      </c>
      <c r="G731" s="155" t="s">
        <v>348</v>
      </c>
      <c r="H731" s="152" t="s">
        <v>4830</v>
      </c>
      <c r="I731" s="151" t="s">
        <v>4846</v>
      </c>
      <c r="J731" s="152" t="s">
        <v>190</v>
      </c>
      <c r="K731" s="153" t="s">
        <v>440</v>
      </c>
      <c r="L731" s="154" t="s">
        <v>4711</v>
      </c>
      <c r="M731" s="28"/>
      <c r="N731" s="28"/>
      <c r="O731" s="33">
        <v>3370998</v>
      </c>
      <c r="P731" s="33">
        <v>3226021826</v>
      </c>
      <c r="Q731" s="34" t="s">
        <v>985</v>
      </c>
      <c r="R731" s="45">
        <v>38778</v>
      </c>
      <c r="S731" s="37" t="s">
        <v>986</v>
      </c>
      <c r="T731" s="37" t="s">
        <v>354</v>
      </c>
      <c r="U731" s="44">
        <v>1020109551</v>
      </c>
      <c r="V731" s="37" t="s">
        <v>346</v>
      </c>
      <c r="W731" s="37" t="s">
        <v>363</v>
      </c>
      <c r="X731" s="39"/>
      <c r="Y731" s="39"/>
      <c r="Z731" s="39"/>
      <c r="AA731" s="39"/>
    </row>
    <row r="732" spans="1:27" ht="14.45" hidden="1" x14ac:dyDescent="0.35">
      <c r="A732" s="154"/>
      <c r="B732" s="154">
        <v>741</v>
      </c>
      <c r="C732" s="155" t="s">
        <v>139</v>
      </c>
      <c r="D732" s="155" t="s">
        <v>140</v>
      </c>
      <c r="E732" s="156">
        <v>1996</v>
      </c>
      <c r="F732" s="153">
        <v>26</v>
      </c>
      <c r="G732" s="155" t="s">
        <v>367</v>
      </c>
      <c r="H732" s="152" t="s">
        <v>4575</v>
      </c>
      <c r="I732" s="151" t="s">
        <v>4881</v>
      </c>
      <c r="J732" s="152" t="s">
        <v>24</v>
      </c>
      <c r="K732" s="153" t="s">
        <v>349</v>
      </c>
      <c r="L732" s="154">
        <v>741</v>
      </c>
      <c r="M732" s="28"/>
      <c r="N732" s="28"/>
      <c r="O732" s="33">
        <v>2894262</v>
      </c>
      <c r="P732" s="33">
        <v>3217194037</v>
      </c>
      <c r="Q732" s="34" t="s">
        <v>987</v>
      </c>
      <c r="R732" s="35">
        <v>35293</v>
      </c>
      <c r="S732" s="37" t="s">
        <v>988</v>
      </c>
      <c r="T732" s="37" t="s">
        <v>338</v>
      </c>
      <c r="U732" s="38">
        <v>1035874571</v>
      </c>
      <c r="V732" s="37" t="s">
        <v>582</v>
      </c>
      <c r="W732" s="37" t="s">
        <v>394</v>
      </c>
      <c r="X732" s="39"/>
      <c r="Y732" s="39"/>
      <c r="Z732" s="39"/>
      <c r="AA732" s="39"/>
    </row>
    <row r="733" spans="1:27" ht="14.45" hidden="1" x14ac:dyDescent="0.35">
      <c r="A733" s="154"/>
      <c r="B733" s="154">
        <v>742</v>
      </c>
      <c r="C733" s="155" t="s">
        <v>59</v>
      </c>
      <c r="D733" s="155" t="s">
        <v>989</v>
      </c>
      <c r="E733" s="156">
        <v>2009</v>
      </c>
      <c r="F733" s="153">
        <v>13</v>
      </c>
      <c r="G733" s="155" t="s">
        <v>16</v>
      </c>
      <c r="H733" s="152" t="s">
        <v>1895</v>
      </c>
      <c r="I733" s="151" t="s">
        <v>4855</v>
      </c>
      <c r="J733" s="152" t="s">
        <v>37</v>
      </c>
      <c r="K733" s="153" t="s">
        <v>422</v>
      </c>
      <c r="L733" s="154">
        <v>742</v>
      </c>
      <c r="M733" s="28"/>
      <c r="N733" s="28"/>
      <c r="O733" s="33">
        <v>5681685</v>
      </c>
      <c r="P733" s="33">
        <v>3104111414</v>
      </c>
      <c r="Q733" s="42" t="s">
        <v>990</v>
      </c>
      <c r="R733" s="35">
        <v>39828</v>
      </c>
      <c r="S733" s="37" t="s">
        <v>991</v>
      </c>
      <c r="T733" s="37" t="s">
        <v>354</v>
      </c>
      <c r="U733" s="38">
        <v>1040038893</v>
      </c>
      <c r="V733" s="37" t="s">
        <v>346</v>
      </c>
      <c r="W733" s="37" t="s">
        <v>363</v>
      </c>
      <c r="X733" s="39"/>
      <c r="Y733" s="39"/>
      <c r="Z733" s="39"/>
      <c r="AA733" s="39"/>
    </row>
    <row r="734" spans="1:27" ht="14.45" hidden="1" x14ac:dyDescent="0.35">
      <c r="A734" s="154"/>
      <c r="B734" s="154">
        <v>743</v>
      </c>
      <c r="C734" s="155" t="s">
        <v>142</v>
      </c>
      <c r="D734" s="155" t="s">
        <v>992</v>
      </c>
      <c r="E734" s="156">
        <v>2012</v>
      </c>
      <c r="F734" s="153">
        <v>10</v>
      </c>
      <c r="G734" s="155" t="s">
        <v>8</v>
      </c>
      <c r="H734" s="152" t="s">
        <v>1366</v>
      </c>
      <c r="I734" s="151" t="s">
        <v>3685</v>
      </c>
      <c r="J734" s="152" t="s">
        <v>106</v>
      </c>
      <c r="K734" s="153"/>
      <c r="L734" s="154">
        <v>743</v>
      </c>
      <c r="M734" s="28"/>
      <c r="N734" s="28"/>
      <c r="O734" s="33">
        <v>6132180</v>
      </c>
      <c r="P734" s="33">
        <v>3004309437</v>
      </c>
      <c r="Q734" s="34" t="s">
        <v>993</v>
      </c>
      <c r="R734" s="45">
        <v>40983</v>
      </c>
      <c r="S734" s="36" t="s">
        <v>994</v>
      </c>
      <c r="T734" s="37" t="s">
        <v>354</v>
      </c>
      <c r="U734" s="38">
        <v>1014881341</v>
      </c>
      <c r="V734" s="37" t="s">
        <v>393</v>
      </c>
      <c r="W734" s="37" t="s">
        <v>995</v>
      </c>
      <c r="X734" s="39"/>
      <c r="Y734" s="39"/>
      <c r="Z734" s="39"/>
      <c r="AA734" s="39"/>
    </row>
    <row r="735" spans="1:27" ht="14.45" hidden="1" x14ac:dyDescent="0.35">
      <c r="A735" s="154"/>
      <c r="B735" s="154">
        <v>744</v>
      </c>
      <c r="C735" s="155"/>
      <c r="D735" s="155"/>
      <c r="E735" s="156"/>
      <c r="F735" s="153">
        <v>2022</v>
      </c>
      <c r="G735" s="155"/>
      <c r="H735" s="152" t="e">
        <v>#N/A</v>
      </c>
      <c r="I735" s="151" t="e">
        <v>#N/A</v>
      </c>
      <c r="J735" s="152" t="e">
        <v>#N/A</v>
      </c>
      <c r="K735" s="153"/>
      <c r="L735" s="154">
        <v>744</v>
      </c>
      <c r="M735" s="28"/>
      <c r="N735" s="28"/>
      <c r="O735" s="33"/>
      <c r="P735" s="33"/>
      <c r="Q735" s="42"/>
      <c r="R735" s="45"/>
      <c r="S735" s="37"/>
      <c r="T735" s="37"/>
      <c r="U735" s="44"/>
      <c r="V735" s="37"/>
      <c r="W735" s="37"/>
      <c r="X735" s="39"/>
      <c r="Y735" s="39"/>
      <c r="Z735" s="39"/>
      <c r="AA735" s="39"/>
    </row>
    <row r="736" spans="1:27" ht="14.45" hidden="1" x14ac:dyDescent="0.35">
      <c r="A736" s="154"/>
      <c r="B736" s="154">
        <v>745</v>
      </c>
      <c r="C736" s="155" t="s">
        <v>22</v>
      </c>
      <c r="D736" s="155" t="s">
        <v>996</v>
      </c>
      <c r="E736" s="156">
        <v>2012</v>
      </c>
      <c r="F736" s="153">
        <v>10</v>
      </c>
      <c r="G736" s="155" t="s">
        <v>8</v>
      </c>
      <c r="H736" s="152" t="s">
        <v>1366</v>
      </c>
      <c r="I736" s="151" t="s">
        <v>3685</v>
      </c>
      <c r="J736" s="152" t="s">
        <v>106</v>
      </c>
      <c r="K736" s="153" t="s">
        <v>341</v>
      </c>
      <c r="L736" s="154">
        <v>745</v>
      </c>
      <c r="M736" s="28"/>
      <c r="N736" s="28"/>
      <c r="O736" s="33"/>
      <c r="P736" s="33">
        <v>3103981118</v>
      </c>
      <c r="Q736" s="34" t="s">
        <v>997</v>
      </c>
      <c r="R736" s="35">
        <v>41022</v>
      </c>
      <c r="S736" s="37" t="s">
        <v>998</v>
      </c>
      <c r="T736" s="37" t="s">
        <v>354</v>
      </c>
      <c r="U736" s="38">
        <v>1011405347</v>
      </c>
      <c r="V736" s="37" t="s">
        <v>339</v>
      </c>
      <c r="W736" s="37" t="s">
        <v>340</v>
      </c>
      <c r="X736" s="39"/>
      <c r="Y736" s="39"/>
      <c r="Z736" s="39"/>
      <c r="AA736" s="39"/>
    </row>
    <row r="737" spans="1:27" ht="14.45" hidden="1" x14ac:dyDescent="0.35">
      <c r="A737" s="154"/>
      <c r="B737" s="154">
        <v>746</v>
      </c>
      <c r="C737" s="155" t="s">
        <v>10</v>
      </c>
      <c r="D737" s="155" t="s">
        <v>999</v>
      </c>
      <c r="E737" s="156">
        <v>2008</v>
      </c>
      <c r="F737" s="153">
        <v>14</v>
      </c>
      <c r="G737" s="155" t="s">
        <v>12</v>
      </c>
      <c r="H737" s="152" t="s">
        <v>4824</v>
      </c>
      <c r="I737" s="151" t="s">
        <v>4882</v>
      </c>
      <c r="J737" s="152" t="s">
        <v>98</v>
      </c>
      <c r="K737" s="153" t="s">
        <v>341</v>
      </c>
      <c r="L737" s="154">
        <v>746</v>
      </c>
      <c r="M737" s="28"/>
      <c r="N737" s="28"/>
      <c r="O737" s="33">
        <v>4424485</v>
      </c>
      <c r="P737" s="33">
        <v>3127453775</v>
      </c>
      <c r="Q737" s="42" t="s">
        <v>1000</v>
      </c>
      <c r="R737" s="45">
        <v>39342</v>
      </c>
      <c r="S737" s="37" t="s">
        <v>1001</v>
      </c>
      <c r="T737" s="37" t="s">
        <v>354</v>
      </c>
      <c r="U737" s="44">
        <v>1015072017</v>
      </c>
      <c r="V737" s="37" t="s">
        <v>393</v>
      </c>
      <c r="W737" s="37" t="s">
        <v>363</v>
      </c>
      <c r="X737" s="39"/>
      <c r="Y737" s="39"/>
      <c r="Z737" s="39"/>
      <c r="AA737" s="39"/>
    </row>
    <row r="738" spans="1:27" ht="14.45" hidden="1" x14ac:dyDescent="0.35">
      <c r="A738" s="154"/>
      <c r="B738" s="154">
        <v>747</v>
      </c>
      <c r="C738" s="155" t="s">
        <v>109</v>
      </c>
      <c r="D738" s="155" t="s">
        <v>197</v>
      </c>
      <c r="E738" s="156">
        <v>2007</v>
      </c>
      <c r="F738" s="153">
        <v>15</v>
      </c>
      <c r="G738" s="155" t="s">
        <v>16</v>
      </c>
      <c r="H738" s="152" t="s">
        <v>1895</v>
      </c>
      <c r="I738" s="151" t="s">
        <v>4815</v>
      </c>
      <c r="J738" s="152" t="s">
        <v>147</v>
      </c>
      <c r="K738" s="153" t="s">
        <v>422</v>
      </c>
      <c r="L738" s="154">
        <v>747</v>
      </c>
      <c r="M738" s="28"/>
      <c r="N738" s="28"/>
      <c r="O738" s="33">
        <v>5684226</v>
      </c>
      <c r="P738" s="33">
        <v>3125117473</v>
      </c>
      <c r="Q738" s="42" t="s">
        <v>1002</v>
      </c>
      <c r="R738" s="45">
        <v>39337</v>
      </c>
      <c r="S738" s="37" t="s">
        <v>1003</v>
      </c>
      <c r="T738" s="37" t="s">
        <v>354</v>
      </c>
      <c r="U738" s="44" t="s">
        <v>1004</v>
      </c>
      <c r="V738" s="37" t="s">
        <v>393</v>
      </c>
      <c r="W738" s="37" t="s">
        <v>340</v>
      </c>
      <c r="X738" s="39"/>
      <c r="Y738" s="39"/>
      <c r="Z738" s="39"/>
      <c r="AA738" s="39"/>
    </row>
    <row r="739" spans="1:27" ht="14.45" hidden="1" x14ac:dyDescent="0.35">
      <c r="A739" s="154"/>
      <c r="B739" s="154">
        <v>748</v>
      </c>
      <c r="C739" s="155" t="s">
        <v>165</v>
      </c>
      <c r="D739" s="155" t="s">
        <v>1005</v>
      </c>
      <c r="E739" s="156">
        <v>2011</v>
      </c>
      <c r="F739" s="153">
        <v>11</v>
      </c>
      <c r="G739" s="155" t="s">
        <v>8</v>
      </c>
      <c r="H739" s="152" t="s">
        <v>1366</v>
      </c>
      <c r="I739" s="151" t="s">
        <v>4870</v>
      </c>
      <c r="J739" s="152" t="s">
        <v>34</v>
      </c>
      <c r="K739" s="153" t="s">
        <v>341</v>
      </c>
      <c r="L739" s="154">
        <v>748</v>
      </c>
      <c r="M739" s="28"/>
      <c r="N739" s="28"/>
      <c r="O739" s="33">
        <v>2945573</v>
      </c>
      <c r="P739" s="33">
        <v>3007884646</v>
      </c>
      <c r="Q739" s="34" t="s">
        <v>1006</v>
      </c>
      <c r="R739" s="45">
        <v>40755</v>
      </c>
      <c r="S739" s="36" t="s">
        <v>1007</v>
      </c>
      <c r="T739" s="37" t="s">
        <v>354</v>
      </c>
      <c r="U739" s="44" t="s">
        <v>1008</v>
      </c>
      <c r="V739" s="37" t="s">
        <v>346</v>
      </c>
      <c r="W739" s="37" t="s">
        <v>363</v>
      </c>
      <c r="X739" s="39"/>
      <c r="Y739" s="39"/>
      <c r="Z739" s="39"/>
      <c r="AA739" s="39"/>
    </row>
    <row r="740" spans="1:27" ht="14.45" hidden="1" x14ac:dyDescent="0.35">
      <c r="A740" s="154"/>
      <c r="B740" s="154">
        <v>749</v>
      </c>
      <c r="C740" s="155" t="s">
        <v>227</v>
      </c>
      <c r="D740" s="155" t="s">
        <v>1009</v>
      </c>
      <c r="E740" s="156">
        <v>2013</v>
      </c>
      <c r="F740" s="153">
        <v>9</v>
      </c>
      <c r="G740" s="155" t="s">
        <v>8</v>
      </c>
      <c r="H740" s="152" t="s">
        <v>1366</v>
      </c>
      <c r="I740" s="151" t="s">
        <v>3703</v>
      </c>
      <c r="J740" s="152" t="s">
        <v>106</v>
      </c>
      <c r="K740" s="153" t="s">
        <v>341</v>
      </c>
      <c r="L740" s="154">
        <v>749</v>
      </c>
      <c r="M740" s="28"/>
      <c r="N740" s="28"/>
      <c r="O740" s="33">
        <v>5598495</v>
      </c>
      <c r="P740" s="33">
        <v>3023920635</v>
      </c>
      <c r="Q740" s="42" t="s">
        <v>1010</v>
      </c>
      <c r="R740" s="45">
        <v>41498</v>
      </c>
      <c r="S740" s="37" t="s">
        <v>1011</v>
      </c>
      <c r="T740" s="37" t="s">
        <v>413</v>
      </c>
      <c r="U740" s="44">
        <v>1025677799</v>
      </c>
      <c r="V740" s="37" t="s">
        <v>346</v>
      </c>
      <c r="W740" s="37" t="s">
        <v>363</v>
      </c>
      <c r="X740" s="39"/>
      <c r="Y740" s="39"/>
      <c r="Z740" s="39"/>
      <c r="AA740" s="39"/>
    </row>
    <row r="741" spans="1:27" ht="14.45" hidden="1" x14ac:dyDescent="0.35">
      <c r="A741" s="154"/>
      <c r="B741" s="154">
        <v>750</v>
      </c>
      <c r="C741" s="155"/>
      <c r="D741" s="155"/>
      <c r="E741" s="156"/>
      <c r="F741" s="153">
        <v>2022</v>
      </c>
      <c r="G741" s="155"/>
      <c r="H741" s="152" t="e">
        <v>#N/A</v>
      </c>
      <c r="I741" s="151" t="e">
        <v>#N/A</v>
      </c>
      <c r="J741" s="152" t="e">
        <v>#N/A</v>
      </c>
      <c r="K741" s="153"/>
      <c r="L741" s="154">
        <v>750</v>
      </c>
      <c r="M741" s="28"/>
      <c r="N741" s="28"/>
      <c r="O741" s="33"/>
      <c r="P741" s="33"/>
      <c r="Q741" s="42"/>
      <c r="R741" s="45"/>
      <c r="S741" s="37"/>
      <c r="T741" s="37"/>
      <c r="U741" s="44"/>
      <c r="V741" s="37"/>
      <c r="W741" s="37"/>
      <c r="X741" s="39"/>
      <c r="Y741" s="39"/>
      <c r="Z741" s="39"/>
      <c r="AA741" s="39"/>
    </row>
    <row r="742" spans="1:27" ht="14.45" hidden="1" x14ac:dyDescent="0.35">
      <c r="A742" s="154"/>
      <c r="B742" s="154">
        <v>751</v>
      </c>
      <c r="C742" s="155" t="s">
        <v>165</v>
      </c>
      <c r="D742" s="155" t="s">
        <v>1012</v>
      </c>
      <c r="E742" s="156">
        <v>2007</v>
      </c>
      <c r="F742" s="153">
        <v>15</v>
      </c>
      <c r="G742" s="155" t="s">
        <v>16</v>
      </c>
      <c r="H742" s="152" t="s">
        <v>1895</v>
      </c>
      <c r="I742" s="151" t="s">
        <v>4815</v>
      </c>
      <c r="J742" s="152" t="s">
        <v>147</v>
      </c>
      <c r="K742" s="153" t="s">
        <v>441</v>
      </c>
      <c r="L742" s="154">
        <v>751</v>
      </c>
      <c r="M742" s="28"/>
      <c r="N742" s="28"/>
      <c r="O742" s="33">
        <v>5876344</v>
      </c>
      <c r="P742" s="33">
        <v>3053274764</v>
      </c>
      <c r="Q742" s="42" t="s">
        <v>1013</v>
      </c>
      <c r="R742" s="35">
        <v>39175</v>
      </c>
      <c r="S742" s="37" t="s">
        <v>1014</v>
      </c>
      <c r="T742" s="37" t="s">
        <v>354</v>
      </c>
      <c r="U742" s="38">
        <v>1022003687</v>
      </c>
      <c r="V742" s="37" t="s">
        <v>346</v>
      </c>
      <c r="W742" s="37" t="s">
        <v>340</v>
      </c>
      <c r="X742" s="39"/>
      <c r="Y742" s="39"/>
      <c r="Z742" s="39"/>
      <c r="AA742" s="39"/>
    </row>
    <row r="743" spans="1:27" ht="14.45" hidden="1" x14ac:dyDescent="0.35">
      <c r="A743" s="154"/>
      <c r="B743" s="154">
        <v>752</v>
      </c>
      <c r="C743" s="155" t="s">
        <v>820</v>
      </c>
      <c r="D743" s="155" t="s">
        <v>1015</v>
      </c>
      <c r="E743" s="156">
        <v>2014</v>
      </c>
      <c r="F743" s="153">
        <v>8</v>
      </c>
      <c r="G743" s="155" t="s">
        <v>8</v>
      </c>
      <c r="H743" s="152" t="s">
        <v>1366</v>
      </c>
      <c r="I743" s="151" t="s">
        <v>3687</v>
      </c>
      <c r="J743" s="152" t="s">
        <v>117</v>
      </c>
      <c r="K743" s="153" t="s">
        <v>341</v>
      </c>
      <c r="L743" s="154">
        <v>752</v>
      </c>
      <c r="M743" s="28"/>
      <c r="N743" s="28"/>
      <c r="O743" s="33">
        <v>5086323</v>
      </c>
      <c r="P743" s="33">
        <v>3508488566</v>
      </c>
      <c r="Q743" s="42" t="s">
        <v>1016</v>
      </c>
      <c r="R743" s="43">
        <v>41749</v>
      </c>
      <c r="S743" s="36" t="s">
        <v>1017</v>
      </c>
      <c r="T743" s="37" t="s">
        <v>413</v>
      </c>
      <c r="U743" s="44">
        <v>1021935036</v>
      </c>
      <c r="V743" s="37" t="s">
        <v>430</v>
      </c>
      <c r="W743" s="37" t="s">
        <v>363</v>
      </c>
      <c r="X743" s="39"/>
      <c r="Y743" s="39"/>
      <c r="Z743" s="39"/>
      <c r="AA743" s="39"/>
    </row>
    <row r="744" spans="1:27" ht="14.45" hidden="1" x14ac:dyDescent="0.35">
      <c r="A744" s="154"/>
      <c r="B744" s="154">
        <v>753</v>
      </c>
      <c r="C744" s="155"/>
      <c r="D744" s="155"/>
      <c r="E744" s="156"/>
      <c r="F744" s="153">
        <v>2022</v>
      </c>
      <c r="G744" s="155"/>
      <c r="H744" s="152" t="e">
        <v>#N/A</v>
      </c>
      <c r="I744" s="151" t="e">
        <v>#N/A</v>
      </c>
      <c r="J744" s="152" t="e">
        <v>#N/A</v>
      </c>
      <c r="K744" s="153"/>
      <c r="L744" s="154">
        <v>753</v>
      </c>
      <c r="M744" s="28"/>
      <c r="N744" s="28"/>
      <c r="O744" s="33"/>
      <c r="P744" s="33"/>
      <c r="Q744" s="34"/>
      <c r="R744" s="45"/>
      <c r="S744" s="37"/>
      <c r="T744" s="37"/>
      <c r="U744" s="49"/>
      <c r="V744" s="37"/>
      <c r="W744" s="37"/>
      <c r="X744" s="39"/>
      <c r="Y744" s="39"/>
      <c r="Z744" s="39"/>
      <c r="AA744" s="39"/>
    </row>
    <row r="745" spans="1:27" ht="14.45" hidden="1" x14ac:dyDescent="0.35">
      <c r="A745" s="154"/>
      <c r="B745" s="154">
        <v>754</v>
      </c>
      <c r="C745" s="155"/>
      <c r="D745" s="155"/>
      <c r="E745" s="156"/>
      <c r="F745" s="153">
        <v>2022</v>
      </c>
      <c r="G745" s="155"/>
      <c r="H745" s="152" t="e">
        <v>#N/A</v>
      </c>
      <c r="I745" s="151" t="e">
        <v>#N/A</v>
      </c>
      <c r="J745" s="152" t="e">
        <v>#N/A</v>
      </c>
      <c r="K745" s="153"/>
      <c r="L745" s="154">
        <v>754</v>
      </c>
      <c r="M745" s="28"/>
      <c r="N745" s="28"/>
      <c r="O745" s="33"/>
      <c r="P745" s="33"/>
      <c r="Q745" s="34"/>
      <c r="R745" s="45"/>
      <c r="S745" s="37"/>
      <c r="T745" s="37"/>
      <c r="U745" s="44"/>
      <c r="V745" s="37"/>
      <c r="W745" s="37"/>
      <c r="X745" s="39"/>
      <c r="Y745" s="39"/>
      <c r="Z745" s="39"/>
      <c r="AA745" s="39"/>
    </row>
    <row r="746" spans="1:27" ht="14.45" hidden="1" x14ac:dyDescent="0.35">
      <c r="A746" s="154"/>
      <c r="B746" s="154">
        <v>755</v>
      </c>
      <c r="C746" s="155" t="s">
        <v>6</v>
      </c>
      <c r="D746" s="155" t="s">
        <v>1018</v>
      </c>
      <c r="E746" s="156">
        <v>2008</v>
      </c>
      <c r="F746" s="153">
        <v>14</v>
      </c>
      <c r="G746" s="155" t="s">
        <v>8</v>
      </c>
      <c r="H746" s="152" t="s">
        <v>1366</v>
      </c>
      <c r="I746" s="151" t="s">
        <v>4866</v>
      </c>
      <c r="J746" s="152" t="s">
        <v>72</v>
      </c>
      <c r="K746" s="153" t="s">
        <v>341</v>
      </c>
      <c r="L746" s="154">
        <v>755</v>
      </c>
      <c r="M746" s="28"/>
      <c r="N746" s="28"/>
      <c r="O746" s="33">
        <v>5890746</v>
      </c>
      <c r="P746" s="33"/>
      <c r="Q746" s="42"/>
      <c r="R746" s="35">
        <v>39796</v>
      </c>
      <c r="S746" s="36" t="s">
        <v>1019</v>
      </c>
      <c r="T746" s="37" t="s">
        <v>354</v>
      </c>
      <c r="U746" s="38">
        <v>1011399697</v>
      </c>
      <c r="V746" s="37" t="s">
        <v>393</v>
      </c>
      <c r="W746" s="37" t="s">
        <v>363</v>
      </c>
      <c r="X746" s="39"/>
      <c r="Y746" s="39"/>
      <c r="Z746" s="39"/>
      <c r="AA746" s="39"/>
    </row>
    <row r="747" spans="1:27" ht="14.45" hidden="1" x14ac:dyDescent="0.35">
      <c r="A747" s="154"/>
      <c r="B747" s="154">
        <v>756</v>
      </c>
      <c r="C747" s="155" t="s">
        <v>1020</v>
      </c>
      <c r="D747" s="155" t="s">
        <v>1021</v>
      </c>
      <c r="E747" s="156">
        <v>2007</v>
      </c>
      <c r="F747" s="153">
        <v>15</v>
      </c>
      <c r="G747" s="155" t="s">
        <v>20</v>
      </c>
      <c r="H747" s="152" t="s">
        <v>3699</v>
      </c>
      <c r="I747" s="151" t="s">
        <v>4875</v>
      </c>
      <c r="J747" s="152" t="s">
        <v>101</v>
      </c>
      <c r="K747" s="153" t="s">
        <v>341</v>
      </c>
      <c r="L747" s="154">
        <v>756</v>
      </c>
      <c r="M747" s="28"/>
      <c r="N747" s="28"/>
      <c r="O747" s="33">
        <v>5047068</v>
      </c>
      <c r="P747" s="33">
        <v>3052649897</v>
      </c>
      <c r="Q747" s="34" t="s">
        <v>1022</v>
      </c>
      <c r="R747" s="45">
        <v>39414</v>
      </c>
      <c r="S747" s="37" t="s">
        <v>1023</v>
      </c>
      <c r="T747" s="37" t="s">
        <v>354</v>
      </c>
      <c r="U747" s="49">
        <v>1025891685</v>
      </c>
      <c r="V747" s="37" t="s">
        <v>393</v>
      </c>
      <c r="W747" s="37" t="s">
        <v>1024</v>
      </c>
      <c r="X747" s="39"/>
      <c r="Y747" s="39"/>
      <c r="Z747" s="39"/>
      <c r="AA747" s="39"/>
    </row>
    <row r="748" spans="1:27" ht="14.45" hidden="1" x14ac:dyDescent="0.35">
      <c r="A748" s="154"/>
      <c r="B748" s="154">
        <v>757</v>
      </c>
      <c r="C748" s="155" t="s">
        <v>1025</v>
      </c>
      <c r="D748" s="155" t="s">
        <v>1026</v>
      </c>
      <c r="E748" s="156">
        <v>1998</v>
      </c>
      <c r="F748" s="153">
        <v>24</v>
      </c>
      <c r="G748" s="155" t="s">
        <v>20</v>
      </c>
      <c r="H748" s="152" t="s">
        <v>3699</v>
      </c>
      <c r="I748" s="151" t="s">
        <v>4883</v>
      </c>
      <c r="J748" s="152" t="s">
        <v>111</v>
      </c>
      <c r="K748" s="153"/>
      <c r="L748" s="154">
        <v>757</v>
      </c>
      <c r="M748" s="28"/>
      <c r="N748" s="28"/>
      <c r="O748" s="33">
        <v>4193903</v>
      </c>
      <c r="P748" s="33">
        <v>3007923076</v>
      </c>
      <c r="Q748" s="34" t="s">
        <v>1027</v>
      </c>
      <c r="R748" s="45">
        <v>36157</v>
      </c>
      <c r="S748" s="37" t="s">
        <v>1028</v>
      </c>
      <c r="T748" s="37" t="s">
        <v>338</v>
      </c>
      <c r="U748" s="49">
        <v>1039473821</v>
      </c>
      <c r="V748" s="37" t="s">
        <v>346</v>
      </c>
      <c r="W748" s="37" t="s">
        <v>402</v>
      </c>
      <c r="X748" s="39"/>
      <c r="Y748" s="39"/>
      <c r="Z748" s="39"/>
      <c r="AA748" s="39"/>
    </row>
    <row r="749" spans="1:27" ht="14.45" hidden="1" x14ac:dyDescent="0.35">
      <c r="A749" s="154"/>
      <c r="B749" s="154">
        <v>758</v>
      </c>
      <c r="C749" s="155" t="s">
        <v>1029</v>
      </c>
      <c r="D749" s="155" t="s">
        <v>1030</v>
      </c>
      <c r="E749" s="156">
        <v>2007</v>
      </c>
      <c r="F749" s="153">
        <v>15</v>
      </c>
      <c r="G749" s="155" t="s">
        <v>20</v>
      </c>
      <c r="H749" s="152" t="s">
        <v>3699</v>
      </c>
      <c r="I749" s="151" t="s">
        <v>4875</v>
      </c>
      <c r="J749" s="152" t="s">
        <v>101</v>
      </c>
      <c r="K749" s="153" t="s">
        <v>441</v>
      </c>
      <c r="L749" s="154">
        <v>758</v>
      </c>
      <c r="M749" s="28"/>
      <c r="N749" s="28"/>
      <c r="O749" s="33"/>
      <c r="P749" s="33">
        <v>3218549727</v>
      </c>
      <c r="Q749" s="34" t="s">
        <v>1031</v>
      </c>
      <c r="R749" s="45">
        <v>39347</v>
      </c>
      <c r="S749" s="37" t="s">
        <v>1032</v>
      </c>
      <c r="T749" s="37" t="s">
        <v>354</v>
      </c>
      <c r="U749" s="49">
        <v>1038869151</v>
      </c>
      <c r="V749" s="37" t="s">
        <v>346</v>
      </c>
      <c r="W749" s="37" t="s">
        <v>363</v>
      </c>
      <c r="X749" s="39"/>
      <c r="Y749" s="39"/>
      <c r="Z749" s="39"/>
      <c r="AA749" s="39"/>
    </row>
    <row r="750" spans="1:27" ht="14.45" hidden="1" x14ac:dyDescent="0.35">
      <c r="A750" s="154"/>
      <c r="B750" s="154">
        <v>759</v>
      </c>
      <c r="C750" s="155"/>
      <c r="D750" s="155"/>
      <c r="E750" s="156"/>
      <c r="F750" s="153">
        <v>2022</v>
      </c>
      <c r="G750" s="155"/>
      <c r="H750" s="152" t="e">
        <v>#N/A</v>
      </c>
      <c r="I750" s="151" t="e">
        <v>#N/A</v>
      </c>
      <c r="J750" s="152" t="e">
        <v>#N/A</v>
      </c>
      <c r="K750" s="153"/>
      <c r="L750" s="154">
        <v>759</v>
      </c>
      <c r="M750" s="28"/>
      <c r="N750" s="28"/>
      <c r="O750" s="33"/>
      <c r="P750" s="33"/>
      <c r="Q750" s="34"/>
      <c r="R750" s="45"/>
      <c r="S750" s="37"/>
      <c r="T750" s="37"/>
      <c r="U750" s="44"/>
      <c r="V750" s="37"/>
      <c r="W750" s="37"/>
      <c r="X750" s="39"/>
      <c r="Y750" s="39"/>
      <c r="Z750" s="39"/>
      <c r="AA750" s="39"/>
    </row>
    <row r="751" spans="1:27" ht="14.45" hidden="1" x14ac:dyDescent="0.35">
      <c r="A751" s="154"/>
      <c r="B751" s="154">
        <v>760</v>
      </c>
      <c r="C751" s="155" t="s">
        <v>1033</v>
      </c>
      <c r="D751" s="155" t="s">
        <v>1034</v>
      </c>
      <c r="E751" s="156">
        <v>2012</v>
      </c>
      <c r="F751" s="153">
        <v>10</v>
      </c>
      <c r="G751" s="155" t="s">
        <v>8</v>
      </c>
      <c r="H751" s="152" t="s">
        <v>1366</v>
      </c>
      <c r="I751" s="151" t="s">
        <v>3685</v>
      </c>
      <c r="J751" s="152" t="s">
        <v>106</v>
      </c>
      <c r="K751" s="153" t="s">
        <v>403</v>
      </c>
      <c r="L751" s="154">
        <v>760</v>
      </c>
      <c r="M751" s="28"/>
      <c r="N751" s="28"/>
      <c r="O751" s="33">
        <v>2058296</v>
      </c>
      <c r="P751" s="33">
        <v>3008848945</v>
      </c>
      <c r="Q751" s="34" t="s">
        <v>1035</v>
      </c>
      <c r="R751" s="45">
        <v>41246</v>
      </c>
      <c r="S751" s="37" t="s">
        <v>1036</v>
      </c>
      <c r="T751" s="37" t="s">
        <v>354</v>
      </c>
      <c r="U751" s="49">
        <v>1033194028</v>
      </c>
      <c r="V751" s="37" t="s">
        <v>346</v>
      </c>
      <c r="W751" s="37" t="s">
        <v>380</v>
      </c>
      <c r="X751" s="39"/>
      <c r="Y751" s="39"/>
      <c r="Z751" s="39"/>
      <c r="AA751" s="39"/>
    </row>
    <row r="752" spans="1:27" ht="14.45" hidden="1" x14ac:dyDescent="0.35">
      <c r="A752" s="154"/>
      <c r="B752" s="154">
        <v>761</v>
      </c>
      <c r="C752" s="155" t="s">
        <v>22</v>
      </c>
      <c r="D752" s="155" t="s">
        <v>1037</v>
      </c>
      <c r="E752" s="156">
        <v>2009</v>
      </c>
      <c r="F752" s="153">
        <v>13</v>
      </c>
      <c r="G752" s="155" t="s">
        <v>8</v>
      </c>
      <c r="H752" s="152" t="s">
        <v>1366</v>
      </c>
      <c r="I752" s="151" t="s">
        <v>4856</v>
      </c>
      <c r="J752" s="152" t="s">
        <v>72</v>
      </c>
      <c r="K752" s="153"/>
      <c r="L752" s="154">
        <v>761</v>
      </c>
      <c r="M752" s="28"/>
      <c r="N752" s="28"/>
      <c r="O752" s="33">
        <v>3311408</v>
      </c>
      <c r="P752" s="33">
        <v>3054698959</v>
      </c>
      <c r="Q752" s="34" t="s">
        <v>1038</v>
      </c>
      <c r="R752" s="45">
        <v>40139</v>
      </c>
      <c r="S752" s="37" t="s">
        <v>1039</v>
      </c>
      <c r="T752" s="37" t="s">
        <v>354</v>
      </c>
      <c r="U752" s="44">
        <v>1027808398</v>
      </c>
      <c r="V752" s="37" t="s">
        <v>346</v>
      </c>
      <c r="W752" s="37" t="s">
        <v>363</v>
      </c>
      <c r="X752" s="39"/>
      <c r="Y752" s="39"/>
      <c r="Z752" s="39"/>
      <c r="AA752" s="39"/>
    </row>
    <row r="753" spans="1:27" ht="14.45" hidden="1" x14ac:dyDescent="0.35">
      <c r="A753" s="154"/>
      <c r="B753" s="154">
        <v>762</v>
      </c>
      <c r="C753" s="155"/>
      <c r="D753" s="155"/>
      <c r="E753" s="156"/>
      <c r="F753" s="153">
        <v>2022</v>
      </c>
      <c r="G753" s="155"/>
      <c r="H753" s="152" t="e">
        <v>#N/A</v>
      </c>
      <c r="I753" s="151" t="e">
        <v>#N/A</v>
      </c>
      <c r="J753" s="152" t="e">
        <v>#N/A</v>
      </c>
      <c r="K753" s="153"/>
      <c r="L753" s="154">
        <v>762</v>
      </c>
      <c r="M753" s="28"/>
      <c r="N753" s="28"/>
      <c r="O753" s="33"/>
      <c r="P753" s="33"/>
      <c r="Q753" s="42"/>
      <c r="R753" s="45"/>
      <c r="S753" s="37"/>
      <c r="T753" s="37"/>
      <c r="U753" s="50"/>
      <c r="V753" s="37"/>
      <c r="W753" s="37"/>
      <c r="X753" s="39"/>
      <c r="Y753" s="39"/>
      <c r="Z753" s="39"/>
      <c r="AA753" s="39"/>
    </row>
    <row r="754" spans="1:27" ht="14.45" hidden="1" x14ac:dyDescent="0.35">
      <c r="A754" s="154"/>
      <c r="B754" s="154">
        <v>763</v>
      </c>
      <c r="C754" s="155" t="s">
        <v>109</v>
      </c>
      <c r="D754" s="155" t="s">
        <v>1040</v>
      </c>
      <c r="E754" s="156">
        <v>2012</v>
      </c>
      <c r="F754" s="153">
        <v>10</v>
      </c>
      <c r="G754" s="155" t="s">
        <v>8</v>
      </c>
      <c r="H754" s="152" t="s">
        <v>1366</v>
      </c>
      <c r="I754" s="151" t="s">
        <v>3685</v>
      </c>
      <c r="J754" s="152" t="s">
        <v>106</v>
      </c>
      <c r="K754" s="153" t="s">
        <v>403</v>
      </c>
      <c r="L754" s="154">
        <v>763</v>
      </c>
      <c r="M754" s="28"/>
      <c r="N754" s="28"/>
      <c r="O754" s="33">
        <v>3538964</v>
      </c>
      <c r="P754" s="33">
        <v>3006127513</v>
      </c>
      <c r="Q754" s="42" t="s">
        <v>1041</v>
      </c>
      <c r="R754" s="45">
        <v>40935</v>
      </c>
      <c r="S754" s="37" t="s">
        <v>1042</v>
      </c>
      <c r="T754" s="37" t="s">
        <v>354</v>
      </c>
      <c r="U754" s="44" t="s">
        <v>1043</v>
      </c>
      <c r="V754" s="37" t="s">
        <v>393</v>
      </c>
      <c r="W754" s="37" t="s">
        <v>340</v>
      </c>
      <c r="X754" s="39"/>
      <c r="Y754" s="39"/>
      <c r="Z754" s="39"/>
      <c r="AA754" s="39"/>
    </row>
    <row r="755" spans="1:27" ht="14.45" hidden="1" x14ac:dyDescent="0.35">
      <c r="A755" s="154"/>
      <c r="B755" s="154">
        <v>764</v>
      </c>
      <c r="C755" s="155" t="s">
        <v>43</v>
      </c>
      <c r="D755" s="155" t="s">
        <v>1044</v>
      </c>
      <c r="E755" s="156">
        <v>2010</v>
      </c>
      <c r="F755" s="153">
        <v>12</v>
      </c>
      <c r="G755" s="155" t="s">
        <v>8</v>
      </c>
      <c r="H755" s="152" t="s">
        <v>1366</v>
      </c>
      <c r="I755" s="151" t="s">
        <v>4859</v>
      </c>
      <c r="J755" s="152" t="s">
        <v>34</v>
      </c>
      <c r="K755" s="153" t="s">
        <v>403</v>
      </c>
      <c r="L755" s="154">
        <v>764</v>
      </c>
      <c r="M755" s="28"/>
      <c r="N755" s="28"/>
      <c r="O755" s="33"/>
      <c r="P755" s="33">
        <v>3193139173</v>
      </c>
      <c r="Q755" s="34" t="s">
        <v>1045</v>
      </c>
      <c r="R755" s="45">
        <v>40360</v>
      </c>
      <c r="S755" s="37" t="s">
        <v>1046</v>
      </c>
      <c r="T755" s="37" t="s">
        <v>354</v>
      </c>
      <c r="U755" s="44">
        <v>1023529736</v>
      </c>
      <c r="V755" s="37" t="s">
        <v>582</v>
      </c>
      <c r="W755" s="37" t="s">
        <v>340</v>
      </c>
      <c r="X755" s="39"/>
      <c r="Y755" s="39"/>
      <c r="Z755" s="39"/>
      <c r="AA755" s="39"/>
    </row>
    <row r="756" spans="1:27" ht="14.45" hidden="1" x14ac:dyDescent="0.35">
      <c r="A756" s="154"/>
      <c r="B756" s="154">
        <v>765</v>
      </c>
      <c r="C756" s="155"/>
      <c r="D756" s="155"/>
      <c r="E756" s="156"/>
      <c r="F756" s="153">
        <v>2022</v>
      </c>
      <c r="G756" s="155"/>
      <c r="H756" s="152" t="e">
        <v>#N/A</v>
      </c>
      <c r="I756" s="151" t="e">
        <v>#N/A</v>
      </c>
      <c r="J756" s="152" t="e">
        <v>#N/A</v>
      </c>
      <c r="K756" s="153"/>
      <c r="L756" s="154">
        <v>765</v>
      </c>
      <c r="M756" s="28"/>
      <c r="N756" s="28"/>
      <c r="O756" s="33"/>
      <c r="P756" s="33"/>
      <c r="Q756" s="34"/>
      <c r="R756" s="45"/>
      <c r="S756" s="37"/>
      <c r="T756" s="37"/>
      <c r="U756" s="44"/>
      <c r="V756" s="37"/>
      <c r="W756" s="37"/>
      <c r="X756" s="39"/>
      <c r="Y756" s="39"/>
      <c r="Z756" s="39"/>
      <c r="AA756" s="39"/>
    </row>
    <row r="757" spans="1:27" ht="14.45" hidden="1" x14ac:dyDescent="0.35">
      <c r="A757" s="154"/>
      <c r="B757" s="154">
        <v>766</v>
      </c>
      <c r="C757" s="155"/>
      <c r="D757" s="155"/>
      <c r="E757" s="156"/>
      <c r="F757" s="153">
        <v>2022</v>
      </c>
      <c r="G757" s="155"/>
      <c r="H757" s="152" t="e">
        <v>#N/A</v>
      </c>
      <c r="I757" s="151" t="e">
        <v>#N/A</v>
      </c>
      <c r="J757" s="152" t="e">
        <v>#N/A</v>
      </c>
      <c r="K757" s="153"/>
      <c r="L757" s="154">
        <v>766</v>
      </c>
      <c r="M757" s="28"/>
      <c r="N757" s="28"/>
      <c r="O757" s="33"/>
      <c r="P757" s="33"/>
      <c r="Q757" s="42"/>
      <c r="R757" s="45"/>
      <c r="S757" s="37"/>
      <c r="T757" s="37"/>
      <c r="U757" s="44"/>
      <c r="V757" s="37"/>
      <c r="W757" s="37"/>
      <c r="X757" s="39"/>
      <c r="Y757" s="39"/>
      <c r="Z757" s="39"/>
      <c r="AA757" s="39"/>
    </row>
    <row r="758" spans="1:27" ht="14.45" hidden="1" x14ac:dyDescent="0.35">
      <c r="A758" s="154"/>
      <c r="B758" s="154">
        <v>767</v>
      </c>
      <c r="C758" s="155"/>
      <c r="D758" s="155"/>
      <c r="E758" s="156"/>
      <c r="F758" s="153">
        <v>2022</v>
      </c>
      <c r="G758" s="155"/>
      <c r="H758" s="152" t="e">
        <v>#N/A</v>
      </c>
      <c r="I758" s="151" t="e">
        <v>#N/A</v>
      </c>
      <c r="J758" s="152" t="e">
        <v>#N/A</v>
      </c>
      <c r="K758" s="153"/>
      <c r="L758" s="154">
        <v>767</v>
      </c>
      <c r="M758" s="28"/>
      <c r="N758" s="28"/>
      <c r="O758" s="33"/>
      <c r="P758" s="33"/>
      <c r="Q758" s="42"/>
      <c r="R758" s="45"/>
      <c r="S758" s="37"/>
      <c r="T758" s="37"/>
      <c r="U758" s="38"/>
      <c r="V758" s="37"/>
      <c r="W758" s="37"/>
      <c r="X758" s="39"/>
      <c r="Y758" s="39"/>
      <c r="Z758" s="39"/>
      <c r="AA758" s="39"/>
    </row>
    <row r="759" spans="1:27" ht="14.45" hidden="1" x14ac:dyDescent="0.35">
      <c r="A759" s="154"/>
      <c r="B759" s="154">
        <v>768</v>
      </c>
      <c r="C759" s="155" t="s">
        <v>609</v>
      </c>
      <c r="D759" s="155" t="s">
        <v>1047</v>
      </c>
      <c r="E759" s="156">
        <v>2006</v>
      </c>
      <c r="F759" s="153">
        <v>16</v>
      </c>
      <c r="G759" s="155" t="s">
        <v>8</v>
      </c>
      <c r="H759" s="152" t="s">
        <v>1366</v>
      </c>
      <c r="I759" s="151" t="s">
        <v>4873</v>
      </c>
      <c r="J759" s="152" t="s">
        <v>9</v>
      </c>
      <c r="K759" s="153" t="s">
        <v>403</v>
      </c>
      <c r="L759" s="154">
        <v>768</v>
      </c>
      <c r="M759" s="28"/>
      <c r="N759" s="28"/>
      <c r="O759" s="33"/>
      <c r="P759" s="33">
        <v>3136561898</v>
      </c>
      <c r="Q759" s="34"/>
      <c r="R759" s="45">
        <v>38880</v>
      </c>
      <c r="S759" s="37" t="s">
        <v>1048</v>
      </c>
      <c r="T759" s="37" t="s">
        <v>354</v>
      </c>
      <c r="U759" s="49">
        <v>1021923383</v>
      </c>
      <c r="V759" s="37" t="s">
        <v>346</v>
      </c>
      <c r="W759" s="37" t="s">
        <v>380</v>
      </c>
      <c r="X759" s="39"/>
      <c r="Y759" s="39"/>
      <c r="Z759" s="39"/>
      <c r="AA759" s="39"/>
    </row>
    <row r="760" spans="1:27" ht="14.45" hidden="1" x14ac:dyDescent="0.35">
      <c r="A760" s="154"/>
      <c r="B760" s="154">
        <v>769</v>
      </c>
      <c r="C760" s="155" t="s">
        <v>1049</v>
      </c>
      <c r="D760" s="155" t="s">
        <v>1050</v>
      </c>
      <c r="E760" s="156">
        <v>2011</v>
      </c>
      <c r="F760" s="153">
        <v>11</v>
      </c>
      <c r="G760" s="155" t="s">
        <v>8</v>
      </c>
      <c r="H760" s="152" t="s">
        <v>1366</v>
      </c>
      <c r="I760" s="151" t="s">
        <v>4870</v>
      </c>
      <c r="J760" s="152" t="s">
        <v>34</v>
      </c>
      <c r="K760" s="153" t="s">
        <v>422</v>
      </c>
      <c r="L760" s="154">
        <v>769</v>
      </c>
      <c r="M760" s="28"/>
      <c r="N760" s="28"/>
      <c r="O760" s="33"/>
      <c r="P760" s="33">
        <v>3212812589</v>
      </c>
      <c r="Q760" s="34" t="s">
        <v>1051</v>
      </c>
      <c r="R760" s="45">
        <v>40651</v>
      </c>
      <c r="S760" s="37" t="s">
        <v>1052</v>
      </c>
      <c r="T760" s="37" t="s">
        <v>354</v>
      </c>
      <c r="U760" s="49">
        <v>1076659029</v>
      </c>
      <c r="V760" s="37" t="s">
        <v>346</v>
      </c>
      <c r="W760" s="37" t="s">
        <v>363</v>
      </c>
      <c r="X760" s="39"/>
      <c r="Y760" s="39"/>
      <c r="Z760" s="39"/>
      <c r="AA760" s="39"/>
    </row>
    <row r="761" spans="1:27" ht="14.45" hidden="1" x14ac:dyDescent="0.35">
      <c r="A761" s="154"/>
      <c r="B761" s="154">
        <v>770</v>
      </c>
      <c r="C761" s="155" t="s">
        <v>1053</v>
      </c>
      <c r="D761" s="155" t="s">
        <v>1054</v>
      </c>
      <c r="E761" s="156">
        <v>2012</v>
      </c>
      <c r="F761" s="153">
        <v>10</v>
      </c>
      <c r="G761" s="155" t="s">
        <v>8</v>
      </c>
      <c r="H761" s="152" t="s">
        <v>1366</v>
      </c>
      <c r="I761" s="151" t="s">
        <v>3685</v>
      </c>
      <c r="J761" s="152" t="s">
        <v>106</v>
      </c>
      <c r="K761" s="153" t="s">
        <v>356</v>
      </c>
      <c r="L761" s="154">
        <v>770</v>
      </c>
      <c r="M761" s="28"/>
      <c r="N761" s="28"/>
      <c r="O761" s="33"/>
      <c r="P761" s="33">
        <v>3014688590</v>
      </c>
      <c r="Q761" s="34" t="s">
        <v>1055</v>
      </c>
      <c r="R761" s="43">
        <v>41092</v>
      </c>
      <c r="S761" s="89" t="s">
        <v>1056</v>
      </c>
      <c r="T761" s="37" t="s">
        <v>354</v>
      </c>
      <c r="U761" s="38">
        <v>1027663086</v>
      </c>
      <c r="V761" s="37" t="s">
        <v>346</v>
      </c>
      <c r="W761" s="37" t="s">
        <v>402</v>
      </c>
      <c r="X761" s="39"/>
      <c r="Y761" s="39"/>
      <c r="Z761" s="39"/>
      <c r="AA761" s="39"/>
    </row>
    <row r="762" spans="1:27" ht="14.45" hidden="1" x14ac:dyDescent="0.35">
      <c r="A762" s="154"/>
      <c r="B762" s="154">
        <v>771</v>
      </c>
      <c r="C762" s="155" t="s">
        <v>118</v>
      </c>
      <c r="D762" s="155" t="s">
        <v>1057</v>
      </c>
      <c r="E762" s="156">
        <v>2010</v>
      </c>
      <c r="F762" s="153">
        <v>12</v>
      </c>
      <c r="G762" s="155" t="s">
        <v>8</v>
      </c>
      <c r="H762" s="152" t="s">
        <v>1366</v>
      </c>
      <c r="I762" s="151" t="s">
        <v>4859</v>
      </c>
      <c r="J762" s="152" t="s">
        <v>34</v>
      </c>
      <c r="K762" s="153" t="s">
        <v>403</v>
      </c>
      <c r="L762" s="154">
        <v>771</v>
      </c>
      <c r="M762" s="28"/>
      <c r="N762" s="28"/>
      <c r="O762" s="33">
        <v>5872229</v>
      </c>
      <c r="P762" s="33">
        <v>3053151461</v>
      </c>
      <c r="Q762" s="42" t="s">
        <v>1058</v>
      </c>
      <c r="R762" s="35">
        <v>40493</v>
      </c>
      <c r="S762" s="37" t="s">
        <v>1059</v>
      </c>
      <c r="T762" s="36" t="s">
        <v>354</v>
      </c>
      <c r="U762" s="38">
        <v>1020226461</v>
      </c>
      <c r="V762" s="36" t="s">
        <v>346</v>
      </c>
      <c r="W762" s="36" t="s">
        <v>363</v>
      </c>
      <c r="X762" s="39"/>
      <c r="Y762" s="39"/>
      <c r="Z762" s="39"/>
      <c r="AA762" s="39"/>
    </row>
    <row r="763" spans="1:27" ht="14.45" hidden="1" x14ac:dyDescent="0.35">
      <c r="A763" s="154"/>
      <c r="B763" s="154">
        <v>772</v>
      </c>
      <c r="C763" s="155"/>
      <c r="D763" s="155"/>
      <c r="E763" s="156"/>
      <c r="F763" s="153">
        <v>2022</v>
      </c>
      <c r="G763" s="155"/>
      <c r="H763" s="152" t="e">
        <v>#N/A</v>
      </c>
      <c r="I763" s="151" t="e">
        <v>#N/A</v>
      </c>
      <c r="J763" s="152" t="e">
        <v>#N/A</v>
      </c>
      <c r="K763" s="153"/>
      <c r="L763" s="154">
        <v>772</v>
      </c>
      <c r="M763" s="28"/>
      <c r="N763" s="28"/>
      <c r="O763" s="33"/>
      <c r="P763" s="33"/>
      <c r="Q763" s="34"/>
      <c r="R763" s="45"/>
      <c r="S763" s="37"/>
      <c r="T763" s="37"/>
      <c r="U763" s="49"/>
      <c r="V763" s="37"/>
      <c r="W763" s="37"/>
      <c r="X763" s="39"/>
      <c r="Y763" s="39"/>
      <c r="Z763" s="39"/>
      <c r="AA763" s="39"/>
    </row>
    <row r="764" spans="1:27" ht="14.45" hidden="1" x14ac:dyDescent="0.35">
      <c r="A764" s="154"/>
      <c r="B764" s="154">
        <v>773</v>
      </c>
      <c r="C764" s="155" t="s">
        <v>76</v>
      </c>
      <c r="D764" s="155" t="s">
        <v>1060</v>
      </c>
      <c r="E764" s="156">
        <v>2009</v>
      </c>
      <c r="F764" s="153">
        <v>13</v>
      </c>
      <c r="G764" s="155" t="s">
        <v>8</v>
      </c>
      <c r="H764" s="152" t="s">
        <v>1366</v>
      </c>
      <c r="I764" s="151" t="s">
        <v>4856</v>
      </c>
      <c r="J764" s="152" t="s">
        <v>72</v>
      </c>
      <c r="K764" s="153" t="s">
        <v>356</v>
      </c>
      <c r="L764" s="154">
        <v>773</v>
      </c>
      <c r="M764" s="28"/>
      <c r="N764" s="28"/>
      <c r="O764" s="33"/>
      <c r="P764" s="33">
        <v>3194389411</v>
      </c>
      <c r="Q764" s="34" t="s">
        <v>1061</v>
      </c>
      <c r="R764" s="35">
        <v>39946</v>
      </c>
      <c r="S764" s="36" t="s">
        <v>1062</v>
      </c>
      <c r="T764" s="37" t="s">
        <v>354</v>
      </c>
      <c r="U764" s="38">
        <v>1020303341</v>
      </c>
      <c r="V764" s="37" t="s">
        <v>346</v>
      </c>
      <c r="W764" s="37" t="s">
        <v>340</v>
      </c>
      <c r="X764" s="39"/>
      <c r="Y764" s="39"/>
      <c r="Z764" s="39"/>
      <c r="AA764" s="39"/>
    </row>
    <row r="765" spans="1:27" ht="14.45" hidden="1" x14ac:dyDescent="0.35">
      <c r="A765" s="154"/>
      <c r="B765" s="154">
        <v>774</v>
      </c>
      <c r="C765" s="155" t="s">
        <v>48</v>
      </c>
      <c r="D765" s="155" t="s">
        <v>1063</v>
      </c>
      <c r="E765" s="156">
        <v>2010</v>
      </c>
      <c r="F765" s="153">
        <v>12</v>
      </c>
      <c r="G765" s="155" t="s">
        <v>20</v>
      </c>
      <c r="H765" s="152" t="s">
        <v>3699</v>
      </c>
      <c r="I765" s="151" t="s">
        <v>4884</v>
      </c>
      <c r="J765" s="152" t="s">
        <v>64</v>
      </c>
      <c r="K765" s="153" t="s">
        <v>431</v>
      </c>
      <c r="L765" s="154">
        <v>774</v>
      </c>
      <c r="M765" s="28"/>
      <c r="N765" s="28"/>
      <c r="O765" s="33"/>
      <c r="P765" s="33">
        <v>3016111564</v>
      </c>
      <c r="Q765" s="34" t="s">
        <v>1064</v>
      </c>
      <c r="R765" s="45">
        <v>40368</v>
      </c>
      <c r="S765" s="37" t="s">
        <v>1065</v>
      </c>
      <c r="T765" s="37" t="s">
        <v>354</v>
      </c>
      <c r="U765" s="44">
        <v>1023639544</v>
      </c>
      <c r="V765" s="37" t="s">
        <v>346</v>
      </c>
      <c r="W765" s="37" t="s">
        <v>363</v>
      </c>
      <c r="X765" s="39"/>
      <c r="Y765" s="39"/>
      <c r="Z765" s="39"/>
      <c r="AA765" s="39"/>
    </row>
    <row r="766" spans="1:27" ht="14.45" hidden="1" x14ac:dyDescent="0.35">
      <c r="A766" s="154"/>
      <c r="B766" s="154">
        <v>775</v>
      </c>
      <c r="C766" s="155" t="s">
        <v>148</v>
      </c>
      <c r="D766" s="155" t="s">
        <v>149</v>
      </c>
      <c r="E766" s="156">
        <v>2003</v>
      </c>
      <c r="F766" s="153">
        <v>19</v>
      </c>
      <c r="G766" s="155" t="s">
        <v>20</v>
      </c>
      <c r="H766" s="152" t="s">
        <v>3699</v>
      </c>
      <c r="I766" s="151" t="s">
        <v>4863</v>
      </c>
      <c r="J766" s="152" t="s">
        <v>111</v>
      </c>
      <c r="K766" s="153" t="s">
        <v>452</v>
      </c>
      <c r="L766" s="154">
        <v>775</v>
      </c>
      <c r="M766" s="28"/>
      <c r="N766" s="28"/>
      <c r="O766" s="33"/>
      <c r="P766" s="33">
        <v>3136321551</v>
      </c>
      <c r="Q766" s="42" t="s">
        <v>1066</v>
      </c>
      <c r="R766" s="45">
        <v>37671</v>
      </c>
      <c r="S766" s="37" t="s">
        <v>1067</v>
      </c>
      <c r="T766" s="37" t="s">
        <v>354</v>
      </c>
      <c r="U766" s="44">
        <v>1001011584</v>
      </c>
      <c r="V766" s="37" t="s">
        <v>430</v>
      </c>
      <c r="W766" s="37" t="s">
        <v>402</v>
      </c>
      <c r="X766" s="39"/>
      <c r="Y766" s="39"/>
      <c r="Z766" s="39"/>
      <c r="AA766" s="39"/>
    </row>
    <row r="767" spans="1:27" ht="14.45" hidden="1" x14ac:dyDescent="0.35">
      <c r="A767" s="154"/>
      <c r="B767" s="154">
        <v>776</v>
      </c>
      <c r="C767" s="155" t="s">
        <v>83</v>
      </c>
      <c r="D767" s="155" t="s">
        <v>1063</v>
      </c>
      <c r="E767" s="156">
        <v>2012</v>
      </c>
      <c r="F767" s="153">
        <v>10</v>
      </c>
      <c r="G767" s="155" t="s">
        <v>8</v>
      </c>
      <c r="H767" s="152" t="s">
        <v>1366</v>
      </c>
      <c r="I767" s="151" t="s">
        <v>3685</v>
      </c>
      <c r="J767" s="152" t="s">
        <v>106</v>
      </c>
      <c r="K767" s="153" t="s">
        <v>431</v>
      </c>
      <c r="L767" s="154">
        <v>776</v>
      </c>
      <c r="M767" s="28"/>
      <c r="N767" s="28"/>
      <c r="O767" s="33"/>
      <c r="P767" s="33">
        <v>3016111564</v>
      </c>
      <c r="Q767" s="34" t="s">
        <v>1064</v>
      </c>
      <c r="R767" s="45">
        <v>41203</v>
      </c>
      <c r="S767" s="37" t="s">
        <v>1065</v>
      </c>
      <c r="T767" s="37" t="s">
        <v>354</v>
      </c>
      <c r="U767" s="44">
        <v>1023644287</v>
      </c>
      <c r="V767" s="37" t="s">
        <v>346</v>
      </c>
      <c r="W767" s="37" t="s">
        <v>363</v>
      </c>
      <c r="X767" s="39"/>
      <c r="Y767" s="39"/>
      <c r="Z767" s="39"/>
      <c r="AA767" s="39"/>
    </row>
    <row r="768" spans="1:27" ht="14.45" hidden="1" x14ac:dyDescent="0.35">
      <c r="A768" s="154"/>
      <c r="B768" s="154">
        <v>777</v>
      </c>
      <c r="C768" s="155" t="s">
        <v>165</v>
      </c>
      <c r="D768" s="155" t="s">
        <v>1063</v>
      </c>
      <c r="E768" s="156">
        <v>2014</v>
      </c>
      <c r="F768" s="153">
        <v>8</v>
      </c>
      <c r="G768" s="155" t="s">
        <v>8</v>
      </c>
      <c r="H768" s="152" t="s">
        <v>1366</v>
      </c>
      <c r="I768" s="151" t="s">
        <v>3687</v>
      </c>
      <c r="J768" s="152" t="s">
        <v>117</v>
      </c>
      <c r="K768" s="153" t="s">
        <v>431</v>
      </c>
      <c r="L768" s="154">
        <v>777</v>
      </c>
      <c r="M768" s="28"/>
      <c r="N768" s="28"/>
      <c r="O768" s="33"/>
      <c r="P768" s="33">
        <v>3016111564</v>
      </c>
      <c r="Q768" s="34" t="s">
        <v>1064</v>
      </c>
      <c r="R768" s="45">
        <v>41802</v>
      </c>
      <c r="S768" s="37" t="s">
        <v>1065</v>
      </c>
      <c r="T768" s="37" t="s">
        <v>354</v>
      </c>
      <c r="U768" s="44">
        <v>1023647446</v>
      </c>
      <c r="V768" s="37" t="s">
        <v>346</v>
      </c>
      <c r="W768" s="37" t="s">
        <v>363</v>
      </c>
      <c r="X768" s="39"/>
      <c r="Y768" s="39"/>
      <c r="Z768" s="39"/>
      <c r="AA768" s="39"/>
    </row>
    <row r="769" spans="1:27" ht="14.45" hidden="1" x14ac:dyDescent="0.35">
      <c r="A769" s="154"/>
      <c r="B769" s="154">
        <v>778</v>
      </c>
      <c r="C769" s="155" t="s">
        <v>118</v>
      </c>
      <c r="D769" s="155" t="s">
        <v>1068</v>
      </c>
      <c r="E769" s="156">
        <v>2008</v>
      </c>
      <c r="F769" s="153">
        <v>14</v>
      </c>
      <c r="G769" s="155" t="s">
        <v>8</v>
      </c>
      <c r="H769" s="152" t="s">
        <v>1366</v>
      </c>
      <c r="I769" s="151" t="s">
        <v>4866</v>
      </c>
      <c r="J769" s="152" t="s">
        <v>72</v>
      </c>
      <c r="K769" s="153" t="s">
        <v>398</v>
      </c>
      <c r="L769" s="154">
        <v>778</v>
      </c>
      <c r="M769" s="28"/>
      <c r="N769" s="28"/>
      <c r="O769" s="33"/>
      <c r="P769" s="33">
        <v>3024130740</v>
      </c>
      <c r="Q769" s="34" t="s">
        <v>1069</v>
      </c>
      <c r="R769" s="45">
        <v>39790</v>
      </c>
      <c r="S769" s="37" t="s">
        <v>1070</v>
      </c>
      <c r="T769" s="37" t="s">
        <v>354</v>
      </c>
      <c r="U769" s="44">
        <v>1020302997</v>
      </c>
      <c r="V769" s="37" t="s">
        <v>339</v>
      </c>
      <c r="W769" s="37" t="s">
        <v>363</v>
      </c>
      <c r="X769" s="39"/>
      <c r="Y769" s="39"/>
      <c r="Z769" s="39"/>
      <c r="AA769" s="39"/>
    </row>
    <row r="770" spans="1:27" ht="14.45" hidden="1" x14ac:dyDescent="0.35">
      <c r="A770" s="154"/>
      <c r="B770" s="154">
        <v>779</v>
      </c>
      <c r="C770" s="155" t="s">
        <v>1071</v>
      </c>
      <c r="D770" s="155" t="s">
        <v>1072</v>
      </c>
      <c r="E770" s="156">
        <v>2013</v>
      </c>
      <c r="F770" s="153">
        <v>9</v>
      </c>
      <c r="G770" s="155" t="s">
        <v>8</v>
      </c>
      <c r="H770" s="152" t="s">
        <v>1366</v>
      </c>
      <c r="I770" s="151" t="s">
        <v>3703</v>
      </c>
      <c r="J770" s="152" t="s">
        <v>106</v>
      </c>
      <c r="K770" s="153" t="s">
        <v>441</v>
      </c>
      <c r="L770" s="154">
        <v>779</v>
      </c>
      <c r="M770" s="28"/>
      <c r="N770" s="28"/>
      <c r="O770" s="33"/>
      <c r="P770" s="33">
        <v>3015439128</v>
      </c>
      <c r="Q770" s="34" t="s">
        <v>1073</v>
      </c>
      <c r="R770" s="45">
        <v>41520</v>
      </c>
      <c r="S770" s="37" t="s">
        <v>1074</v>
      </c>
      <c r="T770" s="37" t="s">
        <v>354</v>
      </c>
      <c r="U770" s="44">
        <v>1198465172</v>
      </c>
      <c r="V770" s="37" t="s">
        <v>346</v>
      </c>
      <c r="W770" s="37" t="s">
        <v>363</v>
      </c>
      <c r="X770" s="39"/>
      <c r="Y770" s="39"/>
      <c r="Z770" s="39"/>
      <c r="AA770" s="39"/>
    </row>
    <row r="771" spans="1:27" ht="14.45" hidden="1" x14ac:dyDescent="0.35">
      <c r="A771" s="154"/>
      <c r="B771" s="154">
        <v>780</v>
      </c>
      <c r="C771" s="155" t="s">
        <v>1075</v>
      </c>
      <c r="D771" s="155" t="s">
        <v>1076</v>
      </c>
      <c r="E771" s="156">
        <v>2004</v>
      </c>
      <c r="F771" s="153">
        <v>18</v>
      </c>
      <c r="G771" s="155" t="s">
        <v>16</v>
      </c>
      <c r="H771" s="152" t="s">
        <v>1895</v>
      </c>
      <c r="I771" s="151" t="s">
        <v>1896</v>
      </c>
      <c r="J771" s="152" t="s">
        <v>17</v>
      </c>
      <c r="K771" s="153" t="s">
        <v>355</v>
      </c>
      <c r="L771" s="154">
        <v>780</v>
      </c>
      <c r="M771" s="28"/>
      <c r="N771" s="28"/>
      <c r="O771" s="33">
        <v>5980269</v>
      </c>
      <c r="P771" s="33">
        <v>3127182843</v>
      </c>
      <c r="Q771" s="55"/>
      <c r="R771" s="45">
        <v>38344</v>
      </c>
      <c r="S771" s="37" t="s">
        <v>1077</v>
      </c>
      <c r="T771" s="37" t="s">
        <v>354</v>
      </c>
      <c r="U771" s="44" t="s">
        <v>1078</v>
      </c>
      <c r="V771" s="37" t="s">
        <v>346</v>
      </c>
      <c r="W771" s="37" t="s">
        <v>340</v>
      </c>
      <c r="X771" s="39"/>
      <c r="Y771" s="39"/>
      <c r="Z771" s="39"/>
      <c r="AA771" s="39"/>
    </row>
    <row r="772" spans="1:27" ht="14.45" hidden="1" x14ac:dyDescent="0.35">
      <c r="A772" s="154"/>
      <c r="B772" s="154">
        <v>781</v>
      </c>
      <c r="C772" s="155" t="s">
        <v>128</v>
      </c>
      <c r="D772" s="155" t="s">
        <v>961</v>
      </c>
      <c r="E772" s="156">
        <v>2016</v>
      </c>
      <c r="F772" s="153">
        <v>6</v>
      </c>
      <c r="G772" s="155" t="s">
        <v>8</v>
      </c>
      <c r="H772" s="152" t="s">
        <v>1366</v>
      </c>
      <c r="I772" s="151" t="s">
        <v>4885</v>
      </c>
      <c r="J772" s="152" t="s">
        <v>92</v>
      </c>
      <c r="K772" s="153" t="s">
        <v>398</v>
      </c>
      <c r="L772" s="154">
        <v>781</v>
      </c>
      <c r="M772" s="28"/>
      <c r="N772" s="28"/>
      <c r="O772" s="33">
        <v>3249021</v>
      </c>
      <c r="P772" s="33">
        <v>3207688380</v>
      </c>
      <c r="Q772" s="34" t="s">
        <v>1079</v>
      </c>
      <c r="R772" s="45">
        <v>42567</v>
      </c>
      <c r="S772" s="37" t="s">
        <v>963</v>
      </c>
      <c r="T772" s="37" t="s">
        <v>413</v>
      </c>
      <c r="U772" s="44">
        <v>1020124851</v>
      </c>
      <c r="V772" s="37" t="s">
        <v>393</v>
      </c>
      <c r="W772" s="37" t="s">
        <v>363</v>
      </c>
      <c r="X772" s="39"/>
      <c r="Y772" s="39"/>
      <c r="Z772" s="39"/>
      <c r="AA772" s="39"/>
    </row>
    <row r="773" spans="1:27" ht="14.45" hidden="1" x14ac:dyDescent="0.35">
      <c r="A773" s="154"/>
      <c r="B773" s="154">
        <v>782</v>
      </c>
      <c r="C773" s="155" t="s">
        <v>1080</v>
      </c>
      <c r="D773" s="155" t="s">
        <v>1081</v>
      </c>
      <c r="E773" s="156">
        <v>2014</v>
      </c>
      <c r="F773" s="153">
        <v>8</v>
      </c>
      <c r="G773" s="155" t="s">
        <v>8</v>
      </c>
      <c r="H773" s="152" t="s">
        <v>1366</v>
      </c>
      <c r="I773" s="151" t="s">
        <v>3687</v>
      </c>
      <c r="J773" s="152" t="s">
        <v>117</v>
      </c>
      <c r="K773" s="153" t="s">
        <v>398</v>
      </c>
      <c r="L773" s="154">
        <v>782</v>
      </c>
      <c r="M773" s="28"/>
      <c r="N773" s="28"/>
      <c r="O773" s="33">
        <v>5897638</v>
      </c>
      <c r="P773" s="33">
        <v>3228676850</v>
      </c>
      <c r="Q773" s="34" t="s">
        <v>1082</v>
      </c>
      <c r="R773" s="45">
        <v>41697</v>
      </c>
      <c r="S773" s="37" t="s">
        <v>1083</v>
      </c>
      <c r="T773" s="37" t="s">
        <v>354</v>
      </c>
      <c r="U773" s="44">
        <v>1011408594</v>
      </c>
      <c r="V773" s="37" t="s">
        <v>393</v>
      </c>
      <c r="W773" s="37" t="s">
        <v>363</v>
      </c>
      <c r="X773" s="39"/>
      <c r="Y773" s="39"/>
      <c r="Z773" s="39"/>
      <c r="AA773" s="39"/>
    </row>
    <row r="774" spans="1:27" ht="14.45" hidden="1" x14ac:dyDescent="0.35">
      <c r="A774" s="154"/>
      <c r="B774" s="154">
        <v>783</v>
      </c>
      <c r="C774" s="155" t="s">
        <v>1084</v>
      </c>
      <c r="D774" s="155" t="s">
        <v>1085</v>
      </c>
      <c r="E774" s="156">
        <v>2000</v>
      </c>
      <c r="F774" s="153">
        <v>22</v>
      </c>
      <c r="G774" s="155" t="s">
        <v>367</v>
      </c>
      <c r="H774" s="152" t="s">
        <v>4575</v>
      </c>
      <c r="I774" s="151" t="s">
        <v>4576</v>
      </c>
      <c r="J774" s="152" t="s">
        <v>24</v>
      </c>
      <c r="K774" s="153" t="s">
        <v>351</v>
      </c>
      <c r="L774" s="154">
        <v>783</v>
      </c>
      <c r="M774" s="28"/>
      <c r="N774" s="28"/>
      <c r="O774" s="33">
        <v>5972336</v>
      </c>
      <c r="P774" s="33">
        <v>3022017061</v>
      </c>
      <c r="Q774" s="34" t="s">
        <v>1086</v>
      </c>
      <c r="R774" s="35">
        <v>36636</v>
      </c>
      <c r="S774" s="37" t="s">
        <v>1087</v>
      </c>
      <c r="T774" s="37" t="s">
        <v>338</v>
      </c>
      <c r="U774" s="38">
        <v>1001391339</v>
      </c>
      <c r="V774" s="37" t="s">
        <v>346</v>
      </c>
      <c r="W774" s="37" t="s">
        <v>363</v>
      </c>
      <c r="X774" s="39"/>
      <c r="Y774" s="39"/>
      <c r="Z774" s="39"/>
      <c r="AA774" s="39"/>
    </row>
    <row r="775" spans="1:27" ht="14.45" hidden="1" x14ac:dyDescent="0.35">
      <c r="A775" s="154"/>
      <c r="B775" s="154">
        <v>784</v>
      </c>
      <c r="C775" s="155" t="s">
        <v>1088</v>
      </c>
      <c r="D775" s="155" t="s">
        <v>1089</v>
      </c>
      <c r="E775" s="156">
        <v>2002</v>
      </c>
      <c r="F775" s="153">
        <v>20</v>
      </c>
      <c r="G775" s="155" t="s">
        <v>16</v>
      </c>
      <c r="H775" s="152" t="s">
        <v>1895</v>
      </c>
      <c r="I775" s="151" t="s">
        <v>4878</v>
      </c>
      <c r="J775" s="152" t="s">
        <v>17</v>
      </c>
      <c r="K775" s="153" t="s">
        <v>341</v>
      </c>
      <c r="L775" s="154">
        <v>784</v>
      </c>
      <c r="M775" s="28"/>
      <c r="N775" s="28"/>
      <c r="O775" s="33">
        <v>5775270</v>
      </c>
      <c r="P775" s="33">
        <v>3008664113</v>
      </c>
      <c r="Q775" s="42" t="s">
        <v>1090</v>
      </c>
      <c r="R775" s="45">
        <v>37462</v>
      </c>
      <c r="S775" s="37" t="s">
        <v>1091</v>
      </c>
      <c r="T775" s="37" t="s">
        <v>354</v>
      </c>
      <c r="U775" s="44" t="s">
        <v>1092</v>
      </c>
      <c r="V775" s="37" t="s">
        <v>346</v>
      </c>
      <c r="W775" s="37" t="s">
        <v>363</v>
      </c>
      <c r="X775" s="39"/>
      <c r="Y775" s="37"/>
      <c r="Z775" s="37"/>
      <c r="AA775" s="39"/>
    </row>
    <row r="776" spans="1:27" ht="14.45" hidden="1" x14ac:dyDescent="0.35">
      <c r="A776" s="154"/>
      <c r="B776" s="154">
        <v>785</v>
      </c>
      <c r="C776" s="155" t="s">
        <v>224</v>
      </c>
      <c r="D776" s="155" t="s">
        <v>1093</v>
      </c>
      <c r="E776" s="156">
        <v>2008</v>
      </c>
      <c r="F776" s="153">
        <v>14</v>
      </c>
      <c r="G776" s="155" t="s">
        <v>8</v>
      </c>
      <c r="H776" s="152" t="s">
        <v>1366</v>
      </c>
      <c r="I776" s="151" t="s">
        <v>4866</v>
      </c>
      <c r="J776" s="152" t="s">
        <v>72</v>
      </c>
      <c r="K776" s="153" t="s">
        <v>335</v>
      </c>
      <c r="L776" s="154">
        <v>785</v>
      </c>
      <c r="M776" s="28"/>
      <c r="N776" s="28"/>
      <c r="O776" s="33">
        <v>3511207</v>
      </c>
      <c r="P776" s="33">
        <v>3137119321</v>
      </c>
      <c r="Q776" s="34" t="s">
        <v>1094</v>
      </c>
      <c r="R776" s="45">
        <v>39672</v>
      </c>
      <c r="S776" s="36" t="s">
        <v>1095</v>
      </c>
      <c r="T776" s="37" t="s">
        <v>354</v>
      </c>
      <c r="U776" s="44" t="s">
        <v>1096</v>
      </c>
      <c r="V776" s="37" t="s">
        <v>346</v>
      </c>
      <c r="W776" s="37" t="s">
        <v>363</v>
      </c>
      <c r="X776" s="39"/>
      <c r="Y776" s="39"/>
      <c r="Z776" s="39"/>
      <c r="AA776" s="39"/>
    </row>
    <row r="777" spans="1:27" ht="14.45" hidden="1" x14ac:dyDescent="0.35">
      <c r="A777" s="154"/>
      <c r="B777" s="154">
        <v>786</v>
      </c>
      <c r="C777" s="155" t="s">
        <v>6</v>
      </c>
      <c r="D777" s="155" t="s">
        <v>1097</v>
      </c>
      <c r="E777" s="156">
        <v>2007</v>
      </c>
      <c r="F777" s="153">
        <v>15</v>
      </c>
      <c r="G777" s="155" t="s">
        <v>8</v>
      </c>
      <c r="H777" s="152" t="s">
        <v>1366</v>
      </c>
      <c r="I777" s="151" t="s">
        <v>1367</v>
      </c>
      <c r="J777" s="152" t="s">
        <v>9</v>
      </c>
      <c r="K777" s="153" t="s">
        <v>335</v>
      </c>
      <c r="L777" s="154">
        <v>786</v>
      </c>
      <c r="M777" s="28"/>
      <c r="N777" s="28"/>
      <c r="O777" s="33">
        <v>5051627</v>
      </c>
      <c r="P777" s="33">
        <v>3213466181</v>
      </c>
      <c r="Q777" s="34" t="s">
        <v>1098</v>
      </c>
      <c r="R777" s="45">
        <v>39204</v>
      </c>
      <c r="S777" s="36" t="s">
        <v>1099</v>
      </c>
      <c r="T777" s="37" t="s">
        <v>354</v>
      </c>
      <c r="U777" s="44" t="s">
        <v>1100</v>
      </c>
      <c r="V777" s="37" t="s">
        <v>393</v>
      </c>
      <c r="W777" s="37" t="s">
        <v>347</v>
      </c>
      <c r="X777" s="39"/>
      <c r="Y777" s="39"/>
      <c r="Z777" s="39"/>
      <c r="AA777" s="39"/>
    </row>
    <row r="778" spans="1:27" ht="14.45" hidden="1" x14ac:dyDescent="0.35">
      <c r="A778" s="154"/>
      <c r="B778" s="154">
        <v>787</v>
      </c>
      <c r="C778" s="155" t="s">
        <v>76</v>
      </c>
      <c r="D778" s="155" t="s">
        <v>1101</v>
      </c>
      <c r="E778" s="156">
        <v>2014</v>
      </c>
      <c r="F778" s="153">
        <v>8</v>
      </c>
      <c r="G778" s="155" t="s">
        <v>8</v>
      </c>
      <c r="H778" s="152" t="s">
        <v>1366</v>
      </c>
      <c r="I778" s="151" t="s">
        <v>3687</v>
      </c>
      <c r="J778" s="152" t="s">
        <v>117</v>
      </c>
      <c r="K778" s="153" t="s">
        <v>335</v>
      </c>
      <c r="L778" s="154">
        <v>787</v>
      </c>
      <c r="M778" s="28"/>
      <c r="N778" s="28"/>
      <c r="O778" s="33">
        <v>2940158</v>
      </c>
      <c r="P778" s="33">
        <v>3004772356</v>
      </c>
      <c r="Q778" s="34" t="s">
        <v>1102</v>
      </c>
      <c r="R778" s="45">
        <v>41922</v>
      </c>
      <c r="S778" s="37" t="s">
        <v>1103</v>
      </c>
      <c r="T778" s="37" t="s">
        <v>354</v>
      </c>
      <c r="U778" s="44">
        <v>1023648074</v>
      </c>
      <c r="V778" s="37" t="s">
        <v>393</v>
      </c>
      <c r="W778" s="37" t="s">
        <v>363</v>
      </c>
      <c r="X778" s="39"/>
      <c r="Y778" s="39"/>
      <c r="Z778" s="39"/>
      <c r="AA778" s="39"/>
    </row>
    <row r="779" spans="1:27" ht="14.45" hidden="1" x14ac:dyDescent="0.35">
      <c r="A779" s="154"/>
      <c r="B779" s="154">
        <v>788</v>
      </c>
      <c r="C779" s="155" t="s">
        <v>10</v>
      </c>
      <c r="D779" s="155" t="s">
        <v>1104</v>
      </c>
      <c r="E779" s="156">
        <v>2006</v>
      </c>
      <c r="F779" s="153">
        <v>16</v>
      </c>
      <c r="G779" s="155" t="s">
        <v>8</v>
      </c>
      <c r="H779" s="152" t="s">
        <v>1366</v>
      </c>
      <c r="I779" s="151" t="s">
        <v>4873</v>
      </c>
      <c r="J779" s="152" t="s">
        <v>9</v>
      </c>
      <c r="K779" s="153" t="s">
        <v>335</v>
      </c>
      <c r="L779" s="154">
        <v>788</v>
      </c>
      <c r="M779" s="28"/>
      <c r="N779" s="28"/>
      <c r="O779" s="33">
        <v>2672803</v>
      </c>
      <c r="P779" s="33">
        <v>3106981893</v>
      </c>
      <c r="Q779" s="34" t="s">
        <v>1105</v>
      </c>
      <c r="R779" s="45">
        <v>42347</v>
      </c>
      <c r="S779" s="37" t="s">
        <v>1106</v>
      </c>
      <c r="T779" s="37" t="s">
        <v>413</v>
      </c>
      <c r="U779" s="44">
        <v>1025902608</v>
      </c>
      <c r="V779" s="37" t="s">
        <v>1107</v>
      </c>
      <c r="W779" s="37" t="s">
        <v>363</v>
      </c>
      <c r="X779" s="39"/>
      <c r="Y779" s="39"/>
      <c r="Z779" s="39"/>
      <c r="AA779" s="39"/>
    </row>
    <row r="780" spans="1:27" ht="14.45" hidden="1" x14ac:dyDescent="0.35">
      <c r="A780" s="154"/>
      <c r="B780" s="154">
        <v>789</v>
      </c>
      <c r="C780" s="155" t="s">
        <v>1108</v>
      </c>
      <c r="D780" s="155" t="s">
        <v>1109</v>
      </c>
      <c r="E780" s="156">
        <v>2012</v>
      </c>
      <c r="F780" s="153">
        <v>10</v>
      </c>
      <c r="G780" s="155" t="s">
        <v>8</v>
      </c>
      <c r="H780" s="152" t="s">
        <v>1366</v>
      </c>
      <c r="I780" s="151" t="s">
        <v>3685</v>
      </c>
      <c r="J780" s="152" t="s">
        <v>106</v>
      </c>
      <c r="K780" s="153" t="s">
        <v>434</v>
      </c>
      <c r="L780" s="154">
        <v>789</v>
      </c>
      <c r="M780" s="28"/>
      <c r="N780" s="28"/>
      <c r="O780" s="33"/>
      <c r="P780" s="33">
        <v>3015403697</v>
      </c>
      <c r="Q780" s="34" t="s">
        <v>1110</v>
      </c>
      <c r="R780" s="45">
        <v>41102</v>
      </c>
      <c r="S780" s="37" t="s">
        <v>1111</v>
      </c>
      <c r="T780" s="37" t="s">
        <v>354</v>
      </c>
      <c r="U780" s="44">
        <v>1054561468</v>
      </c>
      <c r="V780" s="37" t="s">
        <v>346</v>
      </c>
      <c r="W780" s="37" t="s">
        <v>363</v>
      </c>
      <c r="X780" s="39"/>
      <c r="Y780" s="39"/>
      <c r="Z780" s="39"/>
      <c r="AA780" s="39"/>
    </row>
    <row r="781" spans="1:27" ht="14.45" hidden="1" x14ac:dyDescent="0.35">
      <c r="A781" s="154"/>
      <c r="B781" s="154">
        <v>790</v>
      </c>
      <c r="C781" s="155" t="s">
        <v>76</v>
      </c>
      <c r="D781" s="155" t="s">
        <v>1112</v>
      </c>
      <c r="E781" s="156">
        <v>2010</v>
      </c>
      <c r="F781" s="153">
        <v>12</v>
      </c>
      <c r="G781" s="155" t="s">
        <v>8</v>
      </c>
      <c r="H781" s="152" t="s">
        <v>1366</v>
      </c>
      <c r="I781" s="151" t="s">
        <v>4859</v>
      </c>
      <c r="J781" s="152" t="s">
        <v>34</v>
      </c>
      <c r="K781" s="153" t="s">
        <v>418</v>
      </c>
      <c r="L781" s="154">
        <v>790</v>
      </c>
      <c r="M781" s="28"/>
      <c r="N781" s="28"/>
      <c r="O781" s="33">
        <v>5854234</v>
      </c>
      <c r="P781" s="33">
        <v>3147990240</v>
      </c>
      <c r="Q781" s="34" t="s">
        <v>1113</v>
      </c>
      <c r="R781" s="45">
        <v>40308</v>
      </c>
      <c r="S781" s="37" t="s">
        <v>1114</v>
      </c>
      <c r="T781" s="37" t="s">
        <v>354</v>
      </c>
      <c r="U781" s="44">
        <v>1023639675</v>
      </c>
      <c r="V781" s="37" t="s">
        <v>346</v>
      </c>
      <c r="W781" s="37" t="s">
        <v>363</v>
      </c>
      <c r="X781" s="39"/>
      <c r="Y781" s="39"/>
      <c r="Z781" s="39"/>
      <c r="AA781" s="39"/>
    </row>
    <row r="782" spans="1:27" ht="14.45" hidden="1" x14ac:dyDescent="0.35">
      <c r="A782" s="154"/>
      <c r="B782" s="154">
        <v>791</v>
      </c>
      <c r="C782" s="155" t="s">
        <v>109</v>
      </c>
      <c r="D782" s="155" t="s">
        <v>1115</v>
      </c>
      <c r="E782" s="156">
        <v>2005</v>
      </c>
      <c r="F782" s="153">
        <v>17</v>
      </c>
      <c r="G782" s="155" t="s">
        <v>12</v>
      </c>
      <c r="H782" s="152" t="s">
        <v>4824</v>
      </c>
      <c r="I782" s="151" t="s">
        <v>4845</v>
      </c>
      <c r="J782" s="152" t="s">
        <v>58</v>
      </c>
      <c r="K782" s="153" t="s">
        <v>335</v>
      </c>
      <c r="L782" s="154">
        <v>791</v>
      </c>
      <c r="M782" s="28"/>
      <c r="N782" s="28"/>
      <c r="O782" s="33">
        <v>5082565</v>
      </c>
      <c r="P782" s="33">
        <v>3103939739</v>
      </c>
      <c r="Q782" s="34" t="s">
        <v>1116</v>
      </c>
      <c r="R782" s="43">
        <v>38585</v>
      </c>
      <c r="S782" s="36" t="s">
        <v>1117</v>
      </c>
      <c r="T782" s="37" t="s">
        <v>354</v>
      </c>
      <c r="U782" s="44">
        <v>1013339417</v>
      </c>
      <c r="V782" s="37" t="s">
        <v>393</v>
      </c>
      <c r="W782" s="37" t="s">
        <v>363</v>
      </c>
      <c r="X782" s="39"/>
      <c r="Y782" s="39"/>
      <c r="Z782" s="39"/>
      <c r="AA782" s="39"/>
    </row>
    <row r="783" spans="1:27" ht="14.45" hidden="1" x14ac:dyDescent="0.35">
      <c r="A783" s="154"/>
      <c r="B783" s="154">
        <v>792</v>
      </c>
      <c r="C783" s="155"/>
      <c r="D783" s="155"/>
      <c r="E783" s="156"/>
      <c r="F783" s="153">
        <v>2022</v>
      </c>
      <c r="G783" s="155"/>
      <c r="H783" s="152" t="e">
        <v>#N/A</v>
      </c>
      <c r="I783" s="151" t="e">
        <v>#N/A</v>
      </c>
      <c r="J783" s="152" t="e">
        <v>#N/A</v>
      </c>
      <c r="K783" s="153"/>
      <c r="L783" s="154">
        <v>590</v>
      </c>
      <c r="M783" s="28"/>
      <c r="N783" s="28"/>
      <c r="O783" s="33"/>
      <c r="P783" s="33"/>
      <c r="Q783" s="42"/>
      <c r="R783" s="45"/>
      <c r="S783" s="37"/>
      <c r="T783" s="37"/>
      <c r="U783" s="44"/>
      <c r="V783" s="37"/>
      <c r="W783" s="37"/>
      <c r="X783" s="39"/>
      <c r="Y783" s="39"/>
      <c r="Z783" s="39"/>
      <c r="AA783" s="39"/>
    </row>
    <row r="784" spans="1:27" ht="14.45" hidden="1" x14ac:dyDescent="0.35">
      <c r="A784" s="154"/>
      <c r="B784" s="154">
        <v>793</v>
      </c>
      <c r="C784" s="155" t="s">
        <v>465</v>
      </c>
      <c r="D784" s="155" t="s">
        <v>1118</v>
      </c>
      <c r="E784" s="156">
        <v>2010</v>
      </c>
      <c r="F784" s="153">
        <v>12</v>
      </c>
      <c r="G784" s="155" t="s">
        <v>8</v>
      </c>
      <c r="H784" s="152" t="s">
        <v>1366</v>
      </c>
      <c r="I784" s="151" t="s">
        <v>4859</v>
      </c>
      <c r="J784" s="152" t="s">
        <v>34</v>
      </c>
      <c r="K784" s="153" t="s">
        <v>438</v>
      </c>
      <c r="L784" s="154">
        <v>793</v>
      </c>
      <c r="M784" s="28"/>
      <c r="N784" s="28"/>
      <c r="O784" s="33"/>
      <c r="P784" s="33">
        <v>3013718404</v>
      </c>
      <c r="Q784" s="34" t="s">
        <v>1119</v>
      </c>
      <c r="R784" s="43">
        <v>40304</v>
      </c>
      <c r="S784" s="36" t="s">
        <v>1120</v>
      </c>
      <c r="T784" s="37" t="s">
        <v>354</v>
      </c>
      <c r="U784" s="44">
        <v>1107860429</v>
      </c>
      <c r="V784" s="37" t="s">
        <v>393</v>
      </c>
      <c r="W784" s="37" t="s">
        <v>347</v>
      </c>
      <c r="X784" s="39"/>
      <c r="Y784" s="39"/>
      <c r="Z784" s="39"/>
      <c r="AA784" s="39"/>
    </row>
    <row r="785" spans="1:27" ht="14.45" hidden="1" x14ac:dyDescent="0.35">
      <c r="A785" s="154"/>
      <c r="B785" s="154">
        <v>794</v>
      </c>
      <c r="C785" s="155" t="s">
        <v>157</v>
      </c>
      <c r="D785" s="155" t="s">
        <v>1121</v>
      </c>
      <c r="E785" s="156">
        <v>2011</v>
      </c>
      <c r="F785" s="153">
        <v>11</v>
      </c>
      <c r="G785" s="155" t="s">
        <v>20</v>
      </c>
      <c r="H785" s="152" t="s">
        <v>3699</v>
      </c>
      <c r="I785" s="151" t="s">
        <v>4886</v>
      </c>
      <c r="J785" s="152" t="s">
        <v>64</v>
      </c>
      <c r="K785" s="153" t="s">
        <v>355</v>
      </c>
      <c r="L785" s="154">
        <v>794</v>
      </c>
      <c r="M785" s="28"/>
      <c r="N785" s="28"/>
      <c r="O785" s="33"/>
      <c r="P785" s="33">
        <v>3117883429</v>
      </c>
      <c r="Q785" s="34" t="s">
        <v>1122</v>
      </c>
      <c r="R785" s="45">
        <v>40819</v>
      </c>
      <c r="S785" s="37" t="s">
        <v>1123</v>
      </c>
      <c r="T785" s="37" t="s">
        <v>354</v>
      </c>
      <c r="U785" s="44">
        <v>1023642318</v>
      </c>
      <c r="V785" s="37" t="s">
        <v>393</v>
      </c>
      <c r="W785" s="37" t="s">
        <v>363</v>
      </c>
      <c r="X785" s="39"/>
      <c r="Y785" s="39"/>
      <c r="Z785" s="39"/>
      <c r="AA785" s="39"/>
    </row>
    <row r="786" spans="1:27" ht="14.45" hidden="1" x14ac:dyDescent="0.35">
      <c r="A786" s="154"/>
      <c r="B786" s="154">
        <v>795</v>
      </c>
      <c r="C786" s="155" t="s">
        <v>118</v>
      </c>
      <c r="D786" s="155" t="s">
        <v>1124</v>
      </c>
      <c r="E786" s="156">
        <v>2012</v>
      </c>
      <c r="F786" s="153">
        <v>10</v>
      </c>
      <c r="G786" s="155" t="s">
        <v>8</v>
      </c>
      <c r="H786" s="152" t="s">
        <v>1366</v>
      </c>
      <c r="I786" s="151" t="s">
        <v>3685</v>
      </c>
      <c r="J786" s="152" t="s">
        <v>106</v>
      </c>
      <c r="K786" s="153" t="s">
        <v>355</v>
      </c>
      <c r="L786" s="154">
        <v>795</v>
      </c>
      <c r="M786" s="28"/>
      <c r="N786" s="28"/>
      <c r="O786" s="33"/>
      <c r="P786" s="33">
        <v>3105477479</v>
      </c>
      <c r="Q786" s="34" t="s">
        <v>1125</v>
      </c>
      <c r="R786" s="45">
        <v>41193</v>
      </c>
      <c r="S786" s="37" t="s">
        <v>1126</v>
      </c>
      <c r="T786" s="37" t="s">
        <v>354</v>
      </c>
      <c r="U786" s="44">
        <v>1155713498</v>
      </c>
      <c r="V786" s="37" t="s">
        <v>346</v>
      </c>
      <c r="W786" s="37" t="s">
        <v>363</v>
      </c>
      <c r="X786" s="39"/>
      <c r="Y786" s="39"/>
      <c r="Z786" s="39"/>
      <c r="AA786" s="39"/>
    </row>
    <row r="787" spans="1:27" ht="14.45" hidden="1" x14ac:dyDescent="0.35">
      <c r="A787" s="154"/>
      <c r="B787" s="154">
        <v>796</v>
      </c>
      <c r="C787" s="155" t="s">
        <v>1127</v>
      </c>
      <c r="D787" s="155" t="s">
        <v>1128</v>
      </c>
      <c r="E787" s="156">
        <v>2013</v>
      </c>
      <c r="F787" s="153">
        <v>9</v>
      </c>
      <c r="G787" s="155" t="s">
        <v>8</v>
      </c>
      <c r="H787" s="152" t="s">
        <v>1366</v>
      </c>
      <c r="I787" s="151" t="s">
        <v>3703</v>
      </c>
      <c r="J787" s="152" t="s">
        <v>106</v>
      </c>
      <c r="K787" s="153" t="s">
        <v>355</v>
      </c>
      <c r="L787" s="154">
        <v>796</v>
      </c>
      <c r="M787" s="28"/>
      <c r="N787" s="28"/>
      <c r="O787" s="33"/>
      <c r="P787" s="33">
        <v>3148117172</v>
      </c>
      <c r="Q787" s="34" t="s">
        <v>1129</v>
      </c>
      <c r="R787" s="45">
        <v>41392</v>
      </c>
      <c r="S787" s="37" t="s">
        <v>1130</v>
      </c>
      <c r="T787" s="37" t="s">
        <v>354</v>
      </c>
      <c r="U787" s="44">
        <v>1020315149</v>
      </c>
      <c r="V787" s="37" t="s">
        <v>346</v>
      </c>
      <c r="W787" s="37" t="s">
        <v>363</v>
      </c>
      <c r="X787" s="39"/>
      <c r="Y787" s="39"/>
      <c r="Z787" s="39"/>
      <c r="AA787" s="39"/>
    </row>
    <row r="788" spans="1:27" ht="14.45" hidden="1" x14ac:dyDescent="0.35">
      <c r="A788" s="154"/>
      <c r="B788" s="154">
        <v>797</v>
      </c>
      <c r="C788" s="155" t="s">
        <v>1131</v>
      </c>
      <c r="D788" s="155" t="s">
        <v>1132</v>
      </c>
      <c r="E788" s="156">
        <v>1993</v>
      </c>
      <c r="F788" s="153">
        <v>29</v>
      </c>
      <c r="G788" s="155" t="s">
        <v>12</v>
      </c>
      <c r="H788" s="152" t="s">
        <v>4824</v>
      </c>
      <c r="I788" s="151" t="s">
        <v>4887</v>
      </c>
      <c r="J788" s="152" t="s">
        <v>58</v>
      </c>
      <c r="K788" s="153" t="s">
        <v>355</v>
      </c>
      <c r="L788" s="154">
        <v>797</v>
      </c>
      <c r="M788" s="28"/>
      <c r="N788" s="28"/>
      <c r="O788" s="33"/>
      <c r="P788" s="33"/>
      <c r="Q788" s="34" t="s">
        <v>1133</v>
      </c>
      <c r="R788" s="45">
        <v>34179</v>
      </c>
      <c r="S788" s="37" t="s">
        <v>1134</v>
      </c>
      <c r="T788" s="37" t="s">
        <v>338</v>
      </c>
      <c r="U788" s="44">
        <v>1037627978</v>
      </c>
      <c r="V788" s="37" t="s">
        <v>346</v>
      </c>
      <c r="W788" s="37" t="s">
        <v>402</v>
      </c>
      <c r="X788" s="39"/>
      <c r="Y788" s="39"/>
      <c r="Z788" s="39"/>
      <c r="AA788" s="39"/>
    </row>
    <row r="789" spans="1:27" ht="14.45" hidden="1" x14ac:dyDescent="0.35">
      <c r="A789" s="154"/>
      <c r="B789" s="154">
        <v>798</v>
      </c>
      <c r="C789" s="155" t="s">
        <v>1135</v>
      </c>
      <c r="D789" s="155" t="s">
        <v>1136</v>
      </c>
      <c r="E789" s="156">
        <v>2012</v>
      </c>
      <c r="F789" s="153">
        <v>10</v>
      </c>
      <c r="G789" s="155" t="s">
        <v>8</v>
      </c>
      <c r="H789" s="152" t="s">
        <v>1366</v>
      </c>
      <c r="I789" s="151" t="s">
        <v>3685</v>
      </c>
      <c r="J789" s="152" t="s">
        <v>106</v>
      </c>
      <c r="K789" s="153" t="s">
        <v>438</v>
      </c>
      <c r="L789" s="154">
        <v>798</v>
      </c>
      <c r="M789" s="28"/>
      <c r="N789" s="28"/>
      <c r="O789" s="33"/>
      <c r="P789" s="33">
        <v>3153665302</v>
      </c>
      <c r="Q789" s="34" t="s">
        <v>1137</v>
      </c>
      <c r="R789" s="45">
        <v>41004</v>
      </c>
      <c r="S789" s="37" t="s">
        <v>1138</v>
      </c>
      <c r="T789" s="37" t="s">
        <v>354</v>
      </c>
      <c r="U789" s="44">
        <v>1088017963</v>
      </c>
      <c r="V789" s="37" t="s">
        <v>393</v>
      </c>
      <c r="W789" s="37" t="s">
        <v>402</v>
      </c>
      <c r="X789" s="39"/>
      <c r="Y789" s="39"/>
      <c r="Z789" s="39"/>
      <c r="AA789" s="39"/>
    </row>
    <row r="790" spans="1:27" ht="14.45" hidden="1" x14ac:dyDescent="0.35">
      <c r="A790" s="154"/>
      <c r="B790" s="154">
        <v>799</v>
      </c>
      <c r="C790" s="155" t="s">
        <v>1139</v>
      </c>
      <c r="D790" s="155" t="s">
        <v>97</v>
      </c>
      <c r="E790" s="156">
        <v>2011</v>
      </c>
      <c r="F790" s="153">
        <v>11</v>
      </c>
      <c r="G790" s="155" t="s">
        <v>8</v>
      </c>
      <c r="H790" s="152" t="s">
        <v>1366</v>
      </c>
      <c r="I790" s="151" t="s">
        <v>4870</v>
      </c>
      <c r="J790" s="152" t="s">
        <v>34</v>
      </c>
      <c r="K790" s="153" t="s">
        <v>438</v>
      </c>
      <c r="L790" s="154">
        <v>799</v>
      </c>
      <c r="M790" s="28"/>
      <c r="N790" s="28"/>
      <c r="O790" s="33">
        <v>5896076</v>
      </c>
      <c r="P790" s="33">
        <v>3008191339</v>
      </c>
      <c r="Q790" s="34" t="s">
        <v>1140</v>
      </c>
      <c r="R790" s="45">
        <v>40742</v>
      </c>
      <c r="S790" s="37" t="s">
        <v>1141</v>
      </c>
      <c r="T790" s="37" t="s">
        <v>354</v>
      </c>
      <c r="U790" s="44">
        <v>1021930633</v>
      </c>
      <c r="V790" s="37" t="s">
        <v>393</v>
      </c>
      <c r="W790" s="37" t="s">
        <v>363</v>
      </c>
      <c r="X790" s="39"/>
      <c r="Y790" s="39"/>
      <c r="Z790" s="39"/>
      <c r="AA790" s="39"/>
    </row>
    <row r="791" spans="1:27" ht="14.45" hidden="1" x14ac:dyDescent="0.35">
      <c r="A791" s="154"/>
      <c r="B791" s="154">
        <v>800</v>
      </c>
      <c r="C791" s="155" t="s">
        <v>229</v>
      </c>
      <c r="D791" s="155" t="s">
        <v>1142</v>
      </c>
      <c r="E791" s="156">
        <v>2012</v>
      </c>
      <c r="F791" s="153">
        <v>10</v>
      </c>
      <c r="G791" s="155" t="s">
        <v>8</v>
      </c>
      <c r="H791" s="152" t="s">
        <v>1366</v>
      </c>
      <c r="I791" s="151" t="s">
        <v>3685</v>
      </c>
      <c r="J791" s="152" t="s">
        <v>106</v>
      </c>
      <c r="K791" s="153" t="s">
        <v>408</v>
      </c>
      <c r="L791" s="154">
        <v>800</v>
      </c>
      <c r="M791" s="28"/>
      <c r="N791" s="28"/>
      <c r="O791" s="33">
        <v>5982011</v>
      </c>
      <c r="P791" s="33">
        <v>3023659854</v>
      </c>
      <c r="Q791" s="34" t="s">
        <v>1143</v>
      </c>
      <c r="R791" s="45">
        <v>41077</v>
      </c>
      <c r="S791" s="37" t="s">
        <v>1144</v>
      </c>
      <c r="T791" s="37" t="s">
        <v>354</v>
      </c>
      <c r="U791" s="44">
        <v>1129584763</v>
      </c>
      <c r="V791" s="37" t="s">
        <v>393</v>
      </c>
      <c r="W791" s="37" t="s">
        <v>363</v>
      </c>
      <c r="X791" s="39"/>
      <c r="Y791" s="39"/>
      <c r="Z791" s="39"/>
      <c r="AA791" s="39"/>
    </row>
    <row r="792" spans="1:27" ht="14.45" hidden="1" x14ac:dyDescent="0.35">
      <c r="A792" s="154"/>
      <c r="B792" s="154">
        <v>801</v>
      </c>
      <c r="C792" s="155" t="s">
        <v>76</v>
      </c>
      <c r="D792" s="155" t="s">
        <v>1145</v>
      </c>
      <c r="E792" s="156">
        <v>2010</v>
      </c>
      <c r="F792" s="153">
        <v>12</v>
      </c>
      <c r="G792" s="155" t="s">
        <v>8</v>
      </c>
      <c r="H792" s="152" t="s">
        <v>1366</v>
      </c>
      <c r="I792" s="151" t="s">
        <v>4859</v>
      </c>
      <c r="J792" s="152" t="s">
        <v>34</v>
      </c>
      <c r="K792" s="153" t="s">
        <v>1146</v>
      </c>
      <c r="L792" s="154">
        <v>801</v>
      </c>
      <c r="M792" s="28" t="s">
        <v>1147</v>
      </c>
      <c r="N792" s="28"/>
      <c r="O792" s="33"/>
      <c r="P792" s="33">
        <v>3113316780</v>
      </c>
      <c r="Q792" s="42"/>
      <c r="R792" s="45">
        <v>40527</v>
      </c>
      <c r="S792" s="37" t="s">
        <v>1148</v>
      </c>
      <c r="T792" s="37" t="s">
        <v>354</v>
      </c>
      <c r="U792" s="44">
        <v>1037126395</v>
      </c>
      <c r="V792" s="37" t="s">
        <v>393</v>
      </c>
      <c r="W792" s="37" t="s">
        <v>394</v>
      </c>
      <c r="X792" s="39"/>
      <c r="Y792" s="39"/>
      <c r="Z792" s="39"/>
      <c r="AA792" s="39"/>
    </row>
    <row r="793" spans="1:27" ht="14.45" hidden="1" x14ac:dyDescent="0.35">
      <c r="A793" s="154"/>
      <c r="B793" s="154">
        <v>802</v>
      </c>
      <c r="C793" s="155"/>
      <c r="D793" s="155"/>
      <c r="E793" s="156"/>
      <c r="F793" s="153">
        <v>2022</v>
      </c>
      <c r="G793" s="155"/>
      <c r="H793" s="152" t="e">
        <v>#N/A</v>
      </c>
      <c r="I793" s="151" t="e">
        <v>#N/A</v>
      </c>
      <c r="J793" s="152" t="e">
        <v>#N/A</v>
      </c>
      <c r="K793" s="153"/>
      <c r="L793" s="154">
        <v>802</v>
      </c>
      <c r="M793" s="28"/>
      <c r="N793" s="28"/>
      <c r="O793" s="33"/>
      <c r="P793" s="33"/>
      <c r="Q793" s="42"/>
      <c r="R793" s="45"/>
      <c r="S793" s="37"/>
      <c r="T793" s="37"/>
      <c r="U793" s="44"/>
      <c r="V793" s="37"/>
      <c r="W793" s="37"/>
      <c r="X793" s="39"/>
      <c r="Y793" s="39"/>
      <c r="Z793" s="39"/>
      <c r="AA793" s="39"/>
    </row>
    <row r="794" spans="1:27" ht="14.45" hidden="1" x14ac:dyDescent="0.35">
      <c r="A794" s="154"/>
      <c r="B794" s="154">
        <v>803</v>
      </c>
      <c r="C794" s="155" t="s">
        <v>1149</v>
      </c>
      <c r="D794" s="155" t="s">
        <v>1150</v>
      </c>
      <c r="E794" s="156">
        <v>2011</v>
      </c>
      <c r="F794" s="153">
        <v>11</v>
      </c>
      <c r="G794" s="155" t="s">
        <v>8</v>
      </c>
      <c r="H794" s="152" t="s">
        <v>1366</v>
      </c>
      <c r="I794" s="151" t="s">
        <v>4870</v>
      </c>
      <c r="J794" s="152" t="s">
        <v>34</v>
      </c>
      <c r="K794" s="153" t="s">
        <v>1146</v>
      </c>
      <c r="L794" s="154">
        <v>803</v>
      </c>
      <c r="M794" s="28"/>
      <c r="N794" s="28"/>
      <c r="O794" s="33"/>
      <c r="P794" s="33">
        <v>3137493038</v>
      </c>
      <c r="Q794" s="42"/>
      <c r="R794" s="45">
        <v>40715</v>
      </c>
      <c r="S794" s="37" t="s">
        <v>1148</v>
      </c>
      <c r="T794" s="37" t="s">
        <v>354</v>
      </c>
      <c r="U794" s="44">
        <v>1011594925</v>
      </c>
      <c r="V794" s="37" t="s">
        <v>339</v>
      </c>
      <c r="W794" s="37" t="s">
        <v>394</v>
      </c>
      <c r="X794" s="39"/>
      <c r="Y794" s="39"/>
      <c r="Z794" s="39"/>
      <c r="AA794" s="39"/>
    </row>
    <row r="795" spans="1:27" ht="14.45" hidden="1" x14ac:dyDescent="0.35">
      <c r="A795" s="154"/>
      <c r="B795" s="154">
        <v>804</v>
      </c>
      <c r="C795" s="155" t="s">
        <v>483</v>
      </c>
      <c r="D795" s="155" t="s">
        <v>1151</v>
      </c>
      <c r="E795" s="156">
        <v>2006</v>
      </c>
      <c r="F795" s="153">
        <v>16</v>
      </c>
      <c r="G795" s="155" t="s">
        <v>12</v>
      </c>
      <c r="H795" s="152" t="s">
        <v>4824</v>
      </c>
      <c r="I795" s="151" t="s">
        <v>4847</v>
      </c>
      <c r="J795" s="152" t="s">
        <v>13</v>
      </c>
      <c r="K795" s="153" t="s">
        <v>434</v>
      </c>
      <c r="L795" s="154">
        <v>804</v>
      </c>
      <c r="M795" s="28"/>
      <c r="N795" s="28"/>
      <c r="O795" s="33"/>
      <c r="P795" s="33">
        <v>3183579998</v>
      </c>
      <c r="Q795" s="34" t="s">
        <v>1152</v>
      </c>
      <c r="R795" s="45">
        <v>38804</v>
      </c>
      <c r="S795" s="37" t="s">
        <v>1153</v>
      </c>
      <c r="T795" s="37" t="s">
        <v>354</v>
      </c>
      <c r="U795" s="38">
        <v>1027740647</v>
      </c>
      <c r="V795" s="37" t="s">
        <v>346</v>
      </c>
      <c r="W795" s="37" t="s">
        <v>363</v>
      </c>
      <c r="X795" s="39"/>
      <c r="Y795" s="39"/>
      <c r="Z795" s="39"/>
      <c r="AA795" s="39"/>
    </row>
    <row r="796" spans="1:27" ht="14.45" hidden="1" x14ac:dyDescent="0.35">
      <c r="A796" s="154"/>
      <c r="B796" s="154">
        <v>805</v>
      </c>
      <c r="C796" s="155" t="s">
        <v>227</v>
      </c>
      <c r="D796" s="155" t="s">
        <v>1154</v>
      </c>
      <c r="E796" s="156">
        <v>2013</v>
      </c>
      <c r="F796" s="153">
        <v>9</v>
      </c>
      <c r="G796" s="155" t="s">
        <v>8</v>
      </c>
      <c r="H796" s="152" t="s">
        <v>1366</v>
      </c>
      <c r="I796" s="151" t="s">
        <v>3703</v>
      </c>
      <c r="J796" s="152" t="s">
        <v>106</v>
      </c>
      <c r="K796" s="153" t="s">
        <v>1146</v>
      </c>
      <c r="L796" s="154">
        <v>805</v>
      </c>
      <c r="M796" s="28"/>
      <c r="N796" s="28"/>
      <c r="O796" s="33"/>
      <c r="P796" s="33">
        <v>3003276918</v>
      </c>
      <c r="Q796" s="42"/>
      <c r="R796" s="45">
        <v>41526</v>
      </c>
      <c r="S796" s="37" t="s">
        <v>1148</v>
      </c>
      <c r="T796" s="37" t="s">
        <v>354</v>
      </c>
      <c r="U796" s="44">
        <v>1037128960</v>
      </c>
      <c r="V796" s="37" t="s">
        <v>346</v>
      </c>
      <c r="W796" s="37" t="s">
        <v>394</v>
      </c>
      <c r="X796" s="39"/>
      <c r="Y796" s="39"/>
      <c r="Z796" s="39"/>
      <c r="AA796" s="39"/>
    </row>
    <row r="797" spans="1:27" ht="14.45" hidden="1" x14ac:dyDescent="0.35">
      <c r="A797" s="154"/>
      <c r="B797" s="154">
        <v>806</v>
      </c>
      <c r="C797" s="155" t="s">
        <v>1155</v>
      </c>
      <c r="D797" s="155" t="s">
        <v>1156</v>
      </c>
      <c r="E797" s="156">
        <v>2006</v>
      </c>
      <c r="F797" s="153">
        <v>16</v>
      </c>
      <c r="G797" s="155" t="s">
        <v>16</v>
      </c>
      <c r="H797" s="152" t="s">
        <v>1895</v>
      </c>
      <c r="I797" s="151" t="s">
        <v>4861</v>
      </c>
      <c r="J797" s="152" t="s">
        <v>61</v>
      </c>
      <c r="K797" s="153" t="s">
        <v>1146</v>
      </c>
      <c r="L797" s="154">
        <v>806</v>
      </c>
      <c r="M797" s="28"/>
      <c r="N797" s="28"/>
      <c r="O797" s="33"/>
      <c r="P797" s="33">
        <v>3234666017</v>
      </c>
      <c r="Q797" s="42"/>
      <c r="R797" s="45">
        <v>39005</v>
      </c>
      <c r="S797" s="37" t="s">
        <v>1148</v>
      </c>
      <c r="T797" s="37" t="s">
        <v>354</v>
      </c>
      <c r="U797" s="44">
        <v>1037121698</v>
      </c>
      <c r="V797" s="37" t="s">
        <v>430</v>
      </c>
      <c r="W797" s="37" t="s">
        <v>380</v>
      </c>
      <c r="X797" s="39"/>
      <c r="Y797" s="39"/>
      <c r="Z797" s="39"/>
      <c r="AA797" s="39"/>
    </row>
    <row r="798" spans="1:27" ht="14.45" hidden="1" x14ac:dyDescent="0.35">
      <c r="A798" s="154"/>
      <c r="B798" s="154">
        <v>807</v>
      </c>
      <c r="C798" s="155"/>
      <c r="D798" s="155"/>
      <c r="E798" s="156"/>
      <c r="F798" s="153">
        <v>2022</v>
      </c>
      <c r="G798" s="155"/>
      <c r="H798" s="152" t="e">
        <v>#N/A</v>
      </c>
      <c r="I798" s="151" t="e">
        <v>#N/A</v>
      </c>
      <c r="J798" s="152" t="e">
        <v>#N/A</v>
      </c>
      <c r="K798" s="153"/>
      <c r="L798" s="154">
        <v>807</v>
      </c>
      <c r="M798" s="28"/>
      <c r="N798" s="28"/>
      <c r="O798" s="33"/>
      <c r="P798" s="33"/>
      <c r="Q798" s="34"/>
      <c r="R798" s="45"/>
      <c r="S798" s="37"/>
      <c r="T798" s="37"/>
      <c r="U798" s="44"/>
      <c r="V798" s="37"/>
      <c r="W798" s="37"/>
      <c r="X798" s="39"/>
      <c r="Y798" s="39"/>
      <c r="Z798" s="39"/>
      <c r="AA798" s="39"/>
    </row>
    <row r="799" spans="1:27" ht="14.45" hidden="1" x14ac:dyDescent="0.35">
      <c r="A799" s="154"/>
      <c r="B799" s="154">
        <v>808</v>
      </c>
      <c r="C799" s="155" t="s">
        <v>1157</v>
      </c>
      <c r="D799" s="155" t="s">
        <v>1158</v>
      </c>
      <c r="E799" s="156">
        <v>2010</v>
      </c>
      <c r="F799" s="153">
        <v>12</v>
      </c>
      <c r="G799" s="155" t="s">
        <v>8</v>
      </c>
      <c r="H799" s="152" t="s">
        <v>1366</v>
      </c>
      <c r="I799" s="151" t="s">
        <v>4859</v>
      </c>
      <c r="J799" s="152" t="s">
        <v>34</v>
      </c>
      <c r="K799" s="153" t="s">
        <v>1146</v>
      </c>
      <c r="L799" s="154">
        <v>808</v>
      </c>
      <c r="M799" s="28"/>
      <c r="N799" s="28"/>
      <c r="O799" s="33"/>
      <c r="P799" s="33">
        <v>3104962833</v>
      </c>
      <c r="Q799" s="42"/>
      <c r="R799" s="45">
        <v>40322</v>
      </c>
      <c r="S799" s="37" t="s">
        <v>1148</v>
      </c>
      <c r="T799" s="37" t="s">
        <v>354</v>
      </c>
      <c r="U799" s="44">
        <v>1037125804</v>
      </c>
      <c r="V799" s="37" t="s">
        <v>346</v>
      </c>
      <c r="W799" s="37"/>
      <c r="X799" s="39"/>
      <c r="Y799" s="39"/>
      <c r="Z799" s="39"/>
      <c r="AA799" s="39"/>
    </row>
    <row r="800" spans="1:27" ht="14.45" hidden="1" x14ac:dyDescent="0.35">
      <c r="A800" s="154"/>
      <c r="B800" s="154">
        <v>809</v>
      </c>
      <c r="C800" s="155" t="s">
        <v>1149</v>
      </c>
      <c r="D800" s="155" t="s">
        <v>1159</v>
      </c>
      <c r="E800" s="156">
        <v>2010</v>
      </c>
      <c r="F800" s="153">
        <v>12</v>
      </c>
      <c r="G800" s="155" t="s">
        <v>8</v>
      </c>
      <c r="H800" s="152" t="s">
        <v>1366</v>
      </c>
      <c r="I800" s="151" t="s">
        <v>4859</v>
      </c>
      <c r="J800" s="152" t="s">
        <v>34</v>
      </c>
      <c r="K800" s="153" t="s">
        <v>1146</v>
      </c>
      <c r="L800" s="154">
        <v>809</v>
      </c>
      <c r="M800" s="28"/>
      <c r="N800" s="28"/>
      <c r="O800" s="33"/>
      <c r="P800" s="33">
        <v>3128277691</v>
      </c>
      <c r="Q800" s="55"/>
      <c r="R800" s="45">
        <v>40419</v>
      </c>
      <c r="S800" s="37" t="s">
        <v>1148</v>
      </c>
      <c r="T800" s="37" t="s">
        <v>354</v>
      </c>
      <c r="U800" s="44">
        <v>1037126102</v>
      </c>
      <c r="V800" s="37" t="s">
        <v>346</v>
      </c>
      <c r="W800" s="37" t="s">
        <v>394</v>
      </c>
      <c r="X800" s="39"/>
      <c r="Y800" s="39"/>
      <c r="Z800" s="39"/>
      <c r="AA800" s="39"/>
    </row>
    <row r="801" spans="1:16383" ht="15" hidden="1" customHeight="1" x14ac:dyDescent="0.35">
      <c r="A801" s="154"/>
      <c r="B801" s="154">
        <v>810</v>
      </c>
      <c r="C801" s="155" t="s">
        <v>1160</v>
      </c>
      <c r="D801" s="155" t="s">
        <v>1161</v>
      </c>
      <c r="E801" s="156">
        <v>2014</v>
      </c>
      <c r="F801" s="153">
        <v>8</v>
      </c>
      <c r="G801" s="155" t="s">
        <v>8</v>
      </c>
      <c r="H801" s="152" t="s">
        <v>1366</v>
      </c>
      <c r="I801" s="151" t="s">
        <v>3687</v>
      </c>
      <c r="J801" s="152" t="s">
        <v>117</v>
      </c>
      <c r="K801" s="153" t="s">
        <v>355</v>
      </c>
      <c r="L801" s="154">
        <v>810</v>
      </c>
      <c r="M801" s="28"/>
      <c r="N801" s="28"/>
      <c r="O801" s="33"/>
      <c r="P801" s="33">
        <v>3213418303</v>
      </c>
      <c r="Q801" s="42"/>
      <c r="R801" s="45">
        <v>41889</v>
      </c>
      <c r="S801" s="37" t="s">
        <v>1162</v>
      </c>
      <c r="T801" s="37" t="s">
        <v>354</v>
      </c>
      <c r="U801" s="44">
        <v>1070708188</v>
      </c>
      <c r="V801" s="37" t="s">
        <v>582</v>
      </c>
      <c r="W801" s="37" t="s">
        <v>1163</v>
      </c>
      <c r="X801" s="39"/>
      <c r="Y801" s="39"/>
      <c r="Z801" s="39"/>
      <c r="AA801" s="39"/>
    </row>
    <row r="802" spans="1:16383" ht="15" hidden="1" customHeight="1" x14ac:dyDescent="0.35">
      <c r="A802" s="154"/>
      <c r="B802" s="154">
        <v>811</v>
      </c>
      <c r="C802" s="155" t="s">
        <v>43</v>
      </c>
      <c r="D802" s="155" t="s">
        <v>1164</v>
      </c>
      <c r="E802" s="156">
        <v>2015</v>
      </c>
      <c r="F802" s="153">
        <v>7</v>
      </c>
      <c r="G802" s="155" t="s">
        <v>8</v>
      </c>
      <c r="H802" s="152" t="s">
        <v>1366</v>
      </c>
      <c r="I802" s="151" t="s">
        <v>3697</v>
      </c>
      <c r="J802" s="152" t="s">
        <v>117</v>
      </c>
      <c r="K802" s="153" t="s">
        <v>425</v>
      </c>
      <c r="L802" s="154">
        <v>811</v>
      </c>
      <c r="M802" s="28"/>
      <c r="N802" s="28"/>
      <c r="O802" s="33">
        <v>6026644</v>
      </c>
      <c r="P802" s="33">
        <v>3173674765</v>
      </c>
      <c r="Q802" s="34" t="s">
        <v>1165</v>
      </c>
      <c r="R802" s="45">
        <v>42192</v>
      </c>
      <c r="S802" s="37" t="s">
        <v>1166</v>
      </c>
      <c r="T802" s="37" t="s">
        <v>1167</v>
      </c>
      <c r="U802" s="44">
        <v>66412517</v>
      </c>
      <c r="V802" s="37" t="s">
        <v>430</v>
      </c>
      <c r="W802" s="37"/>
      <c r="X802" s="39"/>
      <c r="Y802" s="39"/>
      <c r="Z802" s="39"/>
      <c r="AA802" s="39"/>
    </row>
    <row r="803" spans="1:16383" ht="15" hidden="1" customHeight="1" x14ac:dyDescent="0.35">
      <c r="A803" s="154"/>
      <c r="B803" s="154">
        <v>812</v>
      </c>
      <c r="C803" s="149"/>
      <c r="D803" s="149"/>
      <c r="E803" s="148"/>
      <c r="F803" s="153">
        <v>2022</v>
      </c>
      <c r="G803" s="155"/>
      <c r="H803" s="152" t="e">
        <v>#N/A</v>
      </c>
      <c r="I803" s="151" t="e">
        <v>#N/A</v>
      </c>
      <c r="J803" s="152" t="e">
        <v>#N/A</v>
      </c>
      <c r="K803" s="153"/>
      <c r="L803" s="154">
        <v>812</v>
      </c>
      <c r="M803" s="28"/>
      <c r="N803" s="28"/>
      <c r="O803" s="33"/>
      <c r="P803" s="33"/>
      <c r="Q803" s="42"/>
      <c r="R803" s="45"/>
      <c r="S803" s="37"/>
      <c r="T803" s="37"/>
      <c r="U803" s="44"/>
      <c r="V803" s="37"/>
      <c r="W803" s="37"/>
      <c r="X803" s="39"/>
      <c r="Y803" s="39"/>
      <c r="Z803" s="39"/>
      <c r="AA803" s="39"/>
    </row>
    <row r="804" spans="1:16383" ht="15" hidden="1" customHeight="1" x14ac:dyDescent="0.35">
      <c r="A804" s="154"/>
      <c r="B804" s="154">
        <v>813</v>
      </c>
      <c r="C804" s="155"/>
      <c r="D804" s="155"/>
      <c r="E804" s="156"/>
      <c r="F804" s="153">
        <v>2022</v>
      </c>
      <c r="G804" s="155"/>
      <c r="H804" s="152" t="e">
        <v>#N/A</v>
      </c>
      <c r="I804" s="151" t="e">
        <v>#N/A</v>
      </c>
      <c r="J804" s="152" t="e">
        <v>#N/A</v>
      </c>
      <c r="K804" s="153"/>
      <c r="L804" s="154">
        <v>813</v>
      </c>
      <c r="M804" s="28"/>
      <c r="N804" s="28"/>
      <c r="O804" s="33"/>
      <c r="P804" s="33"/>
      <c r="Q804" s="34"/>
      <c r="R804" s="45"/>
      <c r="S804" s="37"/>
      <c r="T804" s="37"/>
      <c r="U804" s="44"/>
      <c r="V804" s="37"/>
      <c r="W804" s="37"/>
      <c r="X804" s="39"/>
      <c r="Y804" s="39"/>
      <c r="Z804" s="39"/>
      <c r="AA804" s="39"/>
    </row>
    <row r="805" spans="1:16383" s="58" customFormat="1" ht="15" hidden="1" customHeight="1" x14ac:dyDescent="0.35">
      <c r="A805" s="154"/>
      <c r="B805" s="154">
        <v>814</v>
      </c>
      <c r="C805" s="155" t="s">
        <v>483</v>
      </c>
      <c r="D805" s="155" t="s">
        <v>1168</v>
      </c>
      <c r="E805" s="156">
        <v>2007</v>
      </c>
      <c r="F805" s="153">
        <v>15</v>
      </c>
      <c r="G805" s="155" t="s">
        <v>16</v>
      </c>
      <c r="H805" s="152" t="s">
        <v>1895</v>
      </c>
      <c r="I805" s="151" t="s">
        <v>4815</v>
      </c>
      <c r="J805" s="152" t="s">
        <v>147</v>
      </c>
      <c r="K805" s="153" t="s">
        <v>452</v>
      </c>
      <c r="L805" s="154">
        <v>814</v>
      </c>
      <c r="M805" s="28"/>
      <c r="N805" s="28"/>
      <c r="O805" s="33">
        <v>2915088</v>
      </c>
      <c r="P805" s="33">
        <v>3128345413</v>
      </c>
      <c r="Q805" s="42" t="s">
        <v>1169</v>
      </c>
      <c r="R805" s="45">
        <v>39163</v>
      </c>
      <c r="S805" s="37" t="s">
        <v>1170</v>
      </c>
      <c r="T805" s="37" t="s">
        <v>1171</v>
      </c>
      <c r="U805" s="44">
        <v>1027661335</v>
      </c>
      <c r="V805" s="37" t="s">
        <v>346</v>
      </c>
      <c r="W805" s="37" t="s">
        <v>340</v>
      </c>
      <c r="X805" s="39"/>
      <c r="Y805" s="39"/>
      <c r="Z805" s="39"/>
      <c r="AA805" s="39"/>
      <c r="AB805" s="17"/>
      <c r="AC805" s="17"/>
      <c r="AD805" s="17"/>
      <c r="AE805" s="17"/>
      <c r="AF805" s="17"/>
      <c r="AG805" s="17"/>
      <c r="AH805" s="17"/>
      <c r="AI805" s="17"/>
      <c r="AJ805" s="17"/>
      <c r="AK805" s="17"/>
      <c r="AL805" s="17"/>
      <c r="AM805" s="17"/>
      <c r="AN805" s="17"/>
      <c r="AO805" s="17"/>
      <c r="AP805" s="17"/>
      <c r="AQ805" s="17"/>
      <c r="AR805" s="17"/>
      <c r="AS805" s="17"/>
      <c r="AT805" s="17"/>
      <c r="AU805" s="17"/>
      <c r="AV805" s="17"/>
      <c r="AW805" s="17"/>
      <c r="AX805" s="17"/>
      <c r="AY805" s="17"/>
      <c r="AZ805" s="17"/>
      <c r="BA805" s="17"/>
      <c r="BB805" s="17"/>
      <c r="BC805" s="17"/>
      <c r="BD805" s="17"/>
      <c r="BE805" s="17"/>
      <c r="BF805" s="17"/>
      <c r="BG805" s="17"/>
      <c r="BH805" s="17"/>
      <c r="BI805" s="17"/>
      <c r="BJ805" s="17"/>
      <c r="BK805" s="17"/>
      <c r="BL805" s="17"/>
      <c r="BM805" s="17"/>
      <c r="BN805" s="17"/>
      <c r="BO805" s="17"/>
      <c r="BP805" s="17"/>
      <c r="BQ805" s="17"/>
      <c r="BR805" s="17"/>
      <c r="BS805" s="17"/>
      <c r="BT805" s="17"/>
      <c r="BU805" s="17"/>
      <c r="BV805" s="17"/>
      <c r="BW805" s="17"/>
      <c r="BX805" s="17"/>
      <c r="BY805" s="17"/>
      <c r="BZ805" s="17"/>
      <c r="CA805" s="17"/>
      <c r="CB805" s="17"/>
      <c r="CC805" s="17"/>
      <c r="CD805" s="17"/>
      <c r="CE805" s="17"/>
      <c r="CF805" s="17"/>
      <c r="CG805" s="17"/>
      <c r="CH805" s="17"/>
      <c r="CI805" s="17"/>
      <c r="CJ805" s="17"/>
      <c r="CK805" s="17"/>
      <c r="CL805" s="17"/>
      <c r="CM805" s="17"/>
      <c r="CN805" s="17"/>
      <c r="CO805" s="17"/>
      <c r="CP805" s="17"/>
      <c r="CQ805" s="17"/>
      <c r="CR805" s="17"/>
      <c r="CS805" s="17"/>
      <c r="CT805" s="17"/>
      <c r="CU805" s="17"/>
      <c r="CV805" s="17"/>
      <c r="CW805" s="17"/>
      <c r="CX805" s="17"/>
      <c r="CY805" s="17"/>
      <c r="CZ805" s="17"/>
      <c r="DA805" s="17"/>
      <c r="DB805" s="17"/>
      <c r="DC805" s="17"/>
      <c r="DD805" s="17"/>
      <c r="DE805" s="17"/>
      <c r="DF805" s="17"/>
      <c r="DG805" s="17"/>
      <c r="DH805" s="17"/>
      <c r="DI805" s="17"/>
      <c r="DJ805" s="17"/>
      <c r="DK805" s="17"/>
      <c r="DL805" s="17"/>
      <c r="DM805" s="17"/>
      <c r="DN805" s="17"/>
      <c r="DO805" s="17"/>
      <c r="DP805" s="17"/>
      <c r="DQ805" s="17"/>
      <c r="DR805" s="17"/>
      <c r="DS805" s="17"/>
      <c r="DT805" s="17"/>
      <c r="DU805" s="17"/>
      <c r="DV805" s="17"/>
      <c r="DW805" s="17"/>
      <c r="DX805" s="17"/>
      <c r="DY805" s="17"/>
      <c r="DZ805" s="17"/>
      <c r="EA805" s="17"/>
      <c r="EB805" s="17"/>
      <c r="EC805" s="17"/>
      <c r="ED805" s="17"/>
      <c r="EE805" s="17"/>
      <c r="EF805" s="17"/>
      <c r="EG805" s="17"/>
      <c r="EH805" s="17"/>
      <c r="EI805" s="17"/>
      <c r="EJ805" s="17"/>
      <c r="EK805" s="17"/>
      <c r="EL805" s="17"/>
      <c r="EM805" s="17"/>
      <c r="EN805" s="17"/>
      <c r="EO805" s="17"/>
      <c r="EP805" s="17"/>
      <c r="EQ805" s="17"/>
      <c r="ER805" s="17"/>
      <c r="ES805" s="17"/>
      <c r="ET805" s="17"/>
      <c r="EU805" s="17"/>
      <c r="EV805" s="17"/>
      <c r="EW805" s="17"/>
      <c r="EX805" s="17"/>
      <c r="EY805" s="17"/>
      <c r="EZ805" s="17"/>
      <c r="FA805" s="17"/>
      <c r="FB805" s="17"/>
      <c r="FC805" s="17"/>
      <c r="FD805" s="17"/>
      <c r="FE805" s="17"/>
      <c r="FF805" s="17"/>
      <c r="FG805" s="17"/>
      <c r="FH805" s="17"/>
      <c r="FI805" s="17"/>
      <c r="FJ805" s="17"/>
      <c r="FK805" s="17"/>
      <c r="FL805" s="17"/>
      <c r="FM805" s="17"/>
      <c r="FN805" s="17"/>
      <c r="FO805" s="17"/>
      <c r="FP805" s="17"/>
      <c r="FQ805" s="17"/>
      <c r="FR805" s="17"/>
      <c r="FS805" s="17"/>
      <c r="FT805" s="17"/>
      <c r="FU805" s="17"/>
      <c r="FV805" s="17"/>
      <c r="FW805" s="17"/>
      <c r="FX805" s="17"/>
      <c r="FY805" s="17"/>
      <c r="FZ805" s="17"/>
      <c r="GA805" s="17"/>
      <c r="GB805" s="17"/>
      <c r="GC805" s="17"/>
      <c r="GD805" s="17"/>
      <c r="GE805" s="17"/>
      <c r="GF805" s="17"/>
      <c r="GG805" s="17"/>
      <c r="GH805" s="17"/>
      <c r="GI805" s="17"/>
      <c r="GJ805" s="17"/>
      <c r="GK805" s="17"/>
      <c r="GL805" s="17"/>
      <c r="GM805" s="17"/>
      <c r="GN805" s="17"/>
      <c r="GO805" s="17"/>
      <c r="GP805" s="17"/>
      <c r="GQ805" s="17"/>
      <c r="GR805" s="17"/>
      <c r="GS805" s="17"/>
      <c r="GT805" s="17"/>
      <c r="GU805" s="17"/>
      <c r="GV805" s="17"/>
      <c r="GW805" s="17"/>
      <c r="GX805" s="17"/>
      <c r="GY805" s="17"/>
      <c r="GZ805" s="17"/>
      <c r="HA805" s="17"/>
      <c r="HB805" s="17"/>
      <c r="HC805" s="17"/>
      <c r="HD805" s="17"/>
      <c r="HE805" s="17"/>
      <c r="HF805" s="17"/>
      <c r="HG805" s="17"/>
      <c r="HH805" s="17"/>
      <c r="HI805" s="17"/>
      <c r="HJ805" s="17"/>
      <c r="HK805" s="17"/>
      <c r="HL805" s="17"/>
      <c r="HM805" s="17"/>
      <c r="HN805" s="17"/>
      <c r="HO805" s="17"/>
      <c r="HP805" s="17"/>
      <c r="HQ805" s="17"/>
      <c r="HR805" s="17"/>
      <c r="HS805" s="17"/>
      <c r="HT805" s="17"/>
      <c r="HU805" s="17"/>
      <c r="HV805" s="17"/>
      <c r="HW805" s="17"/>
      <c r="HX805" s="17"/>
      <c r="HY805" s="17"/>
      <c r="HZ805" s="17"/>
      <c r="IA805" s="17"/>
      <c r="IB805" s="17"/>
      <c r="IC805" s="17"/>
      <c r="ID805" s="17"/>
      <c r="IE805" s="17"/>
      <c r="IF805" s="17"/>
      <c r="IG805" s="17"/>
      <c r="IH805" s="17"/>
      <c r="II805" s="17"/>
      <c r="IJ805" s="17"/>
      <c r="IK805" s="17"/>
      <c r="IL805" s="17"/>
      <c r="IM805" s="17"/>
      <c r="IN805" s="17"/>
      <c r="IO805" s="17"/>
      <c r="IP805" s="17"/>
      <c r="IQ805" s="17"/>
      <c r="IR805" s="17"/>
      <c r="IS805" s="17"/>
      <c r="IT805" s="17"/>
      <c r="IU805" s="17"/>
      <c r="IV805" s="17"/>
      <c r="IW805" s="17"/>
      <c r="IX805" s="17"/>
      <c r="IY805" s="17"/>
      <c r="IZ805" s="17"/>
      <c r="JA805" s="17"/>
      <c r="JB805" s="17"/>
      <c r="JC805" s="17"/>
      <c r="JD805" s="17"/>
      <c r="JE805" s="17"/>
      <c r="JF805" s="17"/>
      <c r="JG805" s="17"/>
      <c r="JH805" s="17"/>
      <c r="JI805" s="17"/>
      <c r="JJ805" s="17"/>
      <c r="JK805" s="17"/>
      <c r="JL805" s="17"/>
      <c r="JM805" s="17"/>
      <c r="JN805" s="17"/>
      <c r="JO805" s="17"/>
      <c r="JP805" s="17"/>
      <c r="JQ805" s="17"/>
      <c r="JR805" s="17"/>
      <c r="JS805" s="17"/>
      <c r="JT805" s="17"/>
      <c r="JU805" s="17"/>
      <c r="JV805" s="17"/>
      <c r="JW805" s="17"/>
      <c r="JX805" s="17"/>
      <c r="JY805" s="17"/>
      <c r="JZ805" s="17"/>
      <c r="KA805" s="17"/>
      <c r="KB805" s="17"/>
      <c r="KC805" s="17"/>
      <c r="KD805" s="17"/>
      <c r="KE805" s="17"/>
      <c r="KF805" s="17"/>
      <c r="KG805" s="17"/>
      <c r="KH805" s="17"/>
      <c r="KI805" s="17"/>
      <c r="KJ805" s="17"/>
      <c r="KK805" s="17"/>
      <c r="KL805" s="17"/>
      <c r="KM805" s="17"/>
      <c r="KN805" s="17"/>
      <c r="KO805" s="17"/>
      <c r="KP805" s="17"/>
      <c r="KQ805" s="17"/>
      <c r="KR805" s="17"/>
      <c r="KS805" s="17"/>
      <c r="KT805" s="17"/>
      <c r="KU805" s="17"/>
      <c r="KV805" s="17"/>
      <c r="KW805" s="17"/>
      <c r="KX805" s="17"/>
      <c r="KY805" s="17"/>
      <c r="KZ805" s="17"/>
      <c r="LA805" s="17"/>
      <c r="LB805" s="17"/>
      <c r="LC805" s="17"/>
      <c r="LD805" s="17"/>
      <c r="LE805" s="17"/>
      <c r="LF805" s="17"/>
      <c r="LG805" s="17"/>
      <c r="LH805" s="17"/>
      <c r="LI805" s="17"/>
      <c r="LJ805" s="17"/>
      <c r="LK805" s="17"/>
      <c r="LL805" s="17"/>
      <c r="LM805" s="17"/>
      <c r="LN805" s="17"/>
      <c r="LO805" s="17"/>
      <c r="LP805" s="17"/>
      <c r="LQ805" s="17"/>
      <c r="LR805" s="17"/>
      <c r="LS805" s="17"/>
      <c r="LT805" s="17"/>
      <c r="LU805" s="17"/>
      <c r="LV805" s="17"/>
      <c r="LW805" s="17"/>
      <c r="LX805" s="17"/>
      <c r="LY805" s="17"/>
      <c r="LZ805" s="17"/>
      <c r="MA805" s="17"/>
      <c r="MB805" s="17"/>
      <c r="MC805" s="17"/>
      <c r="MD805" s="17"/>
      <c r="ME805" s="17"/>
      <c r="MF805" s="17"/>
      <c r="MG805" s="17"/>
      <c r="MH805" s="17"/>
      <c r="MI805" s="17"/>
      <c r="MJ805" s="17"/>
      <c r="MK805" s="17"/>
      <c r="ML805" s="17"/>
      <c r="MM805" s="17"/>
      <c r="MN805" s="17"/>
      <c r="MO805" s="17"/>
      <c r="MP805" s="17"/>
      <c r="MQ805" s="17"/>
      <c r="MR805" s="17"/>
      <c r="MS805" s="17"/>
      <c r="MT805" s="17"/>
      <c r="MU805" s="17"/>
      <c r="MV805" s="17"/>
      <c r="MW805" s="17"/>
      <c r="MX805" s="17"/>
      <c r="MY805" s="17"/>
      <c r="MZ805" s="17"/>
      <c r="NA805" s="17"/>
      <c r="NB805" s="17"/>
      <c r="NC805" s="17"/>
      <c r="ND805" s="17"/>
      <c r="NE805" s="17"/>
      <c r="NF805" s="17"/>
      <c r="NG805" s="17"/>
      <c r="NH805" s="17"/>
      <c r="NI805" s="17"/>
      <c r="NJ805" s="17"/>
      <c r="NK805" s="17"/>
      <c r="NL805" s="17"/>
      <c r="NM805" s="17"/>
      <c r="NN805" s="17"/>
      <c r="NO805" s="17"/>
      <c r="NP805" s="17"/>
      <c r="NQ805" s="17"/>
      <c r="NR805" s="17"/>
      <c r="NS805" s="17"/>
      <c r="NT805" s="17"/>
      <c r="NU805" s="17"/>
      <c r="NV805" s="17"/>
      <c r="NW805" s="17"/>
      <c r="NX805" s="17"/>
      <c r="NY805" s="17"/>
      <c r="NZ805" s="17"/>
      <c r="OA805" s="17"/>
      <c r="OB805" s="17"/>
      <c r="OC805" s="17"/>
      <c r="OD805" s="17"/>
      <c r="OE805" s="17"/>
      <c r="OF805" s="17"/>
      <c r="OG805" s="17"/>
      <c r="OH805" s="17"/>
      <c r="OI805" s="17"/>
      <c r="OJ805" s="17"/>
      <c r="OK805" s="17"/>
      <c r="OL805" s="17"/>
      <c r="OM805" s="17"/>
      <c r="ON805" s="17"/>
      <c r="OO805" s="17"/>
      <c r="OP805" s="17"/>
      <c r="OQ805" s="17"/>
      <c r="OR805" s="17"/>
      <c r="OS805" s="17"/>
      <c r="OT805" s="17"/>
      <c r="OU805" s="17"/>
      <c r="OV805" s="17"/>
      <c r="OW805" s="17"/>
      <c r="OX805" s="17"/>
      <c r="OY805" s="17"/>
      <c r="OZ805" s="17"/>
      <c r="PA805" s="17"/>
      <c r="PB805" s="17"/>
      <c r="PC805" s="17"/>
      <c r="PD805" s="17"/>
      <c r="PE805" s="17"/>
      <c r="PF805" s="17"/>
      <c r="PG805" s="17"/>
      <c r="PH805" s="17"/>
      <c r="PI805" s="17"/>
      <c r="PJ805" s="17"/>
      <c r="PK805" s="17"/>
      <c r="PL805" s="17"/>
      <c r="PM805" s="17"/>
      <c r="PN805" s="17"/>
      <c r="PO805" s="17"/>
      <c r="PP805" s="17"/>
      <c r="PQ805" s="17"/>
      <c r="PR805" s="17"/>
      <c r="PS805" s="17"/>
      <c r="PT805" s="17"/>
      <c r="PU805" s="17"/>
      <c r="PV805" s="17"/>
      <c r="PW805" s="17"/>
      <c r="PX805" s="17"/>
      <c r="PY805" s="17"/>
      <c r="PZ805" s="17"/>
      <c r="QA805" s="17"/>
      <c r="QB805" s="17"/>
      <c r="QC805" s="17"/>
      <c r="QD805" s="17"/>
      <c r="QE805" s="17"/>
      <c r="QF805" s="17"/>
      <c r="QG805" s="17"/>
      <c r="QH805" s="17"/>
      <c r="QI805" s="17"/>
      <c r="QJ805" s="17"/>
      <c r="QK805" s="17"/>
      <c r="QL805" s="17"/>
      <c r="QM805" s="17"/>
      <c r="QN805" s="17"/>
      <c r="QO805" s="17"/>
      <c r="QP805" s="17"/>
      <c r="QQ805" s="17"/>
      <c r="QR805" s="17"/>
      <c r="QS805" s="17"/>
      <c r="QT805" s="17"/>
      <c r="QU805" s="17"/>
      <c r="QV805" s="17"/>
      <c r="QW805" s="17"/>
      <c r="QX805" s="17"/>
      <c r="QY805" s="17"/>
      <c r="QZ805" s="17"/>
      <c r="RA805" s="17"/>
      <c r="RB805" s="17"/>
      <c r="RC805" s="17"/>
      <c r="RD805" s="17"/>
      <c r="RE805" s="17"/>
      <c r="RF805" s="17"/>
      <c r="RG805" s="17"/>
      <c r="RH805" s="17"/>
      <c r="RI805" s="17"/>
      <c r="RJ805" s="17"/>
      <c r="RK805" s="17"/>
      <c r="RL805" s="17"/>
      <c r="RM805" s="17"/>
      <c r="RN805" s="17"/>
      <c r="RO805" s="17"/>
      <c r="RP805" s="17"/>
      <c r="RQ805" s="17"/>
      <c r="RR805" s="17"/>
      <c r="RS805" s="17"/>
      <c r="RT805" s="17"/>
      <c r="RU805" s="17"/>
      <c r="RV805" s="17"/>
      <c r="RW805" s="17"/>
      <c r="RX805" s="17"/>
      <c r="RY805" s="17"/>
      <c r="RZ805" s="17"/>
      <c r="SA805" s="17"/>
      <c r="SB805" s="17"/>
      <c r="SC805" s="17"/>
      <c r="SD805" s="17"/>
      <c r="SE805" s="17"/>
      <c r="SF805" s="17"/>
      <c r="SG805" s="17"/>
      <c r="SH805" s="17"/>
      <c r="SI805" s="17"/>
      <c r="SJ805" s="17"/>
      <c r="SK805" s="17"/>
      <c r="SL805" s="17"/>
      <c r="SM805" s="17"/>
      <c r="SN805" s="17"/>
      <c r="SO805" s="17"/>
      <c r="SP805" s="17"/>
      <c r="SQ805" s="17"/>
      <c r="SR805" s="17"/>
      <c r="SS805" s="17"/>
      <c r="ST805" s="17"/>
      <c r="SU805" s="17"/>
      <c r="SV805" s="17"/>
      <c r="SW805" s="17"/>
      <c r="SX805" s="17"/>
      <c r="SY805" s="17"/>
      <c r="SZ805" s="17"/>
      <c r="TA805" s="17"/>
      <c r="TB805" s="17"/>
      <c r="TC805" s="17"/>
      <c r="TD805" s="17"/>
      <c r="TE805" s="17"/>
      <c r="TF805" s="17"/>
      <c r="TG805" s="17"/>
      <c r="TH805" s="17"/>
      <c r="TI805" s="17"/>
      <c r="TJ805" s="17"/>
      <c r="TK805" s="17"/>
      <c r="TL805" s="17"/>
      <c r="TM805" s="17"/>
      <c r="TN805" s="17"/>
      <c r="TO805" s="17"/>
      <c r="TP805" s="17"/>
      <c r="TQ805" s="17"/>
      <c r="TR805" s="17"/>
      <c r="TS805" s="17"/>
      <c r="TT805" s="17"/>
      <c r="TU805" s="17"/>
      <c r="TV805" s="17"/>
      <c r="TW805" s="17"/>
      <c r="TX805" s="17"/>
      <c r="TY805" s="17"/>
      <c r="TZ805" s="17"/>
      <c r="UA805" s="17"/>
      <c r="UB805" s="17"/>
      <c r="UC805" s="17"/>
      <c r="UD805" s="17"/>
      <c r="UE805" s="17"/>
      <c r="UF805" s="17"/>
      <c r="UG805" s="17"/>
      <c r="UH805" s="17"/>
      <c r="UI805" s="17"/>
      <c r="UJ805" s="17"/>
      <c r="UK805" s="17"/>
      <c r="UL805" s="17"/>
      <c r="UM805" s="17"/>
      <c r="UN805" s="17"/>
      <c r="UO805" s="17"/>
      <c r="UP805" s="17"/>
      <c r="UQ805" s="17"/>
      <c r="UR805" s="17"/>
      <c r="US805" s="17"/>
      <c r="UT805" s="17"/>
      <c r="UU805" s="17"/>
      <c r="UV805" s="17"/>
      <c r="UW805" s="17"/>
      <c r="UX805" s="17"/>
      <c r="UY805" s="17"/>
      <c r="UZ805" s="17"/>
      <c r="VA805" s="17"/>
      <c r="VB805" s="17"/>
      <c r="VC805" s="17"/>
      <c r="VD805" s="17"/>
      <c r="VE805" s="17"/>
      <c r="VF805" s="17"/>
      <c r="VG805" s="17"/>
      <c r="VH805" s="17"/>
      <c r="VI805" s="17"/>
      <c r="VJ805" s="17"/>
      <c r="VK805" s="17"/>
      <c r="VL805" s="17"/>
      <c r="VM805" s="17"/>
      <c r="VN805" s="17"/>
      <c r="VO805" s="17"/>
      <c r="VP805" s="17"/>
      <c r="VQ805" s="17"/>
      <c r="VR805" s="17"/>
      <c r="VS805" s="17"/>
      <c r="VT805" s="17"/>
      <c r="VU805" s="17"/>
      <c r="VV805" s="17"/>
      <c r="VW805" s="17"/>
      <c r="VX805" s="17"/>
      <c r="VY805" s="17"/>
      <c r="VZ805" s="17"/>
      <c r="WA805" s="17"/>
      <c r="WB805" s="17"/>
      <c r="WC805" s="17"/>
      <c r="WD805" s="17"/>
      <c r="WE805" s="17"/>
      <c r="WF805" s="17"/>
      <c r="WG805" s="17"/>
      <c r="WH805" s="17"/>
      <c r="WI805" s="17"/>
      <c r="WJ805" s="17"/>
      <c r="WK805" s="17"/>
      <c r="WL805" s="17"/>
      <c r="WM805" s="17"/>
      <c r="WN805" s="17"/>
      <c r="WO805" s="17"/>
      <c r="WP805" s="17"/>
      <c r="WQ805" s="17"/>
      <c r="WR805" s="17"/>
      <c r="WS805" s="17"/>
      <c r="WT805" s="17"/>
      <c r="WU805" s="17"/>
      <c r="WV805" s="17"/>
      <c r="WW805" s="17"/>
      <c r="WX805" s="17"/>
      <c r="WY805" s="17"/>
      <c r="WZ805" s="17"/>
      <c r="XA805" s="17"/>
      <c r="XB805" s="17"/>
      <c r="XC805" s="17"/>
      <c r="XD805" s="17"/>
      <c r="XE805" s="17"/>
      <c r="XF805" s="17"/>
      <c r="XG805" s="17"/>
      <c r="XH805" s="17"/>
      <c r="XI805" s="17"/>
      <c r="XJ805" s="17"/>
      <c r="XK805" s="17"/>
      <c r="XL805" s="17"/>
      <c r="XM805" s="17"/>
      <c r="XN805" s="17"/>
      <c r="XO805" s="17"/>
      <c r="XP805" s="17"/>
      <c r="XQ805" s="17"/>
      <c r="XR805" s="17"/>
      <c r="XS805" s="17"/>
      <c r="XT805" s="17"/>
      <c r="XU805" s="17"/>
      <c r="XV805" s="17"/>
      <c r="XW805" s="17"/>
      <c r="XX805" s="17"/>
      <c r="XY805" s="17"/>
      <c r="XZ805" s="17"/>
      <c r="YA805" s="17"/>
      <c r="YB805" s="17"/>
      <c r="YC805" s="17"/>
      <c r="YD805" s="17"/>
      <c r="YE805" s="17"/>
      <c r="YF805" s="17"/>
      <c r="YG805" s="17"/>
      <c r="YH805" s="17"/>
      <c r="YI805" s="17"/>
      <c r="YJ805" s="17"/>
      <c r="YK805" s="17"/>
      <c r="YL805" s="17"/>
      <c r="YM805" s="17"/>
      <c r="YN805" s="17"/>
      <c r="YO805" s="17"/>
      <c r="YP805" s="17"/>
      <c r="YQ805" s="17"/>
      <c r="YR805" s="17"/>
      <c r="YS805" s="17"/>
      <c r="YT805" s="17"/>
      <c r="YU805" s="17"/>
      <c r="YV805" s="17"/>
      <c r="YW805" s="17"/>
      <c r="YX805" s="17"/>
      <c r="YY805" s="17"/>
      <c r="YZ805" s="17"/>
      <c r="ZA805" s="17"/>
      <c r="ZB805" s="17"/>
      <c r="ZC805" s="17"/>
      <c r="ZD805" s="17"/>
      <c r="ZE805" s="17"/>
      <c r="ZF805" s="17"/>
      <c r="ZG805" s="17"/>
      <c r="ZH805" s="17"/>
      <c r="ZI805" s="17"/>
      <c r="ZJ805" s="17"/>
      <c r="ZK805" s="17"/>
      <c r="ZL805" s="17"/>
      <c r="ZM805" s="17"/>
      <c r="ZN805" s="17"/>
      <c r="ZO805" s="17"/>
      <c r="ZP805" s="17"/>
      <c r="ZQ805" s="17"/>
      <c r="ZR805" s="17"/>
      <c r="ZS805" s="17"/>
      <c r="ZT805" s="17"/>
      <c r="ZU805" s="17"/>
      <c r="ZV805" s="17"/>
      <c r="ZW805" s="17"/>
      <c r="ZX805" s="17"/>
      <c r="ZY805" s="17"/>
      <c r="ZZ805" s="17"/>
      <c r="AAA805" s="17"/>
      <c r="AAB805" s="17"/>
      <c r="AAC805" s="17"/>
      <c r="AAD805" s="17"/>
      <c r="AAE805" s="17"/>
      <c r="AAF805" s="17"/>
      <c r="AAG805" s="17"/>
      <c r="AAH805" s="17"/>
      <c r="AAI805" s="17"/>
      <c r="AAJ805" s="17"/>
      <c r="AAK805" s="17"/>
      <c r="AAL805" s="17"/>
      <c r="AAM805" s="17"/>
      <c r="AAN805" s="17"/>
      <c r="AAO805" s="17"/>
      <c r="AAP805" s="17"/>
      <c r="AAQ805" s="17"/>
      <c r="AAR805" s="17"/>
      <c r="AAS805" s="17"/>
      <c r="AAT805" s="17"/>
      <c r="AAU805" s="17"/>
      <c r="AAV805" s="17"/>
      <c r="AAW805" s="17"/>
      <c r="AAX805" s="17"/>
      <c r="AAY805" s="17"/>
      <c r="AAZ805" s="17"/>
      <c r="ABA805" s="17"/>
      <c r="ABB805" s="17"/>
      <c r="ABC805" s="17"/>
      <c r="ABD805" s="17"/>
      <c r="ABE805" s="17"/>
      <c r="ABF805" s="17"/>
      <c r="ABG805" s="17"/>
      <c r="ABH805" s="17"/>
      <c r="ABI805" s="17"/>
      <c r="ABJ805" s="17"/>
      <c r="ABK805" s="17"/>
      <c r="ABL805" s="17"/>
      <c r="ABM805" s="17"/>
      <c r="ABN805" s="17"/>
      <c r="ABO805" s="17"/>
      <c r="ABP805" s="17"/>
      <c r="ABQ805" s="17"/>
      <c r="ABR805" s="17"/>
      <c r="ABS805" s="17"/>
      <c r="ABT805" s="17"/>
      <c r="ABU805" s="17"/>
      <c r="ABV805" s="17"/>
      <c r="ABW805" s="17"/>
      <c r="ABX805" s="17"/>
      <c r="ABY805" s="17"/>
      <c r="ABZ805" s="17"/>
      <c r="ACA805" s="17"/>
      <c r="ACB805" s="17"/>
      <c r="ACC805" s="17"/>
      <c r="ACD805" s="17"/>
      <c r="ACE805" s="17"/>
      <c r="ACF805" s="17"/>
      <c r="ACG805" s="17"/>
      <c r="ACH805" s="17"/>
      <c r="ACI805" s="17"/>
      <c r="ACJ805" s="17"/>
      <c r="ACK805" s="17"/>
      <c r="ACL805" s="17"/>
      <c r="ACM805" s="17"/>
      <c r="ACN805" s="17"/>
      <c r="ACO805" s="17"/>
      <c r="ACP805" s="17"/>
      <c r="ACQ805" s="17"/>
      <c r="ACR805" s="17"/>
      <c r="ACS805" s="17"/>
      <c r="ACT805" s="17"/>
      <c r="ACU805" s="17"/>
      <c r="ACV805" s="17"/>
      <c r="ACW805" s="17"/>
      <c r="ACX805" s="17"/>
      <c r="ACY805" s="17"/>
      <c r="ACZ805" s="17"/>
      <c r="ADA805" s="17"/>
      <c r="ADB805" s="17"/>
      <c r="ADC805" s="17"/>
      <c r="ADD805" s="17"/>
      <c r="ADE805" s="17"/>
      <c r="ADF805" s="17"/>
      <c r="ADG805" s="17"/>
      <c r="ADH805" s="17"/>
      <c r="ADI805" s="17"/>
      <c r="ADJ805" s="17"/>
      <c r="ADK805" s="17"/>
      <c r="ADL805" s="17"/>
      <c r="ADM805" s="17"/>
      <c r="ADN805" s="17"/>
      <c r="ADO805" s="17"/>
      <c r="ADP805" s="17"/>
      <c r="ADQ805" s="17"/>
      <c r="ADR805" s="17"/>
      <c r="ADS805" s="17"/>
      <c r="ADT805" s="17"/>
      <c r="ADU805" s="17"/>
      <c r="ADV805" s="17"/>
      <c r="ADW805" s="17"/>
      <c r="ADX805" s="17"/>
      <c r="ADY805" s="17"/>
      <c r="ADZ805" s="17"/>
      <c r="AEA805" s="17"/>
      <c r="AEB805" s="17"/>
      <c r="AEC805" s="17"/>
      <c r="AED805" s="17"/>
      <c r="AEE805" s="17"/>
      <c r="AEF805" s="17"/>
      <c r="AEG805" s="17"/>
      <c r="AEH805" s="17"/>
      <c r="AEI805" s="17"/>
      <c r="AEJ805" s="17"/>
      <c r="AEK805" s="17"/>
      <c r="AEL805" s="17"/>
      <c r="AEM805" s="17"/>
      <c r="AEN805" s="17"/>
      <c r="AEO805" s="17"/>
      <c r="AEP805" s="17"/>
      <c r="AEQ805" s="17"/>
      <c r="AER805" s="17"/>
      <c r="AES805" s="17"/>
      <c r="AET805" s="17"/>
      <c r="AEU805" s="17"/>
      <c r="AEV805" s="17"/>
      <c r="AEW805" s="17"/>
      <c r="AEX805" s="17"/>
      <c r="AEY805" s="17"/>
      <c r="AEZ805" s="17"/>
      <c r="AFA805" s="17"/>
      <c r="AFB805" s="17"/>
      <c r="AFC805" s="17"/>
      <c r="AFD805" s="17"/>
      <c r="AFE805" s="17"/>
      <c r="AFF805" s="17"/>
      <c r="AFG805" s="17"/>
      <c r="AFH805" s="17"/>
      <c r="AFI805" s="17"/>
      <c r="AFJ805" s="17"/>
      <c r="AFK805" s="17"/>
      <c r="AFL805" s="17"/>
      <c r="AFM805" s="17"/>
      <c r="AFN805" s="17"/>
      <c r="AFO805" s="17"/>
      <c r="AFP805" s="17"/>
      <c r="AFQ805" s="17"/>
      <c r="AFR805" s="17"/>
      <c r="AFS805" s="17"/>
      <c r="AFT805" s="17"/>
      <c r="AFU805" s="17"/>
      <c r="AFV805" s="17"/>
      <c r="AFW805" s="17"/>
      <c r="AFX805" s="17"/>
      <c r="AFY805" s="17"/>
      <c r="AFZ805" s="17"/>
      <c r="AGA805" s="17"/>
      <c r="AGB805" s="17"/>
      <c r="AGC805" s="17"/>
      <c r="AGD805" s="17"/>
      <c r="AGE805" s="17"/>
      <c r="AGF805" s="17"/>
      <c r="AGG805" s="17"/>
      <c r="AGH805" s="17"/>
      <c r="AGI805" s="17"/>
      <c r="AGJ805" s="17"/>
      <c r="AGK805" s="17"/>
      <c r="AGL805" s="17"/>
      <c r="AGM805" s="17"/>
      <c r="AGN805" s="17"/>
      <c r="AGO805" s="17"/>
      <c r="AGP805" s="17"/>
      <c r="AGQ805" s="17"/>
      <c r="AGR805" s="17"/>
      <c r="AGS805" s="17"/>
      <c r="AGT805" s="17"/>
      <c r="AGU805" s="17"/>
      <c r="AGV805" s="17"/>
      <c r="AGW805" s="17"/>
      <c r="AGX805" s="17"/>
      <c r="AGY805" s="17"/>
      <c r="AGZ805" s="17"/>
      <c r="AHA805" s="17"/>
      <c r="AHB805" s="17"/>
      <c r="AHC805" s="17"/>
      <c r="AHD805" s="17"/>
      <c r="AHE805" s="17"/>
      <c r="AHF805" s="17"/>
      <c r="AHG805" s="17"/>
      <c r="AHH805" s="17"/>
      <c r="AHI805" s="17"/>
      <c r="AHJ805" s="17"/>
      <c r="AHK805" s="17"/>
      <c r="AHL805" s="17"/>
      <c r="AHM805" s="17"/>
      <c r="AHN805" s="17"/>
      <c r="AHO805" s="17"/>
      <c r="AHP805" s="17"/>
      <c r="AHQ805" s="17"/>
      <c r="AHR805" s="17"/>
      <c r="AHS805" s="17"/>
      <c r="AHT805" s="17"/>
      <c r="AHU805" s="17"/>
      <c r="AHV805" s="17"/>
      <c r="AHW805" s="17"/>
      <c r="AHX805" s="17"/>
      <c r="AHY805" s="17"/>
      <c r="AHZ805" s="17"/>
      <c r="AIA805" s="17"/>
      <c r="AIB805" s="17"/>
      <c r="AIC805" s="17"/>
      <c r="AID805" s="17"/>
      <c r="AIE805" s="17"/>
      <c r="AIF805" s="17"/>
      <c r="AIG805" s="17"/>
      <c r="AIH805" s="17"/>
      <c r="AII805" s="17"/>
      <c r="AIJ805" s="17"/>
      <c r="AIK805" s="17"/>
      <c r="AIL805" s="17"/>
      <c r="AIM805" s="17"/>
      <c r="AIN805" s="17"/>
      <c r="AIO805" s="17"/>
      <c r="AIP805" s="17"/>
      <c r="AIQ805" s="17"/>
      <c r="AIR805" s="17"/>
      <c r="AIS805" s="17"/>
      <c r="AIT805" s="17"/>
      <c r="AIU805" s="17"/>
      <c r="AIV805" s="17"/>
      <c r="AIW805" s="17"/>
      <c r="AIX805" s="17"/>
      <c r="AIY805" s="17"/>
      <c r="AIZ805" s="17"/>
      <c r="AJA805" s="17"/>
      <c r="AJB805" s="17"/>
      <c r="AJC805" s="17"/>
      <c r="AJD805" s="17"/>
      <c r="AJE805" s="17"/>
      <c r="AJF805" s="17"/>
      <c r="AJG805" s="17"/>
      <c r="AJH805" s="17"/>
      <c r="AJI805" s="17"/>
      <c r="AJJ805" s="17"/>
      <c r="AJK805" s="17"/>
      <c r="AJL805" s="17"/>
      <c r="AJM805" s="17"/>
      <c r="AJN805" s="17"/>
      <c r="AJO805" s="17"/>
      <c r="AJP805" s="17"/>
      <c r="AJQ805" s="17"/>
      <c r="AJR805" s="17"/>
      <c r="AJS805" s="17"/>
      <c r="AJT805" s="17"/>
      <c r="AJU805" s="17"/>
      <c r="AJV805" s="17"/>
      <c r="AJW805" s="17"/>
      <c r="AJX805" s="17"/>
      <c r="AJY805" s="17"/>
      <c r="AJZ805" s="17"/>
      <c r="AKA805" s="17"/>
      <c r="AKB805" s="17"/>
      <c r="AKC805" s="17"/>
      <c r="AKD805" s="17"/>
      <c r="AKE805" s="17"/>
      <c r="AKF805" s="17"/>
      <c r="AKG805" s="17"/>
      <c r="AKH805" s="17"/>
      <c r="AKI805" s="17"/>
      <c r="AKJ805" s="17"/>
      <c r="AKK805" s="17"/>
      <c r="AKL805" s="17"/>
      <c r="AKM805" s="17"/>
      <c r="AKN805" s="17"/>
      <c r="AKO805" s="17"/>
      <c r="AKP805" s="17"/>
      <c r="AKQ805" s="17"/>
      <c r="AKR805" s="17"/>
      <c r="AKS805" s="17"/>
      <c r="AKT805" s="17"/>
      <c r="AKU805" s="17"/>
      <c r="AKV805" s="17"/>
      <c r="AKW805" s="17"/>
      <c r="AKX805" s="17"/>
      <c r="AKY805" s="17"/>
      <c r="AKZ805" s="17"/>
      <c r="ALA805" s="17"/>
      <c r="ALB805" s="17"/>
      <c r="ALC805" s="17"/>
      <c r="ALD805" s="17"/>
      <c r="ALE805" s="17"/>
      <c r="ALF805" s="17"/>
      <c r="ALG805" s="17"/>
      <c r="ALH805" s="17"/>
      <c r="ALI805" s="17"/>
      <c r="ALJ805" s="17"/>
      <c r="ALK805" s="17"/>
      <c r="ALL805" s="17"/>
      <c r="ALM805" s="17"/>
      <c r="ALN805" s="17"/>
      <c r="ALO805" s="17"/>
      <c r="ALP805" s="17"/>
      <c r="ALQ805" s="17"/>
      <c r="ALR805" s="17"/>
      <c r="ALS805" s="17"/>
      <c r="ALT805" s="17"/>
      <c r="ALU805" s="17"/>
      <c r="ALV805" s="17"/>
      <c r="ALW805" s="17"/>
      <c r="ALX805" s="17"/>
      <c r="ALY805" s="17"/>
      <c r="ALZ805" s="17"/>
      <c r="AMA805" s="17"/>
      <c r="AMB805" s="17"/>
      <c r="AMC805" s="17"/>
      <c r="AMD805" s="17"/>
      <c r="AME805" s="17"/>
      <c r="AMF805" s="17"/>
      <c r="AMG805" s="17"/>
      <c r="AMH805" s="17"/>
      <c r="AMI805" s="17"/>
      <c r="AMJ805" s="17"/>
      <c r="AMK805" s="17"/>
      <c r="AML805" s="17"/>
      <c r="AMM805" s="17"/>
      <c r="AMN805" s="17"/>
      <c r="AMO805" s="17"/>
      <c r="AMP805" s="17"/>
      <c r="AMQ805" s="17"/>
      <c r="AMR805" s="17"/>
      <c r="AMS805" s="17"/>
      <c r="AMT805" s="17"/>
      <c r="AMU805" s="17"/>
      <c r="AMV805" s="17"/>
      <c r="AMW805" s="17"/>
      <c r="AMX805" s="17"/>
      <c r="AMY805" s="17"/>
      <c r="AMZ805" s="17"/>
      <c r="ANA805" s="17"/>
      <c r="ANB805" s="17"/>
      <c r="ANC805" s="17"/>
      <c r="AND805" s="17"/>
      <c r="ANE805" s="17"/>
      <c r="ANF805" s="17"/>
      <c r="ANG805" s="17"/>
      <c r="ANH805" s="17"/>
      <c r="ANI805" s="17"/>
      <c r="ANJ805" s="17"/>
      <c r="ANK805" s="17"/>
      <c r="ANL805" s="17"/>
      <c r="ANM805" s="17"/>
      <c r="ANN805" s="17"/>
      <c r="ANO805" s="17"/>
      <c r="ANP805" s="17"/>
      <c r="ANQ805" s="17"/>
      <c r="ANR805" s="17"/>
      <c r="ANS805" s="17"/>
      <c r="ANT805" s="17"/>
      <c r="ANU805" s="17"/>
      <c r="ANV805" s="17"/>
      <c r="ANW805" s="17"/>
      <c r="ANX805" s="17"/>
      <c r="ANY805" s="17"/>
      <c r="ANZ805" s="17"/>
      <c r="AOA805" s="17"/>
      <c r="AOB805" s="17"/>
      <c r="AOC805" s="17"/>
      <c r="AOD805" s="17"/>
      <c r="AOE805" s="17"/>
      <c r="AOF805" s="17"/>
      <c r="AOG805" s="17"/>
      <c r="AOH805" s="17"/>
      <c r="AOI805" s="17"/>
      <c r="AOJ805" s="17"/>
      <c r="AOK805" s="17"/>
      <c r="AOL805" s="17"/>
      <c r="AOM805" s="17"/>
      <c r="AON805" s="17"/>
      <c r="AOO805" s="17"/>
      <c r="AOP805" s="17"/>
      <c r="AOQ805" s="17"/>
      <c r="AOR805" s="17"/>
      <c r="AOS805" s="17"/>
      <c r="AOT805" s="17"/>
      <c r="AOU805" s="17"/>
      <c r="AOV805" s="17"/>
      <c r="AOW805" s="17"/>
      <c r="AOX805" s="17"/>
      <c r="AOY805" s="17"/>
      <c r="AOZ805" s="17"/>
      <c r="APA805" s="17"/>
      <c r="APB805" s="17"/>
      <c r="APC805" s="17"/>
      <c r="APD805" s="17"/>
      <c r="APE805" s="17"/>
      <c r="APF805" s="17"/>
      <c r="APG805" s="17"/>
      <c r="APH805" s="17"/>
      <c r="API805" s="17"/>
      <c r="APJ805" s="17"/>
      <c r="APK805" s="17"/>
      <c r="APL805" s="17"/>
      <c r="APM805" s="17"/>
      <c r="APN805" s="17"/>
      <c r="APO805" s="17"/>
      <c r="APP805" s="17"/>
      <c r="APQ805" s="17"/>
      <c r="APR805" s="17"/>
      <c r="APS805" s="17"/>
      <c r="APT805" s="17"/>
      <c r="APU805" s="17"/>
      <c r="APV805" s="17"/>
      <c r="APW805" s="17"/>
      <c r="APX805" s="17"/>
      <c r="APY805" s="17"/>
      <c r="APZ805" s="17"/>
      <c r="AQA805" s="17"/>
      <c r="AQB805" s="17"/>
      <c r="AQC805" s="17"/>
      <c r="AQD805" s="17"/>
      <c r="AQE805" s="17"/>
      <c r="AQF805" s="17"/>
      <c r="AQG805" s="17"/>
      <c r="AQH805" s="17"/>
      <c r="AQI805" s="17"/>
      <c r="AQJ805" s="17"/>
      <c r="AQK805" s="17"/>
      <c r="AQL805" s="17"/>
      <c r="AQM805" s="17"/>
      <c r="AQN805" s="17"/>
      <c r="AQO805" s="17"/>
      <c r="AQP805" s="17"/>
      <c r="AQQ805" s="17"/>
      <c r="AQR805" s="17"/>
      <c r="AQS805" s="17"/>
      <c r="AQT805" s="17"/>
      <c r="AQU805" s="17"/>
      <c r="AQV805" s="17"/>
      <c r="AQW805" s="17"/>
      <c r="AQX805" s="17"/>
      <c r="AQY805" s="17"/>
      <c r="AQZ805" s="17"/>
      <c r="ARA805" s="17"/>
      <c r="ARB805" s="17"/>
      <c r="ARC805" s="17"/>
      <c r="ARD805" s="17"/>
      <c r="ARE805" s="17"/>
      <c r="ARF805" s="17"/>
      <c r="ARG805" s="17"/>
      <c r="ARH805" s="17"/>
      <c r="ARI805" s="17"/>
      <c r="ARJ805" s="17"/>
      <c r="ARK805" s="17"/>
      <c r="ARL805" s="17"/>
      <c r="ARM805" s="17"/>
      <c r="ARN805" s="17"/>
      <c r="ARO805" s="17"/>
      <c r="ARP805" s="17"/>
      <c r="ARQ805" s="17"/>
      <c r="ARR805" s="17"/>
      <c r="ARS805" s="17"/>
      <c r="ART805" s="17"/>
      <c r="ARU805" s="17"/>
      <c r="ARV805" s="17"/>
      <c r="ARW805" s="17"/>
      <c r="ARX805" s="17"/>
      <c r="ARY805" s="17"/>
      <c r="ARZ805" s="17"/>
      <c r="ASA805" s="17"/>
      <c r="ASB805" s="17"/>
      <c r="ASC805" s="17"/>
      <c r="ASD805" s="17"/>
      <c r="ASE805" s="17"/>
      <c r="ASF805" s="17"/>
      <c r="ASG805" s="17"/>
      <c r="ASH805" s="17"/>
      <c r="ASI805" s="17"/>
      <c r="ASJ805" s="17"/>
      <c r="ASK805" s="17"/>
      <c r="ASL805" s="17"/>
      <c r="ASM805" s="17"/>
      <c r="ASN805" s="17"/>
      <c r="ASO805" s="17"/>
      <c r="ASP805" s="17"/>
      <c r="ASQ805" s="17"/>
      <c r="ASR805" s="17"/>
      <c r="ASS805" s="17"/>
      <c r="AST805" s="17"/>
      <c r="ASU805" s="17"/>
      <c r="ASV805" s="17"/>
      <c r="ASW805" s="17"/>
      <c r="ASX805" s="17"/>
      <c r="ASY805" s="17"/>
      <c r="ASZ805" s="17"/>
      <c r="ATA805" s="17"/>
      <c r="ATB805" s="17"/>
      <c r="ATC805" s="17"/>
      <c r="ATD805" s="17"/>
      <c r="ATE805" s="17"/>
      <c r="ATF805" s="17"/>
      <c r="ATG805" s="17"/>
      <c r="ATH805" s="17"/>
      <c r="ATI805" s="17"/>
      <c r="ATJ805" s="17"/>
      <c r="ATK805" s="17"/>
      <c r="ATL805" s="17"/>
      <c r="ATM805" s="17"/>
      <c r="ATN805" s="17"/>
      <c r="ATO805" s="17"/>
      <c r="ATP805" s="17"/>
      <c r="ATQ805" s="17"/>
      <c r="ATR805" s="17"/>
      <c r="ATS805" s="17"/>
      <c r="ATT805" s="17"/>
      <c r="ATU805" s="17"/>
      <c r="ATV805" s="17"/>
      <c r="ATW805" s="17"/>
      <c r="ATX805" s="17"/>
      <c r="ATY805" s="17"/>
      <c r="ATZ805" s="17"/>
      <c r="AUA805" s="17"/>
      <c r="AUB805" s="17"/>
      <c r="AUC805" s="17"/>
      <c r="AUD805" s="17"/>
      <c r="AUE805" s="17"/>
      <c r="AUF805" s="17"/>
      <c r="AUG805" s="17"/>
      <c r="AUH805" s="17"/>
      <c r="AUI805" s="17"/>
      <c r="AUJ805" s="17"/>
      <c r="AUK805" s="17"/>
      <c r="AUL805" s="17"/>
      <c r="AUM805" s="17"/>
      <c r="AUN805" s="17"/>
      <c r="AUO805" s="17"/>
      <c r="AUP805" s="17"/>
      <c r="AUQ805" s="17"/>
      <c r="AUR805" s="17"/>
      <c r="AUS805" s="17"/>
      <c r="AUT805" s="17"/>
      <c r="AUU805" s="17"/>
      <c r="AUV805" s="17"/>
      <c r="AUW805" s="17"/>
      <c r="AUX805" s="17"/>
      <c r="AUY805" s="17"/>
      <c r="AUZ805" s="17"/>
      <c r="AVA805" s="17"/>
      <c r="AVB805" s="17"/>
      <c r="AVC805" s="17"/>
      <c r="AVD805" s="17"/>
      <c r="AVE805" s="17"/>
      <c r="AVF805" s="17"/>
      <c r="AVG805" s="17"/>
      <c r="AVH805" s="17"/>
      <c r="AVI805" s="17"/>
      <c r="AVJ805" s="17"/>
      <c r="AVK805" s="17"/>
      <c r="AVL805" s="17"/>
      <c r="AVM805" s="17"/>
      <c r="AVN805" s="17"/>
      <c r="AVO805" s="17"/>
      <c r="AVP805" s="17"/>
      <c r="AVQ805" s="17"/>
      <c r="AVR805" s="17"/>
      <c r="AVS805" s="17"/>
      <c r="AVT805" s="17"/>
      <c r="AVU805" s="17"/>
      <c r="AVV805" s="17"/>
      <c r="AVW805" s="17"/>
      <c r="AVX805" s="17"/>
      <c r="AVY805" s="17"/>
      <c r="AVZ805" s="17"/>
      <c r="AWA805" s="17"/>
      <c r="AWB805" s="17"/>
      <c r="AWC805" s="17"/>
      <c r="AWD805" s="17"/>
      <c r="AWE805" s="17"/>
      <c r="AWF805" s="17"/>
      <c r="AWG805" s="17"/>
      <c r="AWH805" s="17"/>
      <c r="AWI805" s="17"/>
      <c r="AWJ805" s="17"/>
      <c r="AWK805" s="17"/>
      <c r="AWL805" s="17"/>
      <c r="AWM805" s="17"/>
      <c r="AWN805" s="17"/>
      <c r="AWO805" s="17"/>
      <c r="AWP805" s="17"/>
      <c r="AWQ805" s="17"/>
      <c r="AWR805" s="17"/>
      <c r="AWS805" s="17"/>
      <c r="AWT805" s="17"/>
      <c r="AWU805" s="17"/>
      <c r="AWV805" s="17"/>
      <c r="AWW805" s="17"/>
      <c r="AWX805" s="17"/>
      <c r="AWY805" s="17"/>
      <c r="AWZ805" s="17"/>
      <c r="AXA805" s="17"/>
      <c r="AXB805" s="17"/>
      <c r="AXC805" s="17"/>
      <c r="AXD805" s="17"/>
      <c r="AXE805" s="17"/>
      <c r="AXF805" s="17"/>
      <c r="AXG805" s="17"/>
      <c r="AXH805" s="17"/>
      <c r="AXI805" s="17"/>
      <c r="AXJ805" s="17"/>
      <c r="AXK805" s="17"/>
      <c r="AXL805" s="17"/>
      <c r="AXM805" s="17"/>
      <c r="AXN805" s="17"/>
      <c r="AXO805" s="17"/>
      <c r="AXP805" s="17"/>
      <c r="AXQ805" s="17"/>
      <c r="AXR805" s="17"/>
      <c r="AXS805" s="17"/>
      <c r="AXT805" s="17"/>
      <c r="AXU805" s="17"/>
      <c r="AXV805" s="17"/>
      <c r="AXW805" s="17"/>
      <c r="AXX805" s="17"/>
      <c r="AXY805" s="17"/>
      <c r="AXZ805" s="17"/>
      <c r="AYA805" s="17"/>
      <c r="AYB805" s="17"/>
      <c r="AYC805" s="17"/>
      <c r="AYD805" s="17"/>
      <c r="AYE805" s="17"/>
      <c r="AYF805" s="17"/>
      <c r="AYG805" s="17"/>
      <c r="AYH805" s="17"/>
      <c r="AYI805" s="17"/>
      <c r="AYJ805" s="17"/>
      <c r="AYK805" s="17"/>
      <c r="AYL805" s="17"/>
      <c r="AYM805" s="17"/>
      <c r="AYN805" s="17"/>
      <c r="AYO805" s="17"/>
      <c r="AYP805" s="17"/>
      <c r="AYQ805" s="17"/>
      <c r="AYR805" s="17"/>
      <c r="AYS805" s="17"/>
      <c r="AYT805" s="17"/>
      <c r="AYU805" s="17"/>
      <c r="AYV805" s="17"/>
      <c r="AYW805" s="17"/>
      <c r="AYX805" s="17"/>
      <c r="AYY805" s="17"/>
      <c r="AYZ805" s="17"/>
      <c r="AZA805" s="17"/>
      <c r="AZB805" s="17"/>
      <c r="AZC805" s="17"/>
      <c r="AZD805" s="17"/>
      <c r="AZE805" s="17"/>
      <c r="AZF805" s="17"/>
      <c r="AZG805" s="17"/>
      <c r="AZH805" s="17"/>
      <c r="AZI805" s="17"/>
      <c r="AZJ805" s="17"/>
      <c r="AZK805" s="17"/>
      <c r="AZL805" s="17"/>
      <c r="AZM805" s="17"/>
      <c r="AZN805" s="17"/>
      <c r="AZO805" s="17"/>
      <c r="AZP805" s="17"/>
      <c r="AZQ805" s="17"/>
      <c r="AZR805" s="17"/>
      <c r="AZS805" s="17"/>
      <c r="AZT805" s="17"/>
      <c r="AZU805" s="17"/>
      <c r="AZV805" s="17"/>
      <c r="AZW805" s="17"/>
      <c r="AZX805" s="17"/>
      <c r="AZY805" s="17"/>
      <c r="AZZ805" s="17"/>
      <c r="BAA805" s="17"/>
      <c r="BAB805" s="17"/>
      <c r="BAC805" s="17"/>
      <c r="BAD805" s="17"/>
      <c r="BAE805" s="17"/>
      <c r="BAF805" s="17"/>
      <c r="BAG805" s="17"/>
      <c r="BAH805" s="17"/>
      <c r="BAI805" s="17"/>
      <c r="BAJ805" s="17"/>
      <c r="BAK805" s="17"/>
      <c r="BAL805" s="17"/>
      <c r="BAM805" s="17"/>
      <c r="BAN805" s="17"/>
      <c r="BAO805" s="17"/>
      <c r="BAP805" s="17"/>
      <c r="BAQ805" s="17"/>
      <c r="BAR805" s="17"/>
      <c r="BAS805" s="17"/>
      <c r="BAT805" s="17"/>
      <c r="BAU805" s="17"/>
      <c r="BAV805" s="17"/>
      <c r="BAW805" s="17"/>
      <c r="BAX805" s="17"/>
      <c r="BAY805" s="17"/>
      <c r="BAZ805" s="17"/>
      <c r="BBA805" s="17"/>
      <c r="BBB805" s="17"/>
      <c r="BBC805" s="17"/>
      <c r="BBD805" s="17"/>
      <c r="BBE805" s="17"/>
      <c r="BBF805" s="17"/>
      <c r="BBG805" s="17"/>
      <c r="BBH805" s="17"/>
      <c r="BBI805" s="17"/>
      <c r="BBJ805" s="17"/>
      <c r="BBK805" s="17"/>
      <c r="BBL805" s="17"/>
      <c r="BBM805" s="17"/>
      <c r="BBN805" s="17"/>
      <c r="BBO805" s="17"/>
      <c r="BBP805" s="17"/>
      <c r="BBQ805" s="17"/>
      <c r="BBR805" s="17"/>
      <c r="BBS805" s="17"/>
      <c r="BBT805" s="17"/>
      <c r="BBU805" s="17"/>
      <c r="BBV805" s="17"/>
      <c r="BBW805" s="17"/>
      <c r="BBX805" s="17"/>
      <c r="BBY805" s="17"/>
      <c r="BBZ805" s="17"/>
      <c r="BCA805" s="17"/>
      <c r="BCB805" s="17"/>
      <c r="BCC805" s="17"/>
      <c r="BCD805" s="17"/>
      <c r="BCE805" s="17"/>
      <c r="BCF805" s="17"/>
      <c r="BCG805" s="17"/>
      <c r="BCH805" s="17"/>
      <c r="BCI805" s="17"/>
      <c r="BCJ805" s="17"/>
      <c r="BCK805" s="17"/>
      <c r="BCL805" s="17"/>
      <c r="BCM805" s="17"/>
      <c r="BCN805" s="17"/>
      <c r="BCO805" s="17"/>
      <c r="BCP805" s="17"/>
      <c r="BCQ805" s="17"/>
      <c r="BCR805" s="17"/>
      <c r="BCS805" s="17"/>
      <c r="BCT805" s="17"/>
      <c r="BCU805" s="17"/>
      <c r="BCV805" s="17"/>
      <c r="BCW805" s="17"/>
      <c r="BCX805" s="17"/>
      <c r="BCY805" s="17"/>
      <c r="BCZ805" s="17"/>
      <c r="BDA805" s="17"/>
      <c r="BDB805" s="17"/>
      <c r="BDC805" s="17"/>
      <c r="BDD805" s="17"/>
      <c r="BDE805" s="17"/>
      <c r="BDF805" s="17"/>
      <c r="BDG805" s="17"/>
      <c r="BDH805" s="17"/>
      <c r="BDI805" s="17"/>
      <c r="BDJ805" s="17"/>
      <c r="BDK805" s="17"/>
      <c r="BDL805" s="17"/>
      <c r="BDM805" s="17"/>
      <c r="BDN805" s="17"/>
      <c r="BDO805" s="17"/>
      <c r="BDP805" s="17"/>
      <c r="BDQ805" s="17"/>
      <c r="BDR805" s="17"/>
      <c r="BDS805" s="17"/>
      <c r="BDT805" s="17"/>
      <c r="BDU805" s="17"/>
      <c r="BDV805" s="17"/>
      <c r="BDW805" s="17"/>
      <c r="BDX805" s="17"/>
      <c r="BDY805" s="17"/>
      <c r="BDZ805" s="17"/>
      <c r="BEA805" s="17"/>
      <c r="BEB805" s="17"/>
      <c r="BEC805" s="17"/>
      <c r="BED805" s="17"/>
      <c r="BEE805" s="17"/>
      <c r="BEF805" s="17"/>
      <c r="BEG805" s="17"/>
      <c r="BEH805" s="17"/>
      <c r="BEI805" s="17"/>
      <c r="BEJ805" s="17"/>
      <c r="BEK805" s="17"/>
      <c r="BEL805" s="17"/>
      <c r="BEM805" s="17"/>
      <c r="BEN805" s="17"/>
      <c r="BEO805" s="17"/>
      <c r="BEP805" s="17"/>
      <c r="BEQ805" s="17"/>
      <c r="BER805" s="17"/>
      <c r="BES805" s="17"/>
      <c r="BET805" s="17"/>
      <c r="BEU805" s="17"/>
      <c r="BEV805" s="17"/>
      <c r="BEW805" s="17"/>
      <c r="BEX805" s="17"/>
      <c r="BEY805" s="17"/>
      <c r="BEZ805" s="17"/>
      <c r="BFA805" s="17"/>
      <c r="BFB805" s="17"/>
      <c r="BFC805" s="17"/>
      <c r="BFD805" s="17"/>
      <c r="BFE805" s="17"/>
      <c r="BFF805" s="17"/>
      <c r="BFG805" s="17"/>
      <c r="BFH805" s="17"/>
      <c r="BFI805" s="17"/>
      <c r="BFJ805" s="17"/>
      <c r="BFK805" s="17"/>
      <c r="BFL805" s="17"/>
      <c r="BFM805" s="17"/>
      <c r="BFN805" s="17"/>
      <c r="BFO805" s="17"/>
      <c r="BFP805" s="17"/>
      <c r="BFQ805" s="17"/>
      <c r="BFR805" s="17"/>
      <c r="BFS805" s="17"/>
      <c r="BFT805" s="17"/>
      <c r="BFU805" s="17"/>
      <c r="BFV805" s="17"/>
      <c r="BFW805" s="17"/>
      <c r="BFX805" s="17"/>
      <c r="BFY805" s="17"/>
      <c r="BFZ805" s="17"/>
      <c r="BGA805" s="17"/>
      <c r="BGB805" s="17"/>
      <c r="BGC805" s="17"/>
      <c r="BGD805" s="17"/>
      <c r="BGE805" s="17"/>
      <c r="BGF805" s="17"/>
      <c r="BGG805" s="17"/>
      <c r="BGH805" s="17"/>
      <c r="BGI805" s="17"/>
      <c r="BGJ805" s="17"/>
      <c r="BGK805" s="17"/>
      <c r="BGL805" s="17"/>
      <c r="BGM805" s="17"/>
      <c r="BGN805" s="17"/>
      <c r="BGO805" s="17"/>
      <c r="BGP805" s="17"/>
      <c r="BGQ805" s="17"/>
      <c r="BGR805" s="17"/>
      <c r="BGS805" s="17"/>
      <c r="BGT805" s="17"/>
      <c r="BGU805" s="17"/>
      <c r="BGV805" s="17"/>
      <c r="BGW805" s="17"/>
      <c r="BGX805" s="17"/>
      <c r="BGY805" s="17"/>
      <c r="BGZ805" s="17"/>
      <c r="BHA805" s="17"/>
      <c r="BHB805" s="17"/>
      <c r="BHC805" s="17"/>
      <c r="BHD805" s="17"/>
      <c r="BHE805" s="17"/>
      <c r="BHF805" s="17"/>
      <c r="BHG805" s="17"/>
      <c r="BHH805" s="17"/>
      <c r="BHI805" s="17"/>
      <c r="BHJ805" s="17"/>
      <c r="BHK805" s="17"/>
      <c r="BHL805" s="17"/>
      <c r="BHM805" s="17"/>
      <c r="BHN805" s="17"/>
      <c r="BHO805" s="17"/>
      <c r="BHP805" s="17"/>
      <c r="BHQ805" s="17"/>
      <c r="BHR805" s="17"/>
      <c r="BHS805" s="17"/>
      <c r="BHT805" s="17"/>
      <c r="BHU805" s="17"/>
      <c r="BHV805" s="17"/>
      <c r="BHW805" s="17"/>
      <c r="BHX805" s="17"/>
      <c r="BHY805" s="17"/>
      <c r="BHZ805" s="17"/>
      <c r="BIA805" s="17"/>
      <c r="BIB805" s="17"/>
      <c r="BIC805" s="17"/>
      <c r="BID805" s="17"/>
      <c r="BIE805" s="17"/>
      <c r="BIF805" s="17"/>
      <c r="BIG805" s="17"/>
      <c r="BIH805" s="17"/>
      <c r="BII805" s="17"/>
      <c r="BIJ805" s="17"/>
      <c r="BIK805" s="17"/>
      <c r="BIL805" s="17"/>
      <c r="BIM805" s="17"/>
      <c r="BIN805" s="17"/>
      <c r="BIO805" s="17"/>
      <c r="BIP805" s="17"/>
      <c r="BIQ805" s="17"/>
      <c r="BIR805" s="17"/>
      <c r="BIS805" s="17"/>
      <c r="BIT805" s="17"/>
      <c r="BIU805" s="17"/>
      <c r="BIV805" s="17"/>
      <c r="BIW805" s="17"/>
      <c r="BIX805" s="17"/>
      <c r="BIY805" s="17"/>
      <c r="BIZ805" s="17"/>
      <c r="BJA805" s="17"/>
      <c r="BJB805" s="17"/>
      <c r="BJC805" s="17"/>
      <c r="BJD805" s="17"/>
      <c r="BJE805" s="17"/>
      <c r="BJF805" s="17"/>
      <c r="BJG805" s="17"/>
      <c r="BJH805" s="17"/>
      <c r="BJI805" s="17"/>
      <c r="BJJ805" s="17"/>
      <c r="BJK805" s="17"/>
      <c r="BJL805" s="17"/>
      <c r="BJM805" s="17"/>
      <c r="BJN805" s="17"/>
      <c r="BJO805" s="17"/>
      <c r="BJP805" s="17"/>
      <c r="BJQ805" s="17"/>
      <c r="BJR805" s="17"/>
      <c r="BJS805" s="17"/>
      <c r="BJT805" s="17"/>
      <c r="BJU805" s="17"/>
      <c r="BJV805" s="17"/>
      <c r="BJW805" s="17"/>
      <c r="BJX805" s="17"/>
      <c r="BJY805" s="17"/>
      <c r="BJZ805" s="17"/>
      <c r="BKA805" s="17"/>
      <c r="BKB805" s="17"/>
      <c r="BKC805" s="17"/>
      <c r="BKD805" s="17"/>
      <c r="BKE805" s="17"/>
      <c r="BKF805" s="17"/>
      <c r="BKG805" s="17"/>
      <c r="BKH805" s="17"/>
      <c r="BKI805" s="17"/>
      <c r="BKJ805" s="17"/>
      <c r="BKK805" s="17"/>
      <c r="BKL805" s="17"/>
      <c r="BKM805" s="17"/>
      <c r="BKN805" s="17"/>
      <c r="BKO805" s="17"/>
      <c r="BKP805" s="17"/>
      <c r="BKQ805" s="17"/>
      <c r="BKR805" s="17"/>
      <c r="BKS805" s="17"/>
      <c r="BKT805" s="17"/>
      <c r="BKU805" s="17"/>
      <c r="BKV805" s="17"/>
      <c r="BKW805" s="17"/>
      <c r="BKX805" s="17"/>
      <c r="BKY805" s="17"/>
      <c r="BKZ805" s="17"/>
      <c r="BLA805" s="17"/>
      <c r="BLB805" s="17"/>
      <c r="BLC805" s="17"/>
      <c r="BLD805" s="17"/>
      <c r="BLE805" s="17"/>
      <c r="BLF805" s="17"/>
      <c r="BLG805" s="17"/>
      <c r="BLH805" s="17"/>
      <c r="BLI805" s="17"/>
      <c r="BLJ805" s="17"/>
      <c r="BLK805" s="17"/>
      <c r="BLL805" s="17"/>
      <c r="BLM805" s="17"/>
      <c r="BLN805" s="17"/>
      <c r="BLO805" s="17"/>
      <c r="BLP805" s="17"/>
      <c r="BLQ805" s="17"/>
      <c r="BLR805" s="17"/>
      <c r="BLS805" s="17"/>
      <c r="BLT805" s="17"/>
      <c r="BLU805" s="17"/>
      <c r="BLV805" s="17"/>
      <c r="BLW805" s="17"/>
      <c r="BLX805" s="17"/>
      <c r="BLY805" s="17"/>
      <c r="BLZ805" s="17"/>
      <c r="BMA805" s="17"/>
      <c r="BMB805" s="17"/>
      <c r="BMC805" s="17"/>
      <c r="BMD805" s="17"/>
      <c r="BME805" s="17"/>
      <c r="BMF805" s="17"/>
      <c r="BMG805" s="17"/>
      <c r="BMH805" s="17"/>
      <c r="BMI805" s="17"/>
      <c r="BMJ805" s="17"/>
      <c r="BMK805" s="17"/>
      <c r="BML805" s="17"/>
      <c r="BMM805" s="17"/>
      <c r="BMN805" s="17"/>
      <c r="BMO805" s="17"/>
      <c r="BMP805" s="17"/>
      <c r="BMQ805" s="17"/>
      <c r="BMR805" s="17"/>
      <c r="BMS805" s="17"/>
      <c r="BMT805" s="17"/>
      <c r="BMU805" s="17"/>
      <c r="BMV805" s="17"/>
      <c r="BMW805" s="17"/>
      <c r="BMX805" s="17"/>
      <c r="BMY805" s="17"/>
      <c r="BMZ805" s="17"/>
      <c r="BNA805" s="17"/>
      <c r="BNB805" s="17"/>
      <c r="BNC805" s="17"/>
      <c r="BND805" s="17"/>
      <c r="BNE805" s="17"/>
      <c r="BNF805" s="17"/>
      <c r="BNG805" s="17"/>
      <c r="BNH805" s="17"/>
      <c r="BNI805" s="17"/>
      <c r="BNJ805" s="17"/>
      <c r="BNK805" s="17"/>
      <c r="BNL805" s="17"/>
      <c r="BNM805" s="17"/>
      <c r="BNN805" s="17"/>
      <c r="BNO805" s="17"/>
      <c r="BNP805" s="17"/>
      <c r="BNQ805" s="17"/>
      <c r="BNR805" s="17"/>
      <c r="BNS805" s="17"/>
      <c r="BNT805" s="17"/>
      <c r="BNU805" s="17"/>
      <c r="BNV805" s="17"/>
      <c r="BNW805" s="17"/>
      <c r="BNX805" s="17"/>
      <c r="BNY805" s="17"/>
      <c r="BNZ805" s="17"/>
      <c r="BOA805" s="17"/>
      <c r="BOB805" s="17"/>
      <c r="BOC805" s="17"/>
      <c r="BOD805" s="17"/>
      <c r="BOE805" s="17"/>
      <c r="BOF805" s="17"/>
      <c r="BOG805" s="17"/>
      <c r="BOH805" s="17"/>
      <c r="BOI805" s="17"/>
      <c r="BOJ805" s="17"/>
      <c r="BOK805" s="17"/>
      <c r="BOL805" s="17"/>
      <c r="BOM805" s="17"/>
      <c r="BON805" s="17"/>
      <c r="BOO805" s="17"/>
      <c r="BOP805" s="17"/>
      <c r="BOQ805" s="17"/>
      <c r="BOR805" s="17"/>
      <c r="BOS805" s="17"/>
      <c r="BOT805" s="17"/>
      <c r="BOU805" s="17"/>
      <c r="BOV805" s="17"/>
      <c r="BOW805" s="17"/>
      <c r="BOX805" s="17"/>
      <c r="BOY805" s="17"/>
      <c r="BOZ805" s="17"/>
      <c r="BPA805" s="17"/>
      <c r="BPB805" s="17"/>
      <c r="BPC805" s="17"/>
      <c r="BPD805" s="17"/>
      <c r="BPE805" s="17"/>
      <c r="BPF805" s="17"/>
      <c r="BPG805" s="17"/>
      <c r="BPH805" s="17"/>
      <c r="BPI805" s="17"/>
      <c r="BPJ805" s="17"/>
      <c r="BPK805" s="17"/>
      <c r="BPL805" s="17"/>
      <c r="BPM805" s="17"/>
      <c r="BPN805" s="17"/>
      <c r="BPO805" s="17"/>
      <c r="BPP805" s="17"/>
      <c r="BPQ805" s="17"/>
      <c r="BPR805" s="17"/>
      <c r="BPS805" s="17"/>
      <c r="BPT805" s="17"/>
      <c r="BPU805" s="17"/>
      <c r="BPV805" s="17"/>
      <c r="BPW805" s="17"/>
      <c r="BPX805" s="17"/>
      <c r="BPY805" s="17"/>
      <c r="BPZ805" s="17"/>
      <c r="BQA805" s="17"/>
      <c r="BQB805" s="17"/>
      <c r="BQC805" s="17"/>
      <c r="BQD805" s="17"/>
      <c r="BQE805" s="17"/>
      <c r="BQF805" s="17"/>
      <c r="BQG805" s="17"/>
      <c r="BQH805" s="17"/>
      <c r="BQI805" s="17"/>
      <c r="BQJ805" s="17"/>
      <c r="BQK805" s="17"/>
      <c r="BQL805" s="17"/>
      <c r="BQM805" s="17"/>
      <c r="BQN805" s="17"/>
      <c r="BQO805" s="17"/>
      <c r="BQP805" s="17"/>
      <c r="BQQ805" s="17"/>
      <c r="BQR805" s="17"/>
      <c r="BQS805" s="17"/>
      <c r="BQT805" s="17"/>
      <c r="BQU805" s="17"/>
      <c r="BQV805" s="17"/>
      <c r="BQW805" s="17"/>
      <c r="BQX805" s="17"/>
      <c r="BQY805" s="17"/>
      <c r="BQZ805" s="17"/>
      <c r="BRA805" s="17"/>
      <c r="BRB805" s="17"/>
      <c r="BRC805" s="17"/>
      <c r="BRD805" s="17"/>
      <c r="BRE805" s="17"/>
      <c r="BRF805" s="17"/>
      <c r="BRG805" s="17"/>
      <c r="BRH805" s="17"/>
      <c r="BRI805" s="17"/>
      <c r="BRJ805" s="17"/>
      <c r="BRK805" s="17"/>
      <c r="BRL805" s="17"/>
      <c r="BRM805" s="17"/>
      <c r="BRN805" s="17"/>
      <c r="BRO805" s="17"/>
      <c r="BRP805" s="17"/>
      <c r="BRQ805" s="17"/>
      <c r="BRR805" s="17"/>
      <c r="BRS805" s="17"/>
      <c r="BRT805" s="17"/>
      <c r="BRU805" s="17"/>
      <c r="BRV805" s="17"/>
      <c r="BRW805" s="17"/>
      <c r="BRX805" s="17"/>
      <c r="BRY805" s="17"/>
      <c r="BRZ805" s="17"/>
      <c r="BSA805" s="17"/>
      <c r="BSB805" s="17"/>
      <c r="BSC805" s="17"/>
      <c r="BSD805" s="17"/>
      <c r="BSE805" s="17"/>
      <c r="BSF805" s="17"/>
      <c r="BSG805" s="17"/>
      <c r="BSH805" s="17"/>
      <c r="BSI805" s="17"/>
      <c r="BSJ805" s="17"/>
      <c r="BSK805" s="17"/>
      <c r="BSL805" s="17"/>
      <c r="BSM805" s="17"/>
      <c r="BSN805" s="17"/>
      <c r="BSO805" s="17"/>
      <c r="BSP805" s="17"/>
      <c r="BSQ805" s="17"/>
      <c r="BSR805" s="17"/>
      <c r="BSS805" s="17"/>
      <c r="BST805" s="17"/>
      <c r="BSU805" s="17"/>
      <c r="BSV805" s="17"/>
      <c r="BSW805" s="17"/>
      <c r="BSX805" s="17"/>
      <c r="BSY805" s="17"/>
      <c r="BSZ805" s="17"/>
      <c r="BTA805" s="17"/>
      <c r="BTB805" s="17"/>
      <c r="BTC805" s="17"/>
      <c r="BTD805" s="17"/>
      <c r="BTE805" s="17"/>
      <c r="BTF805" s="17"/>
      <c r="BTG805" s="17"/>
      <c r="BTH805" s="17"/>
      <c r="BTI805" s="17"/>
      <c r="BTJ805" s="17"/>
      <c r="BTK805" s="17"/>
      <c r="BTL805" s="17"/>
      <c r="BTM805" s="17"/>
      <c r="BTN805" s="17"/>
      <c r="BTO805" s="17"/>
      <c r="BTP805" s="17"/>
      <c r="BTQ805" s="17"/>
      <c r="BTR805" s="17"/>
      <c r="BTS805" s="17"/>
      <c r="BTT805" s="17"/>
      <c r="BTU805" s="17"/>
      <c r="BTV805" s="17"/>
      <c r="BTW805" s="17"/>
      <c r="BTX805" s="17"/>
      <c r="BTY805" s="17"/>
      <c r="BTZ805" s="17"/>
      <c r="BUA805" s="17"/>
      <c r="BUB805" s="17"/>
      <c r="BUC805" s="17"/>
      <c r="BUD805" s="17"/>
      <c r="BUE805" s="17"/>
      <c r="BUF805" s="17"/>
      <c r="BUG805" s="17"/>
      <c r="BUH805" s="17"/>
      <c r="BUI805" s="17"/>
      <c r="BUJ805" s="17"/>
      <c r="BUK805" s="17"/>
      <c r="BUL805" s="17"/>
      <c r="BUM805" s="17"/>
      <c r="BUN805" s="17"/>
      <c r="BUO805" s="17"/>
      <c r="BUP805" s="17"/>
      <c r="BUQ805" s="17"/>
      <c r="BUR805" s="17"/>
      <c r="BUS805" s="17"/>
      <c r="BUT805" s="17"/>
      <c r="BUU805" s="17"/>
      <c r="BUV805" s="17"/>
      <c r="BUW805" s="17"/>
      <c r="BUX805" s="17"/>
      <c r="BUY805" s="17"/>
      <c r="BUZ805" s="17"/>
      <c r="BVA805" s="17"/>
      <c r="BVB805" s="17"/>
      <c r="BVC805" s="17"/>
      <c r="BVD805" s="17"/>
      <c r="BVE805" s="17"/>
      <c r="BVF805" s="17"/>
      <c r="BVG805" s="17"/>
      <c r="BVH805" s="17"/>
      <c r="BVI805" s="17"/>
      <c r="BVJ805" s="17"/>
      <c r="BVK805" s="17"/>
      <c r="BVL805" s="17"/>
      <c r="BVM805" s="17"/>
      <c r="BVN805" s="17"/>
      <c r="BVO805" s="17"/>
      <c r="BVP805" s="17"/>
      <c r="BVQ805" s="17"/>
      <c r="BVR805" s="17"/>
      <c r="BVS805" s="17"/>
      <c r="BVT805" s="17"/>
      <c r="BVU805" s="17"/>
      <c r="BVV805" s="17"/>
      <c r="BVW805" s="17"/>
      <c r="BVX805" s="17"/>
      <c r="BVY805" s="17"/>
      <c r="BVZ805" s="17"/>
      <c r="BWA805" s="17"/>
      <c r="BWB805" s="17"/>
      <c r="BWC805" s="17"/>
      <c r="BWD805" s="17"/>
      <c r="BWE805" s="17"/>
      <c r="BWF805" s="17"/>
      <c r="BWG805" s="17"/>
      <c r="BWH805" s="17"/>
      <c r="BWI805" s="17"/>
      <c r="BWJ805" s="17"/>
      <c r="BWK805" s="17"/>
      <c r="BWL805" s="17"/>
      <c r="BWM805" s="17"/>
      <c r="BWN805" s="17"/>
      <c r="BWO805" s="17"/>
      <c r="BWP805" s="17"/>
      <c r="BWQ805" s="17"/>
      <c r="BWR805" s="17"/>
      <c r="BWS805" s="17"/>
      <c r="BWT805" s="17"/>
      <c r="BWU805" s="17"/>
      <c r="BWV805" s="17"/>
      <c r="BWW805" s="17"/>
      <c r="BWX805" s="17"/>
      <c r="BWY805" s="17"/>
      <c r="BWZ805" s="17"/>
      <c r="BXA805" s="17"/>
      <c r="BXB805" s="17"/>
      <c r="BXC805" s="17"/>
      <c r="BXD805" s="17"/>
      <c r="BXE805" s="17"/>
      <c r="BXF805" s="17"/>
      <c r="BXG805" s="17"/>
      <c r="BXH805" s="17"/>
      <c r="BXI805" s="17"/>
      <c r="BXJ805" s="17"/>
      <c r="BXK805" s="17"/>
      <c r="BXL805" s="17"/>
      <c r="BXM805" s="17"/>
      <c r="BXN805" s="17"/>
      <c r="BXO805" s="17"/>
      <c r="BXP805" s="17"/>
      <c r="BXQ805" s="17"/>
      <c r="BXR805" s="17"/>
      <c r="BXS805" s="17"/>
      <c r="BXT805" s="17"/>
      <c r="BXU805" s="17"/>
      <c r="BXV805" s="17"/>
      <c r="BXW805" s="17"/>
      <c r="BXX805" s="17"/>
      <c r="BXY805" s="17"/>
      <c r="BXZ805" s="17"/>
      <c r="BYA805" s="17"/>
      <c r="BYB805" s="17"/>
      <c r="BYC805" s="17"/>
      <c r="BYD805" s="17"/>
      <c r="BYE805" s="17"/>
      <c r="BYF805" s="17"/>
      <c r="BYG805" s="17"/>
      <c r="BYH805" s="17"/>
      <c r="BYI805" s="17"/>
      <c r="BYJ805" s="17"/>
      <c r="BYK805" s="17"/>
      <c r="BYL805" s="17"/>
      <c r="BYM805" s="17"/>
      <c r="BYN805" s="17"/>
      <c r="BYO805" s="17"/>
      <c r="BYP805" s="17"/>
      <c r="BYQ805" s="17"/>
      <c r="BYR805" s="17"/>
      <c r="BYS805" s="17"/>
      <c r="BYT805" s="17"/>
      <c r="BYU805" s="17"/>
      <c r="BYV805" s="17"/>
      <c r="BYW805" s="17"/>
      <c r="BYX805" s="17"/>
      <c r="BYY805" s="17"/>
      <c r="BYZ805" s="17"/>
      <c r="BZA805" s="17"/>
      <c r="BZB805" s="17"/>
      <c r="BZC805" s="17"/>
      <c r="BZD805" s="17"/>
      <c r="BZE805" s="17"/>
      <c r="BZF805" s="17"/>
      <c r="BZG805" s="17"/>
      <c r="BZH805" s="17"/>
      <c r="BZI805" s="17"/>
      <c r="BZJ805" s="17"/>
      <c r="BZK805" s="17"/>
      <c r="BZL805" s="17"/>
      <c r="BZM805" s="17"/>
      <c r="BZN805" s="17"/>
      <c r="BZO805" s="17"/>
      <c r="BZP805" s="17"/>
      <c r="BZQ805" s="17"/>
      <c r="BZR805" s="17"/>
      <c r="BZS805" s="17"/>
      <c r="BZT805" s="17"/>
      <c r="BZU805" s="17"/>
      <c r="BZV805" s="17"/>
      <c r="BZW805" s="17"/>
      <c r="BZX805" s="17"/>
      <c r="BZY805" s="17"/>
      <c r="BZZ805" s="17"/>
      <c r="CAA805" s="17"/>
      <c r="CAB805" s="17"/>
      <c r="CAC805" s="17"/>
      <c r="CAD805" s="17"/>
      <c r="CAE805" s="17"/>
      <c r="CAF805" s="17"/>
      <c r="CAG805" s="17"/>
      <c r="CAH805" s="17"/>
      <c r="CAI805" s="17"/>
      <c r="CAJ805" s="17"/>
      <c r="CAK805" s="17"/>
      <c r="CAL805" s="17"/>
      <c r="CAM805" s="17"/>
      <c r="CAN805" s="17"/>
      <c r="CAO805" s="17"/>
      <c r="CAP805" s="17"/>
      <c r="CAQ805" s="17"/>
      <c r="CAR805" s="17"/>
      <c r="CAS805" s="17"/>
      <c r="CAT805" s="17"/>
      <c r="CAU805" s="17"/>
      <c r="CAV805" s="17"/>
      <c r="CAW805" s="17"/>
      <c r="CAX805" s="17"/>
      <c r="CAY805" s="17"/>
      <c r="CAZ805" s="17"/>
      <c r="CBA805" s="17"/>
      <c r="CBB805" s="17"/>
      <c r="CBC805" s="17"/>
      <c r="CBD805" s="17"/>
      <c r="CBE805" s="17"/>
      <c r="CBF805" s="17"/>
      <c r="CBG805" s="17"/>
      <c r="CBH805" s="17"/>
      <c r="CBI805" s="17"/>
      <c r="CBJ805" s="17"/>
      <c r="CBK805" s="17"/>
      <c r="CBL805" s="17"/>
      <c r="CBM805" s="17"/>
      <c r="CBN805" s="17"/>
      <c r="CBO805" s="17"/>
      <c r="CBP805" s="17"/>
      <c r="CBQ805" s="17"/>
      <c r="CBR805" s="17"/>
      <c r="CBS805" s="17"/>
      <c r="CBT805" s="17"/>
      <c r="CBU805" s="17"/>
      <c r="CBV805" s="17"/>
      <c r="CBW805" s="17"/>
      <c r="CBX805" s="17"/>
      <c r="CBY805" s="17"/>
      <c r="CBZ805" s="17"/>
      <c r="CCA805" s="17"/>
      <c r="CCB805" s="17"/>
      <c r="CCC805" s="17"/>
      <c r="CCD805" s="17"/>
      <c r="CCE805" s="17"/>
      <c r="CCF805" s="17"/>
      <c r="CCG805" s="17"/>
      <c r="CCH805" s="17"/>
      <c r="CCI805" s="17"/>
      <c r="CCJ805" s="17"/>
      <c r="CCK805" s="17"/>
      <c r="CCL805" s="17"/>
      <c r="CCM805" s="17"/>
      <c r="CCN805" s="17"/>
      <c r="CCO805" s="17"/>
      <c r="CCP805" s="17"/>
      <c r="CCQ805" s="17"/>
      <c r="CCR805" s="17"/>
      <c r="CCS805" s="17"/>
      <c r="CCT805" s="17"/>
      <c r="CCU805" s="17"/>
      <c r="CCV805" s="17"/>
      <c r="CCW805" s="17"/>
      <c r="CCX805" s="17"/>
      <c r="CCY805" s="17"/>
      <c r="CCZ805" s="17"/>
      <c r="CDA805" s="17"/>
      <c r="CDB805" s="17"/>
      <c r="CDC805" s="17"/>
      <c r="CDD805" s="17"/>
      <c r="CDE805" s="17"/>
      <c r="CDF805" s="17"/>
      <c r="CDG805" s="17"/>
      <c r="CDH805" s="17"/>
      <c r="CDI805" s="17"/>
      <c r="CDJ805" s="17"/>
      <c r="CDK805" s="17"/>
      <c r="CDL805" s="17"/>
      <c r="CDM805" s="17"/>
      <c r="CDN805" s="17"/>
      <c r="CDO805" s="17"/>
      <c r="CDP805" s="17"/>
      <c r="CDQ805" s="17"/>
      <c r="CDR805" s="17"/>
      <c r="CDS805" s="17"/>
      <c r="CDT805" s="17"/>
      <c r="CDU805" s="17"/>
      <c r="CDV805" s="17"/>
      <c r="CDW805" s="17"/>
      <c r="CDX805" s="17"/>
      <c r="CDY805" s="17"/>
      <c r="CDZ805" s="17"/>
      <c r="CEA805" s="17"/>
      <c r="CEB805" s="17"/>
      <c r="CEC805" s="17"/>
      <c r="CED805" s="17"/>
      <c r="CEE805" s="17"/>
      <c r="CEF805" s="17"/>
      <c r="CEG805" s="17"/>
      <c r="CEH805" s="17"/>
      <c r="CEI805" s="17"/>
      <c r="CEJ805" s="17"/>
      <c r="CEK805" s="17"/>
      <c r="CEL805" s="17"/>
      <c r="CEM805" s="17"/>
      <c r="CEN805" s="17"/>
      <c r="CEO805" s="17"/>
      <c r="CEP805" s="17"/>
      <c r="CEQ805" s="17"/>
      <c r="CER805" s="17"/>
      <c r="CES805" s="17"/>
      <c r="CET805" s="17"/>
      <c r="CEU805" s="17"/>
      <c r="CEV805" s="17"/>
      <c r="CEW805" s="17"/>
      <c r="CEX805" s="17"/>
      <c r="CEY805" s="17"/>
      <c r="CEZ805" s="17"/>
      <c r="CFA805" s="17"/>
      <c r="CFB805" s="17"/>
      <c r="CFC805" s="17"/>
      <c r="CFD805" s="17"/>
      <c r="CFE805" s="17"/>
      <c r="CFF805" s="17"/>
      <c r="CFG805" s="17"/>
      <c r="CFH805" s="17"/>
      <c r="CFI805" s="17"/>
      <c r="CFJ805" s="17"/>
      <c r="CFK805" s="17"/>
      <c r="CFL805" s="17"/>
      <c r="CFM805" s="17"/>
      <c r="CFN805" s="17"/>
      <c r="CFO805" s="17"/>
      <c r="CFP805" s="17"/>
      <c r="CFQ805" s="17"/>
      <c r="CFR805" s="17"/>
      <c r="CFS805" s="17"/>
      <c r="CFT805" s="17"/>
      <c r="CFU805" s="17"/>
      <c r="CFV805" s="17"/>
      <c r="CFW805" s="17"/>
      <c r="CFX805" s="17"/>
      <c r="CFY805" s="17"/>
      <c r="CFZ805" s="17"/>
      <c r="CGA805" s="17"/>
      <c r="CGB805" s="17"/>
      <c r="CGC805" s="17"/>
      <c r="CGD805" s="17"/>
      <c r="CGE805" s="17"/>
      <c r="CGF805" s="17"/>
      <c r="CGG805" s="17"/>
      <c r="CGH805" s="17"/>
      <c r="CGI805" s="17"/>
      <c r="CGJ805" s="17"/>
      <c r="CGK805" s="17"/>
      <c r="CGL805" s="17"/>
      <c r="CGM805" s="17"/>
      <c r="CGN805" s="17"/>
      <c r="CGO805" s="17"/>
      <c r="CGP805" s="17"/>
      <c r="CGQ805" s="17"/>
      <c r="CGR805" s="17"/>
      <c r="CGS805" s="17"/>
      <c r="CGT805" s="17"/>
      <c r="CGU805" s="17"/>
      <c r="CGV805" s="17"/>
      <c r="CGW805" s="17"/>
      <c r="CGX805" s="17"/>
      <c r="CGY805" s="17"/>
      <c r="CGZ805" s="17"/>
      <c r="CHA805" s="17"/>
      <c r="CHB805" s="17"/>
      <c r="CHC805" s="17"/>
      <c r="CHD805" s="17"/>
      <c r="CHE805" s="17"/>
      <c r="CHF805" s="17"/>
      <c r="CHG805" s="17"/>
      <c r="CHH805" s="17"/>
      <c r="CHI805" s="17"/>
      <c r="CHJ805" s="17"/>
      <c r="CHK805" s="17"/>
      <c r="CHL805" s="17"/>
      <c r="CHM805" s="17"/>
      <c r="CHN805" s="17"/>
      <c r="CHO805" s="17"/>
      <c r="CHP805" s="17"/>
      <c r="CHQ805" s="17"/>
      <c r="CHR805" s="17"/>
      <c r="CHS805" s="17"/>
      <c r="CHT805" s="17"/>
      <c r="CHU805" s="17"/>
      <c r="CHV805" s="17"/>
      <c r="CHW805" s="17"/>
      <c r="CHX805" s="17"/>
      <c r="CHY805" s="17"/>
      <c r="CHZ805" s="17"/>
      <c r="CIA805" s="17"/>
      <c r="CIB805" s="17"/>
      <c r="CIC805" s="17"/>
      <c r="CID805" s="17"/>
      <c r="CIE805" s="17"/>
      <c r="CIF805" s="17"/>
      <c r="CIG805" s="17"/>
      <c r="CIH805" s="17"/>
      <c r="CII805" s="17"/>
      <c r="CIJ805" s="17"/>
      <c r="CIK805" s="17"/>
      <c r="CIL805" s="17"/>
      <c r="CIM805" s="17"/>
      <c r="CIN805" s="17"/>
      <c r="CIO805" s="17"/>
      <c r="CIP805" s="17"/>
      <c r="CIQ805" s="17"/>
      <c r="CIR805" s="17"/>
      <c r="CIS805" s="17"/>
      <c r="CIT805" s="17"/>
      <c r="CIU805" s="17"/>
      <c r="CIV805" s="17"/>
      <c r="CIW805" s="17"/>
      <c r="CIX805" s="17"/>
      <c r="CIY805" s="17"/>
      <c r="CIZ805" s="17"/>
      <c r="CJA805" s="17"/>
      <c r="CJB805" s="17"/>
      <c r="CJC805" s="17"/>
      <c r="CJD805" s="17"/>
      <c r="CJE805" s="17"/>
      <c r="CJF805" s="17"/>
      <c r="CJG805" s="17"/>
      <c r="CJH805" s="17"/>
      <c r="CJI805" s="17"/>
      <c r="CJJ805" s="17"/>
      <c r="CJK805" s="17"/>
      <c r="CJL805" s="17"/>
      <c r="CJM805" s="17"/>
      <c r="CJN805" s="17"/>
      <c r="CJO805" s="17"/>
      <c r="CJP805" s="17"/>
      <c r="CJQ805" s="17"/>
      <c r="CJR805" s="17"/>
      <c r="CJS805" s="17"/>
      <c r="CJT805" s="17"/>
      <c r="CJU805" s="17"/>
      <c r="CJV805" s="17"/>
      <c r="CJW805" s="17"/>
      <c r="CJX805" s="17"/>
      <c r="CJY805" s="17"/>
      <c r="CJZ805" s="17"/>
      <c r="CKA805" s="17"/>
      <c r="CKB805" s="17"/>
      <c r="CKC805" s="17"/>
      <c r="CKD805" s="17"/>
      <c r="CKE805" s="17"/>
      <c r="CKF805" s="17"/>
      <c r="CKG805" s="17"/>
      <c r="CKH805" s="17"/>
      <c r="CKI805" s="17"/>
      <c r="CKJ805" s="17"/>
      <c r="CKK805" s="17"/>
      <c r="CKL805" s="17"/>
      <c r="CKM805" s="17"/>
      <c r="CKN805" s="17"/>
      <c r="CKO805" s="17"/>
      <c r="CKP805" s="17"/>
      <c r="CKQ805" s="17"/>
      <c r="CKR805" s="17"/>
      <c r="CKS805" s="17"/>
      <c r="CKT805" s="17"/>
      <c r="CKU805" s="17"/>
      <c r="CKV805" s="17"/>
      <c r="CKW805" s="17"/>
      <c r="CKX805" s="17"/>
      <c r="CKY805" s="17"/>
      <c r="CKZ805" s="17"/>
      <c r="CLA805" s="17"/>
      <c r="CLB805" s="17"/>
      <c r="CLC805" s="17"/>
      <c r="CLD805" s="17"/>
      <c r="CLE805" s="17"/>
      <c r="CLF805" s="17"/>
      <c r="CLG805" s="17"/>
      <c r="CLH805" s="17"/>
      <c r="CLI805" s="17"/>
      <c r="CLJ805" s="17"/>
      <c r="CLK805" s="17"/>
      <c r="CLL805" s="17"/>
      <c r="CLM805" s="17"/>
      <c r="CLN805" s="17"/>
      <c r="CLO805" s="17"/>
      <c r="CLP805" s="17"/>
      <c r="CLQ805" s="17"/>
      <c r="CLR805" s="17"/>
      <c r="CLS805" s="17"/>
      <c r="CLT805" s="17"/>
      <c r="CLU805" s="17"/>
      <c r="CLV805" s="17"/>
      <c r="CLW805" s="17"/>
      <c r="CLX805" s="17"/>
      <c r="CLY805" s="17"/>
      <c r="CLZ805" s="17"/>
      <c r="CMA805" s="17"/>
      <c r="CMB805" s="17"/>
      <c r="CMC805" s="17"/>
      <c r="CMD805" s="17"/>
      <c r="CME805" s="17"/>
      <c r="CMF805" s="17"/>
      <c r="CMG805" s="17"/>
      <c r="CMH805" s="17"/>
      <c r="CMI805" s="17"/>
      <c r="CMJ805" s="17"/>
      <c r="CMK805" s="17"/>
      <c r="CML805" s="17"/>
      <c r="CMM805" s="17"/>
      <c r="CMN805" s="17"/>
      <c r="CMO805" s="17"/>
      <c r="CMP805" s="17"/>
      <c r="CMQ805" s="17"/>
      <c r="CMR805" s="17"/>
      <c r="CMS805" s="17"/>
      <c r="CMT805" s="17"/>
      <c r="CMU805" s="17"/>
      <c r="CMV805" s="17"/>
      <c r="CMW805" s="17"/>
      <c r="CMX805" s="17"/>
      <c r="CMY805" s="17"/>
      <c r="CMZ805" s="17"/>
      <c r="CNA805" s="17"/>
      <c r="CNB805" s="17"/>
      <c r="CNC805" s="17"/>
      <c r="CND805" s="17"/>
      <c r="CNE805" s="17"/>
      <c r="CNF805" s="17"/>
      <c r="CNG805" s="17"/>
      <c r="CNH805" s="17"/>
      <c r="CNI805" s="17"/>
      <c r="CNJ805" s="17"/>
      <c r="CNK805" s="17"/>
      <c r="CNL805" s="17"/>
      <c r="CNM805" s="17"/>
      <c r="CNN805" s="17"/>
      <c r="CNO805" s="17"/>
      <c r="CNP805" s="17"/>
      <c r="CNQ805" s="17"/>
      <c r="CNR805" s="17"/>
      <c r="CNS805" s="17"/>
      <c r="CNT805" s="17"/>
      <c r="CNU805" s="17"/>
      <c r="CNV805" s="17"/>
      <c r="CNW805" s="17"/>
      <c r="CNX805" s="17"/>
      <c r="CNY805" s="17"/>
      <c r="CNZ805" s="17"/>
      <c r="COA805" s="17"/>
      <c r="COB805" s="17"/>
      <c r="COC805" s="17"/>
      <c r="COD805" s="17"/>
      <c r="COE805" s="17"/>
      <c r="COF805" s="17"/>
      <c r="COG805" s="17"/>
      <c r="COH805" s="17"/>
      <c r="COI805" s="17"/>
      <c r="COJ805" s="17"/>
      <c r="COK805" s="17"/>
      <c r="COL805" s="17"/>
      <c r="COM805" s="17"/>
      <c r="CON805" s="17"/>
      <c r="COO805" s="17"/>
      <c r="COP805" s="17"/>
      <c r="COQ805" s="17"/>
      <c r="COR805" s="17"/>
      <c r="COS805" s="17"/>
      <c r="COT805" s="17"/>
      <c r="COU805" s="17"/>
      <c r="COV805" s="17"/>
      <c r="COW805" s="17"/>
      <c r="COX805" s="17"/>
      <c r="COY805" s="17"/>
      <c r="COZ805" s="17"/>
      <c r="CPA805" s="17"/>
      <c r="CPB805" s="17"/>
      <c r="CPC805" s="17"/>
      <c r="CPD805" s="17"/>
      <c r="CPE805" s="17"/>
      <c r="CPF805" s="17"/>
      <c r="CPG805" s="17"/>
      <c r="CPH805" s="17"/>
      <c r="CPI805" s="17"/>
      <c r="CPJ805" s="17"/>
      <c r="CPK805" s="17"/>
      <c r="CPL805" s="17"/>
      <c r="CPM805" s="17"/>
      <c r="CPN805" s="17"/>
      <c r="CPO805" s="17"/>
      <c r="CPP805" s="17"/>
      <c r="CPQ805" s="17"/>
      <c r="CPR805" s="17"/>
      <c r="CPS805" s="17"/>
      <c r="CPT805" s="17"/>
      <c r="CPU805" s="17"/>
      <c r="CPV805" s="17"/>
      <c r="CPW805" s="17"/>
      <c r="CPX805" s="17"/>
      <c r="CPY805" s="17"/>
      <c r="CPZ805" s="17"/>
      <c r="CQA805" s="17"/>
      <c r="CQB805" s="17"/>
      <c r="CQC805" s="17"/>
      <c r="CQD805" s="17"/>
      <c r="CQE805" s="17"/>
      <c r="CQF805" s="17"/>
      <c r="CQG805" s="17"/>
      <c r="CQH805" s="17"/>
      <c r="CQI805" s="17"/>
      <c r="CQJ805" s="17"/>
      <c r="CQK805" s="17"/>
      <c r="CQL805" s="17"/>
      <c r="CQM805" s="17"/>
      <c r="CQN805" s="17"/>
      <c r="CQO805" s="17"/>
      <c r="CQP805" s="17"/>
      <c r="CQQ805" s="17"/>
      <c r="CQR805" s="17"/>
      <c r="CQS805" s="17"/>
      <c r="CQT805" s="17"/>
      <c r="CQU805" s="17"/>
      <c r="CQV805" s="17"/>
      <c r="CQW805" s="17"/>
      <c r="CQX805" s="17"/>
      <c r="CQY805" s="17"/>
      <c r="CQZ805" s="17"/>
      <c r="CRA805" s="17"/>
      <c r="CRB805" s="17"/>
      <c r="CRC805" s="17"/>
      <c r="CRD805" s="17"/>
      <c r="CRE805" s="17"/>
      <c r="CRF805" s="17"/>
      <c r="CRG805" s="17"/>
      <c r="CRH805" s="17"/>
      <c r="CRI805" s="17"/>
      <c r="CRJ805" s="17"/>
      <c r="CRK805" s="17"/>
      <c r="CRL805" s="17"/>
      <c r="CRM805" s="17"/>
      <c r="CRN805" s="17"/>
      <c r="CRO805" s="17"/>
      <c r="CRP805" s="17"/>
      <c r="CRQ805" s="17"/>
      <c r="CRR805" s="17"/>
      <c r="CRS805" s="17"/>
      <c r="CRT805" s="17"/>
      <c r="CRU805" s="17"/>
      <c r="CRV805" s="17"/>
      <c r="CRW805" s="17"/>
      <c r="CRX805" s="17"/>
      <c r="CRY805" s="17"/>
      <c r="CRZ805" s="17"/>
      <c r="CSA805" s="17"/>
      <c r="CSB805" s="17"/>
      <c r="CSC805" s="17"/>
      <c r="CSD805" s="17"/>
      <c r="CSE805" s="17"/>
      <c r="CSF805" s="17"/>
      <c r="CSG805" s="17"/>
      <c r="CSH805" s="17"/>
      <c r="CSI805" s="17"/>
      <c r="CSJ805" s="17"/>
      <c r="CSK805" s="17"/>
      <c r="CSL805" s="17"/>
      <c r="CSM805" s="17"/>
      <c r="CSN805" s="17"/>
      <c r="CSO805" s="17"/>
      <c r="CSP805" s="17"/>
      <c r="CSQ805" s="17"/>
      <c r="CSR805" s="17"/>
      <c r="CSS805" s="17"/>
      <c r="CST805" s="17"/>
      <c r="CSU805" s="17"/>
      <c r="CSV805" s="17"/>
      <c r="CSW805" s="17"/>
      <c r="CSX805" s="17"/>
      <c r="CSY805" s="17"/>
      <c r="CSZ805" s="17"/>
      <c r="CTA805" s="17"/>
      <c r="CTB805" s="17"/>
      <c r="CTC805" s="17"/>
      <c r="CTD805" s="17"/>
      <c r="CTE805" s="17"/>
      <c r="CTF805" s="17"/>
      <c r="CTG805" s="17"/>
      <c r="CTH805" s="17"/>
      <c r="CTI805" s="17"/>
      <c r="CTJ805" s="17"/>
      <c r="CTK805" s="17"/>
      <c r="CTL805" s="17"/>
      <c r="CTM805" s="17"/>
      <c r="CTN805" s="17"/>
      <c r="CTO805" s="17"/>
      <c r="CTP805" s="17"/>
      <c r="CTQ805" s="17"/>
      <c r="CTR805" s="17"/>
      <c r="CTS805" s="17"/>
      <c r="CTT805" s="17"/>
      <c r="CTU805" s="17"/>
      <c r="CTV805" s="17"/>
      <c r="CTW805" s="17"/>
      <c r="CTX805" s="17"/>
      <c r="CTY805" s="17"/>
      <c r="CTZ805" s="17"/>
      <c r="CUA805" s="17"/>
      <c r="CUB805" s="17"/>
      <c r="CUC805" s="17"/>
      <c r="CUD805" s="17"/>
      <c r="CUE805" s="17"/>
      <c r="CUF805" s="17"/>
      <c r="CUG805" s="17"/>
      <c r="CUH805" s="17"/>
      <c r="CUI805" s="17"/>
      <c r="CUJ805" s="17"/>
      <c r="CUK805" s="17"/>
      <c r="CUL805" s="17"/>
      <c r="CUM805" s="17"/>
      <c r="CUN805" s="17"/>
      <c r="CUO805" s="17"/>
      <c r="CUP805" s="17"/>
      <c r="CUQ805" s="17"/>
      <c r="CUR805" s="17"/>
      <c r="CUS805" s="17"/>
      <c r="CUT805" s="17"/>
      <c r="CUU805" s="17"/>
      <c r="CUV805" s="17"/>
      <c r="CUW805" s="17"/>
      <c r="CUX805" s="17"/>
      <c r="CUY805" s="17"/>
      <c r="CUZ805" s="17"/>
      <c r="CVA805" s="17"/>
      <c r="CVB805" s="17"/>
      <c r="CVC805" s="17"/>
      <c r="CVD805" s="17"/>
      <c r="CVE805" s="17"/>
      <c r="CVF805" s="17"/>
      <c r="CVG805" s="17"/>
      <c r="CVH805" s="17"/>
      <c r="CVI805" s="17"/>
      <c r="CVJ805" s="17"/>
      <c r="CVK805" s="17"/>
      <c r="CVL805" s="17"/>
      <c r="CVM805" s="17"/>
      <c r="CVN805" s="17"/>
      <c r="CVO805" s="17"/>
      <c r="CVP805" s="17"/>
      <c r="CVQ805" s="17"/>
      <c r="CVR805" s="17"/>
      <c r="CVS805" s="17"/>
      <c r="CVT805" s="17"/>
      <c r="CVU805" s="17"/>
      <c r="CVV805" s="17"/>
      <c r="CVW805" s="17"/>
      <c r="CVX805" s="17"/>
      <c r="CVY805" s="17"/>
      <c r="CVZ805" s="17"/>
      <c r="CWA805" s="17"/>
      <c r="CWB805" s="17"/>
      <c r="CWC805" s="17"/>
      <c r="CWD805" s="17"/>
      <c r="CWE805" s="17"/>
      <c r="CWF805" s="17"/>
      <c r="CWG805" s="17"/>
      <c r="CWH805" s="17"/>
      <c r="CWI805" s="17"/>
      <c r="CWJ805" s="17"/>
      <c r="CWK805" s="17"/>
      <c r="CWL805" s="17"/>
      <c r="CWM805" s="17"/>
      <c r="CWN805" s="17"/>
      <c r="CWO805" s="17"/>
      <c r="CWP805" s="17"/>
      <c r="CWQ805" s="17"/>
      <c r="CWR805" s="17"/>
      <c r="CWS805" s="17"/>
      <c r="CWT805" s="17"/>
      <c r="CWU805" s="17"/>
      <c r="CWV805" s="17"/>
      <c r="CWW805" s="17"/>
      <c r="CWX805" s="17"/>
      <c r="CWY805" s="17"/>
      <c r="CWZ805" s="17"/>
      <c r="CXA805" s="17"/>
      <c r="CXB805" s="17"/>
      <c r="CXC805" s="17"/>
      <c r="CXD805" s="17"/>
      <c r="CXE805" s="17"/>
      <c r="CXF805" s="17"/>
      <c r="CXG805" s="17"/>
      <c r="CXH805" s="17"/>
      <c r="CXI805" s="17"/>
      <c r="CXJ805" s="17"/>
      <c r="CXK805" s="17"/>
      <c r="CXL805" s="17"/>
      <c r="CXM805" s="17"/>
      <c r="CXN805" s="17"/>
      <c r="CXO805" s="17"/>
      <c r="CXP805" s="17"/>
      <c r="CXQ805" s="17"/>
      <c r="CXR805" s="17"/>
      <c r="CXS805" s="17"/>
      <c r="CXT805" s="17"/>
      <c r="CXU805" s="17"/>
      <c r="CXV805" s="17"/>
      <c r="CXW805" s="17"/>
      <c r="CXX805" s="17"/>
      <c r="CXY805" s="17"/>
      <c r="CXZ805" s="17"/>
      <c r="CYA805" s="17"/>
      <c r="CYB805" s="17"/>
      <c r="CYC805" s="17"/>
      <c r="CYD805" s="17"/>
      <c r="CYE805" s="17"/>
      <c r="CYF805" s="17"/>
      <c r="CYG805" s="17"/>
      <c r="CYH805" s="17"/>
      <c r="CYI805" s="17"/>
      <c r="CYJ805" s="17"/>
      <c r="CYK805" s="17"/>
      <c r="CYL805" s="17"/>
      <c r="CYM805" s="17"/>
      <c r="CYN805" s="17"/>
      <c r="CYO805" s="17"/>
      <c r="CYP805" s="17"/>
      <c r="CYQ805" s="17"/>
      <c r="CYR805" s="17"/>
      <c r="CYS805" s="17"/>
      <c r="CYT805" s="17"/>
      <c r="CYU805" s="17"/>
      <c r="CYV805" s="17"/>
      <c r="CYW805" s="17"/>
      <c r="CYX805" s="17"/>
      <c r="CYY805" s="17"/>
      <c r="CYZ805" s="17"/>
      <c r="CZA805" s="17"/>
      <c r="CZB805" s="17"/>
      <c r="CZC805" s="17"/>
      <c r="CZD805" s="17"/>
      <c r="CZE805" s="17"/>
      <c r="CZF805" s="17"/>
      <c r="CZG805" s="17"/>
      <c r="CZH805" s="17"/>
      <c r="CZI805" s="17"/>
      <c r="CZJ805" s="17"/>
      <c r="CZK805" s="17"/>
      <c r="CZL805" s="17"/>
      <c r="CZM805" s="17"/>
      <c r="CZN805" s="17"/>
      <c r="CZO805" s="17"/>
      <c r="CZP805" s="17"/>
      <c r="CZQ805" s="17"/>
      <c r="CZR805" s="17"/>
      <c r="CZS805" s="17"/>
      <c r="CZT805" s="17"/>
      <c r="CZU805" s="17"/>
      <c r="CZV805" s="17"/>
      <c r="CZW805" s="17"/>
      <c r="CZX805" s="17"/>
      <c r="CZY805" s="17"/>
      <c r="CZZ805" s="17"/>
      <c r="DAA805" s="17"/>
      <c r="DAB805" s="17"/>
      <c r="DAC805" s="17"/>
      <c r="DAD805" s="17"/>
      <c r="DAE805" s="17"/>
      <c r="DAF805" s="17"/>
      <c r="DAG805" s="17"/>
      <c r="DAH805" s="17"/>
      <c r="DAI805" s="17"/>
      <c r="DAJ805" s="17"/>
      <c r="DAK805" s="17"/>
      <c r="DAL805" s="17"/>
      <c r="DAM805" s="17"/>
      <c r="DAN805" s="17"/>
      <c r="DAO805" s="17"/>
      <c r="DAP805" s="17"/>
      <c r="DAQ805" s="17"/>
      <c r="DAR805" s="17"/>
      <c r="DAS805" s="17"/>
      <c r="DAT805" s="17"/>
      <c r="DAU805" s="17"/>
      <c r="DAV805" s="17"/>
      <c r="DAW805" s="17"/>
      <c r="DAX805" s="17"/>
      <c r="DAY805" s="17"/>
      <c r="DAZ805" s="17"/>
      <c r="DBA805" s="17"/>
      <c r="DBB805" s="17"/>
      <c r="DBC805" s="17"/>
      <c r="DBD805" s="17"/>
      <c r="DBE805" s="17"/>
      <c r="DBF805" s="17"/>
      <c r="DBG805" s="17"/>
      <c r="DBH805" s="17"/>
      <c r="DBI805" s="17"/>
      <c r="DBJ805" s="17"/>
      <c r="DBK805" s="17"/>
      <c r="DBL805" s="17"/>
      <c r="DBM805" s="17"/>
      <c r="DBN805" s="17"/>
      <c r="DBO805" s="17"/>
      <c r="DBP805" s="17"/>
      <c r="DBQ805" s="17"/>
      <c r="DBR805" s="17"/>
      <c r="DBS805" s="17"/>
      <c r="DBT805" s="17"/>
      <c r="DBU805" s="17"/>
      <c r="DBV805" s="17"/>
      <c r="DBW805" s="17"/>
      <c r="DBX805" s="17"/>
      <c r="DBY805" s="17"/>
      <c r="DBZ805" s="17"/>
      <c r="DCA805" s="17"/>
      <c r="DCB805" s="17"/>
      <c r="DCC805" s="17"/>
      <c r="DCD805" s="17"/>
      <c r="DCE805" s="17"/>
      <c r="DCF805" s="17"/>
      <c r="DCG805" s="17"/>
      <c r="DCH805" s="17"/>
      <c r="DCI805" s="17"/>
      <c r="DCJ805" s="17"/>
      <c r="DCK805" s="17"/>
      <c r="DCL805" s="17"/>
      <c r="DCM805" s="17"/>
      <c r="DCN805" s="17"/>
      <c r="DCO805" s="17"/>
      <c r="DCP805" s="17"/>
      <c r="DCQ805" s="17"/>
      <c r="DCR805" s="17"/>
      <c r="DCS805" s="17"/>
      <c r="DCT805" s="17"/>
      <c r="DCU805" s="17"/>
      <c r="DCV805" s="17"/>
      <c r="DCW805" s="17"/>
      <c r="DCX805" s="17"/>
      <c r="DCY805" s="17"/>
      <c r="DCZ805" s="17"/>
      <c r="DDA805" s="17"/>
      <c r="DDB805" s="17"/>
      <c r="DDC805" s="17"/>
      <c r="DDD805" s="17"/>
      <c r="DDE805" s="17"/>
      <c r="DDF805" s="17"/>
      <c r="DDG805" s="17"/>
      <c r="DDH805" s="17"/>
      <c r="DDI805" s="17"/>
      <c r="DDJ805" s="17"/>
      <c r="DDK805" s="17"/>
      <c r="DDL805" s="17"/>
      <c r="DDM805" s="17"/>
      <c r="DDN805" s="17"/>
      <c r="DDO805" s="17"/>
      <c r="DDP805" s="17"/>
      <c r="DDQ805" s="17"/>
      <c r="DDR805" s="17"/>
      <c r="DDS805" s="17"/>
      <c r="DDT805" s="17"/>
      <c r="DDU805" s="17"/>
      <c r="DDV805" s="17"/>
      <c r="DDW805" s="17"/>
      <c r="DDX805" s="17"/>
      <c r="DDY805" s="17"/>
      <c r="DDZ805" s="17"/>
      <c r="DEA805" s="17"/>
      <c r="DEB805" s="17"/>
      <c r="DEC805" s="17"/>
      <c r="DED805" s="17"/>
      <c r="DEE805" s="17"/>
      <c r="DEF805" s="17"/>
      <c r="DEG805" s="17"/>
      <c r="DEH805" s="17"/>
      <c r="DEI805" s="17"/>
      <c r="DEJ805" s="17"/>
      <c r="DEK805" s="17"/>
      <c r="DEL805" s="17"/>
      <c r="DEM805" s="17"/>
      <c r="DEN805" s="17"/>
      <c r="DEO805" s="17"/>
      <c r="DEP805" s="17"/>
      <c r="DEQ805" s="17"/>
      <c r="DER805" s="17"/>
      <c r="DES805" s="17"/>
      <c r="DET805" s="17"/>
      <c r="DEU805" s="17"/>
      <c r="DEV805" s="17"/>
      <c r="DEW805" s="17"/>
      <c r="DEX805" s="17"/>
      <c r="DEY805" s="17"/>
      <c r="DEZ805" s="17"/>
      <c r="DFA805" s="17"/>
      <c r="DFB805" s="17"/>
      <c r="DFC805" s="17"/>
      <c r="DFD805" s="17"/>
      <c r="DFE805" s="17"/>
      <c r="DFF805" s="17"/>
      <c r="DFG805" s="17"/>
      <c r="DFH805" s="17"/>
      <c r="DFI805" s="17"/>
      <c r="DFJ805" s="17"/>
      <c r="DFK805" s="17"/>
      <c r="DFL805" s="17"/>
      <c r="DFM805" s="17"/>
      <c r="DFN805" s="17"/>
      <c r="DFO805" s="17"/>
      <c r="DFP805" s="17"/>
      <c r="DFQ805" s="17"/>
      <c r="DFR805" s="17"/>
      <c r="DFS805" s="17"/>
      <c r="DFT805" s="17"/>
      <c r="DFU805" s="17"/>
      <c r="DFV805" s="17"/>
      <c r="DFW805" s="17"/>
      <c r="DFX805" s="17"/>
      <c r="DFY805" s="17"/>
      <c r="DFZ805" s="17"/>
      <c r="DGA805" s="17"/>
      <c r="DGB805" s="17"/>
      <c r="DGC805" s="17"/>
      <c r="DGD805" s="17"/>
      <c r="DGE805" s="17"/>
      <c r="DGF805" s="17"/>
      <c r="DGG805" s="17"/>
      <c r="DGH805" s="17"/>
      <c r="DGI805" s="17"/>
      <c r="DGJ805" s="17"/>
      <c r="DGK805" s="17"/>
      <c r="DGL805" s="17"/>
      <c r="DGM805" s="17"/>
      <c r="DGN805" s="17"/>
      <c r="DGO805" s="17"/>
      <c r="DGP805" s="17"/>
      <c r="DGQ805" s="17"/>
      <c r="DGR805" s="17"/>
      <c r="DGS805" s="17"/>
      <c r="DGT805" s="17"/>
      <c r="DGU805" s="17"/>
      <c r="DGV805" s="17"/>
      <c r="DGW805" s="17"/>
      <c r="DGX805" s="17"/>
      <c r="DGY805" s="17"/>
      <c r="DGZ805" s="17"/>
      <c r="DHA805" s="17"/>
      <c r="DHB805" s="17"/>
      <c r="DHC805" s="17"/>
      <c r="DHD805" s="17"/>
      <c r="DHE805" s="17"/>
      <c r="DHF805" s="17"/>
      <c r="DHG805" s="17"/>
      <c r="DHH805" s="17"/>
      <c r="DHI805" s="17"/>
      <c r="DHJ805" s="17"/>
      <c r="DHK805" s="17"/>
      <c r="DHL805" s="17"/>
      <c r="DHM805" s="17"/>
      <c r="DHN805" s="17"/>
      <c r="DHO805" s="17"/>
      <c r="DHP805" s="17"/>
      <c r="DHQ805" s="17"/>
      <c r="DHR805" s="17"/>
      <c r="DHS805" s="17"/>
      <c r="DHT805" s="17"/>
      <c r="DHU805" s="17"/>
      <c r="DHV805" s="17"/>
      <c r="DHW805" s="17"/>
      <c r="DHX805" s="17"/>
      <c r="DHY805" s="17"/>
      <c r="DHZ805" s="17"/>
      <c r="DIA805" s="17"/>
      <c r="DIB805" s="17"/>
      <c r="DIC805" s="17"/>
      <c r="DID805" s="17"/>
      <c r="DIE805" s="17"/>
      <c r="DIF805" s="17"/>
      <c r="DIG805" s="17"/>
      <c r="DIH805" s="17"/>
      <c r="DII805" s="17"/>
      <c r="DIJ805" s="17"/>
      <c r="DIK805" s="17"/>
      <c r="DIL805" s="17"/>
      <c r="DIM805" s="17"/>
      <c r="DIN805" s="17"/>
      <c r="DIO805" s="17"/>
      <c r="DIP805" s="17"/>
      <c r="DIQ805" s="17"/>
      <c r="DIR805" s="17"/>
      <c r="DIS805" s="17"/>
      <c r="DIT805" s="17"/>
      <c r="DIU805" s="17"/>
      <c r="DIV805" s="17"/>
      <c r="DIW805" s="17"/>
      <c r="DIX805" s="17"/>
      <c r="DIY805" s="17"/>
      <c r="DIZ805" s="17"/>
      <c r="DJA805" s="17"/>
      <c r="DJB805" s="17"/>
      <c r="DJC805" s="17"/>
      <c r="DJD805" s="17"/>
      <c r="DJE805" s="17"/>
      <c r="DJF805" s="17"/>
      <c r="DJG805" s="17"/>
      <c r="DJH805" s="17"/>
      <c r="DJI805" s="17"/>
      <c r="DJJ805" s="17"/>
      <c r="DJK805" s="17"/>
      <c r="DJL805" s="17"/>
      <c r="DJM805" s="17"/>
      <c r="DJN805" s="17"/>
      <c r="DJO805" s="17"/>
      <c r="DJP805" s="17"/>
      <c r="DJQ805" s="17"/>
      <c r="DJR805" s="17"/>
      <c r="DJS805" s="17"/>
      <c r="DJT805" s="17"/>
      <c r="DJU805" s="17"/>
      <c r="DJV805" s="17"/>
      <c r="DJW805" s="17"/>
      <c r="DJX805" s="17"/>
      <c r="DJY805" s="17"/>
      <c r="DJZ805" s="17"/>
      <c r="DKA805" s="17"/>
      <c r="DKB805" s="17"/>
      <c r="DKC805" s="17"/>
      <c r="DKD805" s="17"/>
      <c r="DKE805" s="17"/>
      <c r="DKF805" s="17"/>
      <c r="DKG805" s="17"/>
      <c r="DKH805" s="17"/>
      <c r="DKI805" s="17"/>
      <c r="DKJ805" s="17"/>
      <c r="DKK805" s="17"/>
      <c r="DKL805" s="17"/>
      <c r="DKM805" s="17"/>
      <c r="DKN805" s="17"/>
      <c r="DKO805" s="17"/>
      <c r="DKP805" s="17"/>
      <c r="DKQ805" s="17"/>
      <c r="DKR805" s="17"/>
      <c r="DKS805" s="17"/>
      <c r="DKT805" s="17"/>
      <c r="DKU805" s="17"/>
      <c r="DKV805" s="17"/>
      <c r="DKW805" s="17"/>
      <c r="DKX805" s="17"/>
      <c r="DKY805" s="17"/>
      <c r="DKZ805" s="17"/>
      <c r="DLA805" s="17"/>
      <c r="DLB805" s="17"/>
      <c r="DLC805" s="17"/>
      <c r="DLD805" s="17"/>
      <c r="DLE805" s="17"/>
      <c r="DLF805" s="17"/>
      <c r="DLG805" s="17"/>
      <c r="DLH805" s="17"/>
      <c r="DLI805" s="17"/>
      <c r="DLJ805" s="17"/>
      <c r="DLK805" s="17"/>
      <c r="DLL805" s="17"/>
      <c r="DLM805" s="17"/>
      <c r="DLN805" s="17"/>
      <c r="DLO805" s="17"/>
      <c r="DLP805" s="17"/>
      <c r="DLQ805" s="17"/>
      <c r="DLR805" s="17"/>
      <c r="DLS805" s="17"/>
      <c r="DLT805" s="17"/>
      <c r="DLU805" s="17"/>
      <c r="DLV805" s="17"/>
      <c r="DLW805" s="17"/>
      <c r="DLX805" s="17"/>
      <c r="DLY805" s="17"/>
      <c r="DLZ805" s="17"/>
      <c r="DMA805" s="17"/>
      <c r="DMB805" s="17"/>
      <c r="DMC805" s="17"/>
      <c r="DMD805" s="17"/>
      <c r="DME805" s="17"/>
      <c r="DMF805" s="17"/>
      <c r="DMG805" s="17"/>
      <c r="DMH805" s="17"/>
      <c r="DMI805" s="17"/>
      <c r="DMJ805" s="17"/>
      <c r="DMK805" s="17"/>
      <c r="DML805" s="17"/>
      <c r="DMM805" s="17"/>
      <c r="DMN805" s="17"/>
      <c r="DMO805" s="17"/>
      <c r="DMP805" s="17"/>
      <c r="DMQ805" s="17"/>
      <c r="DMR805" s="17"/>
      <c r="DMS805" s="17"/>
      <c r="DMT805" s="17"/>
      <c r="DMU805" s="17"/>
      <c r="DMV805" s="17"/>
      <c r="DMW805" s="17"/>
      <c r="DMX805" s="17"/>
      <c r="DMY805" s="17"/>
      <c r="DMZ805" s="17"/>
      <c r="DNA805" s="17"/>
      <c r="DNB805" s="17"/>
      <c r="DNC805" s="17"/>
      <c r="DND805" s="17"/>
      <c r="DNE805" s="17"/>
      <c r="DNF805" s="17"/>
      <c r="DNG805" s="17"/>
      <c r="DNH805" s="17"/>
      <c r="DNI805" s="17"/>
      <c r="DNJ805" s="17"/>
      <c r="DNK805" s="17"/>
      <c r="DNL805" s="17"/>
      <c r="DNM805" s="17"/>
      <c r="DNN805" s="17"/>
      <c r="DNO805" s="17"/>
      <c r="DNP805" s="17"/>
      <c r="DNQ805" s="17"/>
      <c r="DNR805" s="17"/>
      <c r="DNS805" s="17"/>
      <c r="DNT805" s="17"/>
      <c r="DNU805" s="17"/>
      <c r="DNV805" s="17"/>
      <c r="DNW805" s="17"/>
      <c r="DNX805" s="17"/>
      <c r="DNY805" s="17"/>
      <c r="DNZ805" s="17"/>
      <c r="DOA805" s="17"/>
      <c r="DOB805" s="17"/>
      <c r="DOC805" s="17"/>
      <c r="DOD805" s="17"/>
      <c r="DOE805" s="17"/>
      <c r="DOF805" s="17"/>
      <c r="DOG805" s="17"/>
      <c r="DOH805" s="17"/>
      <c r="DOI805" s="17"/>
      <c r="DOJ805" s="17"/>
      <c r="DOK805" s="17"/>
      <c r="DOL805" s="17"/>
      <c r="DOM805" s="17"/>
      <c r="DON805" s="17"/>
      <c r="DOO805" s="17"/>
      <c r="DOP805" s="17"/>
      <c r="DOQ805" s="17"/>
      <c r="DOR805" s="17"/>
      <c r="DOS805" s="17"/>
      <c r="DOT805" s="17"/>
      <c r="DOU805" s="17"/>
      <c r="DOV805" s="17"/>
      <c r="DOW805" s="17"/>
      <c r="DOX805" s="17"/>
      <c r="DOY805" s="17"/>
      <c r="DOZ805" s="17"/>
      <c r="DPA805" s="17"/>
      <c r="DPB805" s="17"/>
      <c r="DPC805" s="17"/>
      <c r="DPD805" s="17"/>
      <c r="DPE805" s="17"/>
      <c r="DPF805" s="17"/>
      <c r="DPG805" s="17"/>
      <c r="DPH805" s="17"/>
      <c r="DPI805" s="17"/>
      <c r="DPJ805" s="17"/>
      <c r="DPK805" s="17"/>
      <c r="DPL805" s="17"/>
      <c r="DPM805" s="17"/>
      <c r="DPN805" s="17"/>
      <c r="DPO805" s="17"/>
      <c r="DPP805" s="17"/>
      <c r="DPQ805" s="17"/>
      <c r="DPR805" s="17"/>
      <c r="DPS805" s="17"/>
      <c r="DPT805" s="17"/>
      <c r="DPU805" s="17"/>
      <c r="DPV805" s="17"/>
      <c r="DPW805" s="17"/>
      <c r="DPX805" s="17"/>
      <c r="DPY805" s="17"/>
      <c r="DPZ805" s="17"/>
      <c r="DQA805" s="17"/>
      <c r="DQB805" s="17"/>
      <c r="DQC805" s="17"/>
      <c r="DQD805" s="17"/>
      <c r="DQE805" s="17"/>
      <c r="DQF805" s="17"/>
      <c r="DQG805" s="17"/>
      <c r="DQH805" s="17"/>
      <c r="DQI805" s="17"/>
      <c r="DQJ805" s="17"/>
      <c r="DQK805" s="17"/>
      <c r="DQL805" s="17"/>
      <c r="DQM805" s="17"/>
      <c r="DQN805" s="17"/>
      <c r="DQO805" s="17"/>
      <c r="DQP805" s="17"/>
      <c r="DQQ805" s="17"/>
      <c r="DQR805" s="17"/>
      <c r="DQS805" s="17"/>
      <c r="DQT805" s="17"/>
      <c r="DQU805" s="17"/>
      <c r="DQV805" s="17"/>
      <c r="DQW805" s="17"/>
      <c r="DQX805" s="17"/>
      <c r="DQY805" s="17"/>
      <c r="DQZ805" s="17"/>
      <c r="DRA805" s="17"/>
      <c r="DRB805" s="17"/>
      <c r="DRC805" s="17"/>
      <c r="DRD805" s="17"/>
      <c r="DRE805" s="17"/>
      <c r="DRF805" s="17"/>
      <c r="DRG805" s="17"/>
      <c r="DRH805" s="17"/>
      <c r="DRI805" s="17"/>
      <c r="DRJ805" s="17"/>
      <c r="DRK805" s="17"/>
      <c r="DRL805" s="17"/>
      <c r="DRM805" s="17"/>
      <c r="DRN805" s="17"/>
      <c r="DRO805" s="17"/>
      <c r="DRP805" s="17"/>
      <c r="DRQ805" s="17"/>
      <c r="DRR805" s="17"/>
      <c r="DRS805" s="17"/>
      <c r="DRT805" s="17"/>
      <c r="DRU805" s="17"/>
      <c r="DRV805" s="17"/>
      <c r="DRW805" s="17"/>
      <c r="DRX805" s="17"/>
      <c r="DRY805" s="17"/>
      <c r="DRZ805" s="17"/>
      <c r="DSA805" s="17"/>
      <c r="DSB805" s="17"/>
      <c r="DSC805" s="17"/>
      <c r="DSD805" s="17"/>
      <c r="DSE805" s="17"/>
      <c r="DSF805" s="17"/>
      <c r="DSG805" s="17"/>
      <c r="DSH805" s="17"/>
      <c r="DSI805" s="17"/>
      <c r="DSJ805" s="17"/>
      <c r="DSK805" s="17"/>
      <c r="DSL805" s="17"/>
      <c r="DSM805" s="17"/>
      <c r="DSN805" s="17"/>
      <c r="DSO805" s="17"/>
      <c r="DSP805" s="17"/>
      <c r="DSQ805" s="17"/>
      <c r="DSR805" s="17"/>
      <c r="DSS805" s="17"/>
      <c r="DST805" s="17"/>
      <c r="DSU805" s="17"/>
      <c r="DSV805" s="17"/>
      <c r="DSW805" s="17"/>
      <c r="DSX805" s="17"/>
      <c r="DSY805" s="17"/>
      <c r="DSZ805" s="17"/>
      <c r="DTA805" s="17"/>
      <c r="DTB805" s="17"/>
      <c r="DTC805" s="17"/>
      <c r="DTD805" s="17"/>
      <c r="DTE805" s="17"/>
      <c r="DTF805" s="17"/>
      <c r="DTG805" s="17"/>
      <c r="DTH805" s="17"/>
      <c r="DTI805" s="17"/>
      <c r="DTJ805" s="17"/>
      <c r="DTK805" s="17"/>
      <c r="DTL805" s="17"/>
      <c r="DTM805" s="17"/>
      <c r="DTN805" s="17"/>
      <c r="DTO805" s="17"/>
      <c r="DTP805" s="17"/>
      <c r="DTQ805" s="17"/>
      <c r="DTR805" s="17"/>
      <c r="DTS805" s="17"/>
      <c r="DTT805" s="17"/>
      <c r="DTU805" s="17"/>
      <c r="DTV805" s="17"/>
      <c r="DTW805" s="17"/>
      <c r="DTX805" s="17"/>
      <c r="DTY805" s="17"/>
      <c r="DTZ805" s="17"/>
      <c r="DUA805" s="17"/>
      <c r="DUB805" s="17"/>
      <c r="DUC805" s="17"/>
      <c r="DUD805" s="17"/>
      <c r="DUE805" s="17"/>
      <c r="DUF805" s="17"/>
      <c r="DUG805" s="17"/>
      <c r="DUH805" s="17"/>
      <c r="DUI805" s="17"/>
      <c r="DUJ805" s="17"/>
      <c r="DUK805" s="17"/>
      <c r="DUL805" s="17"/>
      <c r="DUM805" s="17"/>
      <c r="DUN805" s="17"/>
      <c r="DUO805" s="17"/>
      <c r="DUP805" s="17"/>
      <c r="DUQ805" s="17"/>
      <c r="DUR805" s="17"/>
      <c r="DUS805" s="17"/>
      <c r="DUT805" s="17"/>
      <c r="DUU805" s="17"/>
      <c r="DUV805" s="17"/>
      <c r="DUW805" s="17"/>
      <c r="DUX805" s="17"/>
      <c r="DUY805" s="17"/>
      <c r="DUZ805" s="17"/>
      <c r="DVA805" s="17"/>
      <c r="DVB805" s="17"/>
      <c r="DVC805" s="17"/>
      <c r="DVD805" s="17"/>
      <c r="DVE805" s="17"/>
      <c r="DVF805" s="17"/>
      <c r="DVG805" s="17"/>
      <c r="DVH805" s="17"/>
      <c r="DVI805" s="17"/>
      <c r="DVJ805" s="17"/>
      <c r="DVK805" s="17"/>
      <c r="DVL805" s="17"/>
      <c r="DVM805" s="17"/>
      <c r="DVN805" s="17"/>
      <c r="DVO805" s="17"/>
      <c r="DVP805" s="17"/>
      <c r="DVQ805" s="17"/>
      <c r="DVR805" s="17"/>
      <c r="DVS805" s="17"/>
      <c r="DVT805" s="17"/>
      <c r="DVU805" s="17"/>
      <c r="DVV805" s="17"/>
      <c r="DVW805" s="17"/>
      <c r="DVX805" s="17"/>
      <c r="DVY805" s="17"/>
      <c r="DVZ805" s="17"/>
      <c r="DWA805" s="17"/>
      <c r="DWB805" s="17"/>
      <c r="DWC805" s="17"/>
      <c r="DWD805" s="17"/>
      <c r="DWE805" s="17"/>
      <c r="DWF805" s="17"/>
      <c r="DWG805" s="17"/>
      <c r="DWH805" s="17"/>
      <c r="DWI805" s="17"/>
      <c r="DWJ805" s="17"/>
      <c r="DWK805" s="17"/>
      <c r="DWL805" s="17"/>
      <c r="DWM805" s="17"/>
      <c r="DWN805" s="17"/>
      <c r="DWO805" s="17"/>
      <c r="DWP805" s="17"/>
      <c r="DWQ805" s="17"/>
      <c r="DWR805" s="17"/>
      <c r="DWS805" s="17"/>
      <c r="DWT805" s="17"/>
      <c r="DWU805" s="17"/>
      <c r="DWV805" s="17"/>
      <c r="DWW805" s="17"/>
      <c r="DWX805" s="17"/>
      <c r="DWY805" s="17"/>
      <c r="DWZ805" s="17"/>
      <c r="DXA805" s="17"/>
      <c r="DXB805" s="17"/>
      <c r="DXC805" s="17"/>
      <c r="DXD805" s="17"/>
      <c r="DXE805" s="17"/>
      <c r="DXF805" s="17"/>
      <c r="DXG805" s="17"/>
      <c r="DXH805" s="17"/>
      <c r="DXI805" s="17"/>
      <c r="DXJ805" s="17"/>
      <c r="DXK805" s="17"/>
      <c r="DXL805" s="17"/>
      <c r="DXM805" s="17"/>
      <c r="DXN805" s="17"/>
      <c r="DXO805" s="17"/>
      <c r="DXP805" s="17"/>
      <c r="DXQ805" s="17"/>
      <c r="DXR805" s="17"/>
      <c r="DXS805" s="17"/>
      <c r="DXT805" s="17"/>
      <c r="DXU805" s="17"/>
      <c r="DXV805" s="17"/>
      <c r="DXW805" s="17"/>
      <c r="DXX805" s="17"/>
      <c r="DXY805" s="17"/>
      <c r="DXZ805" s="17"/>
      <c r="DYA805" s="17"/>
      <c r="DYB805" s="17"/>
      <c r="DYC805" s="17"/>
      <c r="DYD805" s="17"/>
      <c r="DYE805" s="17"/>
      <c r="DYF805" s="17"/>
      <c r="DYG805" s="17"/>
      <c r="DYH805" s="17"/>
      <c r="DYI805" s="17"/>
      <c r="DYJ805" s="17"/>
      <c r="DYK805" s="17"/>
      <c r="DYL805" s="17"/>
      <c r="DYM805" s="17"/>
      <c r="DYN805" s="17"/>
      <c r="DYO805" s="17"/>
      <c r="DYP805" s="17"/>
      <c r="DYQ805" s="17"/>
      <c r="DYR805" s="17"/>
      <c r="DYS805" s="17"/>
      <c r="DYT805" s="17"/>
      <c r="DYU805" s="17"/>
      <c r="DYV805" s="17"/>
      <c r="DYW805" s="17"/>
      <c r="DYX805" s="17"/>
      <c r="DYY805" s="17"/>
      <c r="DYZ805" s="17"/>
      <c r="DZA805" s="17"/>
      <c r="DZB805" s="17"/>
      <c r="DZC805" s="17"/>
      <c r="DZD805" s="17"/>
      <c r="DZE805" s="17"/>
      <c r="DZF805" s="17"/>
      <c r="DZG805" s="17"/>
      <c r="DZH805" s="17"/>
      <c r="DZI805" s="17"/>
      <c r="DZJ805" s="17"/>
      <c r="DZK805" s="17"/>
      <c r="DZL805" s="17"/>
      <c r="DZM805" s="17"/>
      <c r="DZN805" s="17"/>
      <c r="DZO805" s="17"/>
      <c r="DZP805" s="17"/>
      <c r="DZQ805" s="17"/>
      <c r="DZR805" s="17"/>
      <c r="DZS805" s="17"/>
      <c r="DZT805" s="17"/>
      <c r="DZU805" s="17"/>
      <c r="DZV805" s="17"/>
      <c r="DZW805" s="17"/>
      <c r="DZX805" s="17"/>
      <c r="DZY805" s="17"/>
      <c r="DZZ805" s="17"/>
      <c r="EAA805" s="17"/>
      <c r="EAB805" s="17"/>
      <c r="EAC805" s="17"/>
      <c r="EAD805" s="17"/>
      <c r="EAE805" s="17"/>
      <c r="EAF805" s="17"/>
      <c r="EAG805" s="17"/>
      <c r="EAH805" s="17"/>
      <c r="EAI805" s="17"/>
      <c r="EAJ805" s="17"/>
      <c r="EAK805" s="17"/>
      <c r="EAL805" s="17"/>
      <c r="EAM805" s="17"/>
      <c r="EAN805" s="17"/>
      <c r="EAO805" s="17"/>
      <c r="EAP805" s="17"/>
      <c r="EAQ805" s="17"/>
      <c r="EAR805" s="17"/>
      <c r="EAS805" s="17"/>
      <c r="EAT805" s="17"/>
      <c r="EAU805" s="17"/>
      <c r="EAV805" s="17"/>
      <c r="EAW805" s="17"/>
      <c r="EAX805" s="17"/>
      <c r="EAY805" s="17"/>
      <c r="EAZ805" s="17"/>
      <c r="EBA805" s="17"/>
      <c r="EBB805" s="17"/>
      <c r="EBC805" s="17"/>
      <c r="EBD805" s="17"/>
      <c r="EBE805" s="17"/>
      <c r="EBF805" s="17"/>
      <c r="EBG805" s="17"/>
      <c r="EBH805" s="17"/>
      <c r="EBI805" s="17"/>
      <c r="EBJ805" s="17"/>
      <c r="EBK805" s="17"/>
      <c r="EBL805" s="17"/>
      <c r="EBM805" s="17"/>
      <c r="EBN805" s="17"/>
      <c r="EBO805" s="17"/>
      <c r="EBP805" s="17"/>
      <c r="EBQ805" s="17"/>
      <c r="EBR805" s="17"/>
      <c r="EBS805" s="17"/>
      <c r="EBT805" s="17"/>
      <c r="EBU805" s="17"/>
      <c r="EBV805" s="17"/>
      <c r="EBW805" s="17"/>
      <c r="EBX805" s="17"/>
      <c r="EBY805" s="17"/>
      <c r="EBZ805" s="17"/>
      <c r="ECA805" s="17"/>
      <c r="ECB805" s="17"/>
      <c r="ECC805" s="17"/>
      <c r="ECD805" s="17"/>
      <c r="ECE805" s="17"/>
      <c r="ECF805" s="17"/>
      <c r="ECG805" s="17"/>
      <c r="ECH805" s="17"/>
      <c r="ECI805" s="17"/>
      <c r="ECJ805" s="17"/>
      <c r="ECK805" s="17"/>
      <c r="ECL805" s="17"/>
      <c r="ECM805" s="17"/>
      <c r="ECN805" s="17"/>
      <c r="ECO805" s="17"/>
      <c r="ECP805" s="17"/>
      <c r="ECQ805" s="17"/>
      <c r="ECR805" s="17"/>
      <c r="ECS805" s="17"/>
      <c r="ECT805" s="17"/>
      <c r="ECU805" s="17"/>
      <c r="ECV805" s="17"/>
      <c r="ECW805" s="17"/>
      <c r="ECX805" s="17"/>
      <c r="ECY805" s="17"/>
      <c r="ECZ805" s="17"/>
      <c r="EDA805" s="17"/>
      <c r="EDB805" s="17"/>
      <c r="EDC805" s="17"/>
      <c r="EDD805" s="17"/>
      <c r="EDE805" s="17"/>
      <c r="EDF805" s="17"/>
      <c r="EDG805" s="17"/>
      <c r="EDH805" s="17"/>
      <c r="EDI805" s="17"/>
      <c r="EDJ805" s="17"/>
      <c r="EDK805" s="17"/>
      <c r="EDL805" s="17"/>
      <c r="EDM805" s="17"/>
      <c r="EDN805" s="17"/>
      <c r="EDO805" s="17"/>
      <c r="EDP805" s="17"/>
      <c r="EDQ805" s="17"/>
      <c r="EDR805" s="17"/>
      <c r="EDS805" s="17"/>
      <c r="EDT805" s="17"/>
      <c r="EDU805" s="17"/>
      <c r="EDV805" s="17"/>
      <c r="EDW805" s="17"/>
      <c r="EDX805" s="17"/>
      <c r="EDY805" s="17"/>
      <c r="EDZ805" s="17"/>
      <c r="EEA805" s="17"/>
      <c r="EEB805" s="17"/>
      <c r="EEC805" s="17"/>
      <c r="EED805" s="17"/>
      <c r="EEE805" s="17"/>
      <c r="EEF805" s="17"/>
      <c r="EEG805" s="17"/>
      <c r="EEH805" s="17"/>
      <c r="EEI805" s="17"/>
      <c r="EEJ805" s="17"/>
      <c r="EEK805" s="17"/>
      <c r="EEL805" s="17"/>
      <c r="EEM805" s="17"/>
      <c r="EEN805" s="17"/>
      <c r="EEO805" s="17"/>
      <c r="EEP805" s="17"/>
      <c r="EEQ805" s="17"/>
      <c r="EER805" s="17"/>
      <c r="EES805" s="17"/>
      <c r="EET805" s="17"/>
      <c r="EEU805" s="17"/>
      <c r="EEV805" s="17"/>
      <c r="EEW805" s="17"/>
      <c r="EEX805" s="17"/>
      <c r="EEY805" s="17"/>
      <c r="EEZ805" s="17"/>
      <c r="EFA805" s="17"/>
      <c r="EFB805" s="17"/>
      <c r="EFC805" s="17"/>
      <c r="EFD805" s="17"/>
      <c r="EFE805" s="17"/>
      <c r="EFF805" s="17"/>
      <c r="EFG805" s="17"/>
      <c r="EFH805" s="17"/>
      <c r="EFI805" s="17"/>
      <c r="EFJ805" s="17"/>
      <c r="EFK805" s="17"/>
      <c r="EFL805" s="17"/>
      <c r="EFM805" s="17"/>
      <c r="EFN805" s="17"/>
      <c r="EFO805" s="17"/>
      <c r="EFP805" s="17"/>
      <c r="EFQ805" s="17"/>
      <c r="EFR805" s="17"/>
      <c r="EFS805" s="17"/>
      <c r="EFT805" s="17"/>
      <c r="EFU805" s="17"/>
      <c r="EFV805" s="17"/>
      <c r="EFW805" s="17"/>
      <c r="EFX805" s="17"/>
      <c r="EFY805" s="17"/>
      <c r="EFZ805" s="17"/>
      <c r="EGA805" s="17"/>
      <c r="EGB805" s="17"/>
      <c r="EGC805" s="17"/>
      <c r="EGD805" s="17"/>
      <c r="EGE805" s="17"/>
      <c r="EGF805" s="17"/>
      <c r="EGG805" s="17"/>
      <c r="EGH805" s="17"/>
      <c r="EGI805" s="17"/>
      <c r="EGJ805" s="17"/>
      <c r="EGK805" s="17"/>
      <c r="EGL805" s="17"/>
      <c r="EGM805" s="17"/>
      <c r="EGN805" s="17"/>
      <c r="EGO805" s="17"/>
      <c r="EGP805" s="17"/>
      <c r="EGQ805" s="17"/>
      <c r="EGR805" s="17"/>
      <c r="EGS805" s="17"/>
      <c r="EGT805" s="17"/>
      <c r="EGU805" s="17"/>
      <c r="EGV805" s="17"/>
      <c r="EGW805" s="17"/>
      <c r="EGX805" s="17"/>
      <c r="EGY805" s="17"/>
      <c r="EGZ805" s="17"/>
      <c r="EHA805" s="17"/>
      <c r="EHB805" s="17"/>
      <c r="EHC805" s="17"/>
      <c r="EHD805" s="17"/>
      <c r="EHE805" s="17"/>
      <c r="EHF805" s="17"/>
      <c r="EHG805" s="17"/>
      <c r="EHH805" s="17"/>
      <c r="EHI805" s="17"/>
      <c r="EHJ805" s="17"/>
      <c r="EHK805" s="17"/>
      <c r="EHL805" s="17"/>
      <c r="EHM805" s="17"/>
      <c r="EHN805" s="17"/>
      <c r="EHO805" s="17"/>
      <c r="EHP805" s="17"/>
      <c r="EHQ805" s="17"/>
      <c r="EHR805" s="17"/>
      <c r="EHS805" s="17"/>
      <c r="EHT805" s="17"/>
      <c r="EHU805" s="17"/>
      <c r="EHV805" s="17"/>
      <c r="EHW805" s="17"/>
      <c r="EHX805" s="17"/>
      <c r="EHY805" s="17"/>
      <c r="EHZ805" s="17"/>
      <c r="EIA805" s="17"/>
      <c r="EIB805" s="17"/>
      <c r="EIC805" s="17"/>
      <c r="EID805" s="17"/>
      <c r="EIE805" s="17"/>
      <c r="EIF805" s="17"/>
      <c r="EIG805" s="17"/>
      <c r="EIH805" s="17"/>
      <c r="EII805" s="17"/>
      <c r="EIJ805" s="17"/>
      <c r="EIK805" s="17"/>
      <c r="EIL805" s="17"/>
      <c r="EIM805" s="17"/>
      <c r="EIN805" s="17"/>
      <c r="EIO805" s="17"/>
      <c r="EIP805" s="17"/>
      <c r="EIQ805" s="17"/>
      <c r="EIR805" s="17"/>
      <c r="EIS805" s="17"/>
      <c r="EIT805" s="17"/>
      <c r="EIU805" s="17"/>
      <c r="EIV805" s="17"/>
      <c r="EIW805" s="17"/>
      <c r="EIX805" s="17"/>
      <c r="EIY805" s="17"/>
      <c r="EIZ805" s="17"/>
      <c r="EJA805" s="17"/>
      <c r="EJB805" s="17"/>
      <c r="EJC805" s="17"/>
      <c r="EJD805" s="17"/>
      <c r="EJE805" s="17"/>
      <c r="EJF805" s="17"/>
      <c r="EJG805" s="17"/>
      <c r="EJH805" s="17"/>
      <c r="EJI805" s="17"/>
      <c r="EJJ805" s="17"/>
      <c r="EJK805" s="17"/>
      <c r="EJL805" s="17"/>
      <c r="EJM805" s="17"/>
      <c r="EJN805" s="17"/>
      <c r="EJO805" s="17"/>
      <c r="EJP805" s="17"/>
      <c r="EJQ805" s="17"/>
      <c r="EJR805" s="17"/>
      <c r="EJS805" s="17"/>
      <c r="EJT805" s="17"/>
      <c r="EJU805" s="17"/>
      <c r="EJV805" s="17"/>
      <c r="EJW805" s="17"/>
      <c r="EJX805" s="17"/>
      <c r="EJY805" s="17"/>
      <c r="EJZ805" s="17"/>
      <c r="EKA805" s="17"/>
      <c r="EKB805" s="17"/>
      <c r="EKC805" s="17"/>
      <c r="EKD805" s="17"/>
      <c r="EKE805" s="17"/>
      <c r="EKF805" s="17"/>
      <c r="EKG805" s="17"/>
      <c r="EKH805" s="17"/>
      <c r="EKI805" s="17"/>
      <c r="EKJ805" s="17"/>
      <c r="EKK805" s="17"/>
      <c r="EKL805" s="17"/>
      <c r="EKM805" s="17"/>
      <c r="EKN805" s="17"/>
      <c r="EKO805" s="17"/>
      <c r="EKP805" s="17"/>
      <c r="EKQ805" s="17"/>
      <c r="EKR805" s="17"/>
      <c r="EKS805" s="17"/>
      <c r="EKT805" s="17"/>
      <c r="EKU805" s="17"/>
      <c r="EKV805" s="17"/>
      <c r="EKW805" s="17"/>
      <c r="EKX805" s="17"/>
      <c r="EKY805" s="17"/>
      <c r="EKZ805" s="17"/>
      <c r="ELA805" s="17"/>
      <c r="ELB805" s="17"/>
      <c r="ELC805" s="17"/>
      <c r="ELD805" s="17"/>
      <c r="ELE805" s="17"/>
      <c r="ELF805" s="17"/>
      <c r="ELG805" s="17"/>
      <c r="ELH805" s="17"/>
      <c r="ELI805" s="17"/>
      <c r="ELJ805" s="17"/>
      <c r="ELK805" s="17"/>
      <c r="ELL805" s="17"/>
      <c r="ELM805" s="17"/>
      <c r="ELN805" s="17"/>
      <c r="ELO805" s="17"/>
      <c r="ELP805" s="17"/>
      <c r="ELQ805" s="17"/>
      <c r="ELR805" s="17"/>
      <c r="ELS805" s="17"/>
      <c r="ELT805" s="17"/>
      <c r="ELU805" s="17"/>
      <c r="ELV805" s="17"/>
      <c r="ELW805" s="17"/>
      <c r="ELX805" s="17"/>
      <c r="ELY805" s="17"/>
      <c r="ELZ805" s="17"/>
      <c r="EMA805" s="17"/>
      <c r="EMB805" s="17"/>
      <c r="EMC805" s="17"/>
      <c r="EMD805" s="17"/>
      <c r="EME805" s="17"/>
      <c r="EMF805" s="17"/>
      <c r="EMG805" s="17"/>
      <c r="EMH805" s="17"/>
      <c r="EMI805" s="17"/>
      <c r="EMJ805" s="17"/>
      <c r="EMK805" s="17"/>
      <c r="EML805" s="17"/>
      <c r="EMM805" s="17"/>
      <c r="EMN805" s="17"/>
      <c r="EMO805" s="17"/>
      <c r="EMP805" s="17"/>
      <c r="EMQ805" s="17"/>
      <c r="EMR805" s="17"/>
      <c r="EMS805" s="17"/>
      <c r="EMT805" s="17"/>
      <c r="EMU805" s="17"/>
      <c r="EMV805" s="17"/>
      <c r="EMW805" s="17"/>
      <c r="EMX805" s="17"/>
      <c r="EMY805" s="17"/>
      <c r="EMZ805" s="17"/>
      <c r="ENA805" s="17"/>
      <c r="ENB805" s="17"/>
      <c r="ENC805" s="17"/>
      <c r="END805" s="17"/>
      <c r="ENE805" s="17"/>
      <c r="ENF805" s="17"/>
      <c r="ENG805" s="17"/>
      <c r="ENH805" s="17"/>
      <c r="ENI805" s="17"/>
      <c r="ENJ805" s="17"/>
      <c r="ENK805" s="17"/>
      <c r="ENL805" s="17"/>
      <c r="ENM805" s="17"/>
      <c r="ENN805" s="17"/>
      <c r="ENO805" s="17"/>
      <c r="ENP805" s="17"/>
      <c r="ENQ805" s="17"/>
      <c r="ENR805" s="17"/>
      <c r="ENS805" s="17"/>
      <c r="ENT805" s="17"/>
      <c r="ENU805" s="17"/>
      <c r="ENV805" s="17"/>
      <c r="ENW805" s="17"/>
      <c r="ENX805" s="17"/>
      <c r="ENY805" s="17"/>
      <c r="ENZ805" s="17"/>
      <c r="EOA805" s="17"/>
      <c r="EOB805" s="17"/>
      <c r="EOC805" s="17"/>
      <c r="EOD805" s="17"/>
      <c r="EOE805" s="17"/>
      <c r="EOF805" s="17"/>
      <c r="EOG805" s="17"/>
      <c r="EOH805" s="17"/>
      <c r="EOI805" s="17"/>
      <c r="EOJ805" s="17"/>
      <c r="EOK805" s="17"/>
      <c r="EOL805" s="17"/>
      <c r="EOM805" s="17"/>
      <c r="EON805" s="17"/>
      <c r="EOO805" s="17"/>
      <c r="EOP805" s="17"/>
      <c r="EOQ805" s="17"/>
      <c r="EOR805" s="17"/>
      <c r="EOS805" s="17"/>
      <c r="EOT805" s="17"/>
      <c r="EOU805" s="17"/>
      <c r="EOV805" s="17"/>
      <c r="EOW805" s="17"/>
      <c r="EOX805" s="17"/>
      <c r="EOY805" s="17"/>
      <c r="EOZ805" s="17"/>
      <c r="EPA805" s="17"/>
      <c r="EPB805" s="17"/>
      <c r="EPC805" s="17"/>
      <c r="EPD805" s="17"/>
      <c r="EPE805" s="17"/>
      <c r="EPF805" s="17"/>
      <c r="EPG805" s="17"/>
      <c r="EPH805" s="17"/>
      <c r="EPI805" s="17"/>
      <c r="EPJ805" s="17"/>
      <c r="EPK805" s="17"/>
      <c r="EPL805" s="17"/>
      <c r="EPM805" s="17"/>
      <c r="EPN805" s="17"/>
      <c r="EPO805" s="17"/>
      <c r="EPP805" s="17"/>
      <c r="EPQ805" s="17"/>
      <c r="EPR805" s="17"/>
      <c r="EPS805" s="17"/>
      <c r="EPT805" s="17"/>
      <c r="EPU805" s="17"/>
      <c r="EPV805" s="17"/>
      <c r="EPW805" s="17"/>
      <c r="EPX805" s="17"/>
      <c r="EPY805" s="17"/>
      <c r="EPZ805" s="17"/>
      <c r="EQA805" s="17"/>
      <c r="EQB805" s="17"/>
      <c r="EQC805" s="17"/>
      <c r="EQD805" s="17"/>
      <c r="EQE805" s="17"/>
      <c r="EQF805" s="17"/>
      <c r="EQG805" s="17"/>
      <c r="EQH805" s="17"/>
      <c r="EQI805" s="17"/>
      <c r="EQJ805" s="17"/>
      <c r="EQK805" s="17"/>
      <c r="EQL805" s="17"/>
      <c r="EQM805" s="17"/>
      <c r="EQN805" s="17"/>
      <c r="EQO805" s="17"/>
      <c r="EQP805" s="17"/>
      <c r="EQQ805" s="17"/>
      <c r="EQR805" s="17"/>
      <c r="EQS805" s="17"/>
      <c r="EQT805" s="17"/>
      <c r="EQU805" s="17"/>
      <c r="EQV805" s="17"/>
      <c r="EQW805" s="17"/>
      <c r="EQX805" s="17"/>
      <c r="EQY805" s="17"/>
      <c r="EQZ805" s="17"/>
      <c r="ERA805" s="17"/>
      <c r="ERB805" s="17"/>
      <c r="ERC805" s="17"/>
      <c r="ERD805" s="17"/>
      <c r="ERE805" s="17"/>
      <c r="ERF805" s="17"/>
      <c r="ERG805" s="17"/>
      <c r="ERH805" s="17"/>
      <c r="ERI805" s="17"/>
      <c r="ERJ805" s="17"/>
      <c r="ERK805" s="17"/>
      <c r="ERL805" s="17"/>
      <c r="ERM805" s="17"/>
      <c r="ERN805" s="17"/>
      <c r="ERO805" s="17"/>
      <c r="ERP805" s="17"/>
      <c r="ERQ805" s="17"/>
      <c r="ERR805" s="17"/>
      <c r="ERS805" s="17"/>
      <c r="ERT805" s="17"/>
      <c r="ERU805" s="17"/>
      <c r="ERV805" s="17"/>
      <c r="ERW805" s="17"/>
      <c r="ERX805" s="17"/>
      <c r="ERY805" s="17"/>
      <c r="ERZ805" s="17"/>
      <c r="ESA805" s="17"/>
      <c r="ESB805" s="17"/>
      <c r="ESC805" s="17"/>
      <c r="ESD805" s="17"/>
      <c r="ESE805" s="17"/>
      <c r="ESF805" s="17"/>
      <c r="ESG805" s="17"/>
      <c r="ESH805" s="17"/>
      <c r="ESI805" s="17"/>
      <c r="ESJ805" s="17"/>
      <c r="ESK805" s="17"/>
      <c r="ESL805" s="17"/>
      <c r="ESM805" s="17"/>
      <c r="ESN805" s="17"/>
      <c r="ESO805" s="17"/>
      <c r="ESP805" s="17"/>
      <c r="ESQ805" s="17"/>
      <c r="ESR805" s="17"/>
      <c r="ESS805" s="17"/>
      <c r="EST805" s="17"/>
      <c r="ESU805" s="17"/>
      <c r="ESV805" s="17"/>
      <c r="ESW805" s="17"/>
      <c r="ESX805" s="17"/>
      <c r="ESY805" s="17"/>
      <c r="ESZ805" s="17"/>
      <c r="ETA805" s="17"/>
      <c r="ETB805" s="17"/>
      <c r="ETC805" s="17"/>
      <c r="ETD805" s="17"/>
      <c r="ETE805" s="17"/>
      <c r="ETF805" s="17"/>
      <c r="ETG805" s="17"/>
      <c r="ETH805" s="17"/>
      <c r="ETI805" s="17"/>
      <c r="ETJ805" s="17"/>
      <c r="ETK805" s="17"/>
      <c r="ETL805" s="17"/>
      <c r="ETM805" s="17"/>
      <c r="ETN805" s="17"/>
      <c r="ETO805" s="17"/>
      <c r="ETP805" s="17"/>
      <c r="ETQ805" s="17"/>
      <c r="ETR805" s="17"/>
      <c r="ETS805" s="17"/>
      <c r="ETT805" s="17"/>
      <c r="ETU805" s="17"/>
      <c r="ETV805" s="17"/>
      <c r="ETW805" s="17"/>
      <c r="ETX805" s="17"/>
      <c r="ETY805" s="17"/>
      <c r="ETZ805" s="17"/>
      <c r="EUA805" s="17"/>
      <c r="EUB805" s="17"/>
      <c r="EUC805" s="17"/>
      <c r="EUD805" s="17"/>
      <c r="EUE805" s="17"/>
      <c r="EUF805" s="17"/>
      <c r="EUG805" s="17"/>
      <c r="EUH805" s="17"/>
      <c r="EUI805" s="17"/>
      <c r="EUJ805" s="17"/>
      <c r="EUK805" s="17"/>
      <c r="EUL805" s="17"/>
      <c r="EUM805" s="17"/>
      <c r="EUN805" s="17"/>
      <c r="EUO805" s="17"/>
      <c r="EUP805" s="17"/>
      <c r="EUQ805" s="17"/>
      <c r="EUR805" s="17"/>
      <c r="EUS805" s="17"/>
      <c r="EUT805" s="17"/>
      <c r="EUU805" s="17"/>
      <c r="EUV805" s="17"/>
      <c r="EUW805" s="17"/>
      <c r="EUX805" s="17"/>
      <c r="EUY805" s="17"/>
      <c r="EUZ805" s="17"/>
      <c r="EVA805" s="17"/>
      <c r="EVB805" s="17"/>
      <c r="EVC805" s="17"/>
      <c r="EVD805" s="17"/>
      <c r="EVE805" s="17"/>
      <c r="EVF805" s="17"/>
      <c r="EVG805" s="17"/>
      <c r="EVH805" s="17"/>
      <c r="EVI805" s="17"/>
      <c r="EVJ805" s="17"/>
      <c r="EVK805" s="17"/>
      <c r="EVL805" s="17"/>
      <c r="EVM805" s="17"/>
      <c r="EVN805" s="17"/>
      <c r="EVO805" s="17"/>
      <c r="EVP805" s="17"/>
      <c r="EVQ805" s="17"/>
      <c r="EVR805" s="17"/>
      <c r="EVS805" s="17"/>
      <c r="EVT805" s="17"/>
      <c r="EVU805" s="17"/>
      <c r="EVV805" s="17"/>
      <c r="EVW805" s="17"/>
      <c r="EVX805" s="17"/>
      <c r="EVY805" s="17"/>
      <c r="EVZ805" s="17"/>
      <c r="EWA805" s="17"/>
      <c r="EWB805" s="17"/>
      <c r="EWC805" s="17"/>
      <c r="EWD805" s="17"/>
      <c r="EWE805" s="17"/>
      <c r="EWF805" s="17"/>
      <c r="EWG805" s="17"/>
      <c r="EWH805" s="17"/>
      <c r="EWI805" s="17"/>
      <c r="EWJ805" s="17"/>
      <c r="EWK805" s="17"/>
      <c r="EWL805" s="17"/>
      <c r="EWM805" s="17"/>
      <c r="EWN805" s="17"/>
      <c r="EWO805" s="17"/>
      <c r="EWP805" s="17"/>
      <c r="EWQ805" s="17"/>
      <c r="EWR805" s="17"/>
      <c r="EWS805" s="17"/>
      <c r="EWT805" s="17"/>
      <c r="EWU805" s="17"/>
      <c r="EWV805" s="17"/>
      <c r="EWW805" s="17"/>
      <c r="EWX805" s="17"/>
      <c r="EWY805" s="17"/>
      <c r="EWZ805" s="17"/>
      <c r="EXA805" s="17"/>
      <c r="EXB805" s="17"/>
      <c r="EXC805" s="17"/>
      <c r="EXD805" s="17"/>
      <c r="EXE805" s="17"/>
      <c r="EXF805" s="17"/>
      <c r="EXG805" s="17"/>
      <c r="EXH805" s="17"/>
      <c r="EXI805" s="17"/>
      <c r="EXJ805" s="17"/>
      <c r="EXK805" s="17"/>
      <c r="EXL805" s="17"/>
      <c r="EXM805" s="17"/>
      <c r="EXN805" s="17"/>
      <c r="EXO805" s="17"/>
      <c r="EXP805" s="17"/>
      <c r="EXQ805" s="17"/>
      <c r="EXR805" s="17"/>
      <c r="EXS805" s="17"/>
      <c r="EXT805" s="17"/>
      <c r="EXU805" s="17"/>
      <c r="EXV805" s="17"/>
      <c r="EXW805" s="17"/>
      <c r="EXX805" s="17"/>
      <c r="EXY805" s="17"/>
      <c r="EXZ805" s="17"/>
      <c r="EYA805" s="17"/>
      <c r="EYB805" s="17"/>
      <c r="EYC805" s="17"/>
      <c r="EYD805" s="17"/>
      <c r="EYE805" s="17"/>
      <c r="EYF805" s="17"/>
      <c r="EYG805" s="17"/>
      <c r="EYH805" s="17"/>
      <c r="EYI805" s="17"/>
      <c r="EYJ805" s="17"/>
      <c r="EYK805" s="17"/>
      <c r="EYL805" s="17"/>
      <c r="EYM805" s="17"/>
      <c r="EYN805" s="17"/>
      <c r="EYO805" s="17"/>
      <c r="EYP805" s="17"/>
      <c r="EYQ805" s="17"/>
      <c r="EYR805" s="17"/>
      <c r="EYS805" s="17"/>
      <c r="EYT805" s="17"/>
      <c r="EYU805" s="17"/>
      <c r="EYV805" s="17"/>
      <c r="EYW805" s="17"/>
      <c r="EYX805" s="17"/>
      <c r="EYY805" s="17"/>
      <c r="EYZ805" s="17"/>
      <c r="EZA805" s="17"/>
      <c r="EZB805" s="17"/>
      <c r="EZC805" s="17"/>
      <c r="EZD805" s="17"/>
      <c r="EZE805" s="17"/>
      <c r="EZF805" s="17"/>
      <c r="EZG805" s="17"/>
      <c r="EZH805" s="17"/>
      <c r="EZI805" s="17"/>
      <c r="EZJ805" s="17"/>
      <c r="EZK805" s="17"/>
      <c r="EZL805" s="17"/>
      <c r="EZM805" s="17"/>
      <c r="EZN805" s="17"/>
      <c r="EZO805" s="17"/>
      <c r="EZP805" s="17"/>
      <c r="EZQ805" s="17"/>
      <c r="EZR805" s="17"/>
      <c r="EZS805" s="17"/>
      <c r="EZT805" s="17"/>
      <c r="EZU805" s="17"/>
      <c r="EZV805" s="17"/>
      <c r="EZW805" s="17"/>
      <c r="EZX805" s="17"/>
      <c r="EZY805" s="17"/>
      <c r="EZZ805" s="17"/>
      <c r="FAA805" s="17"/>
      <c r="FAB805" s="17"/>
      <c r="FAC805" s="17"/>
      <c r="FAD805" s="17"/>
      <c r="FAE805" s="17"/>
      <c r="FAF805" s="17"/>
      <c r="FAG805" s="17"/>
      <c r="FAH805" s="17"/>
      <c r="FAI805" s="17"/>
      <c r="FAJ805" s="17"/>
      <c r="FAK805" s="17"/>
      <c r="FAL805" s="17"/>
      <c r="FAM805" s="17"/>
      <c r="FAN805" s="17"/>
      <c r="FAO805" s="17"/>
      <c r="FAP805" s="17"/>
      <c r="FAQ805" s="17"/>
      <c r="FAR805" s="17"/>
      <c r="FAS805" s="17"/>
      <c r="FAT805" s="17"/>
      <c r="FAU805" s="17"/>
      <c r="FAV805" s="17"/>
      <c r="FAW805" s="17"/>
      <c r="FAX805" s="17"/>
      <c r="FAY805" s="17"/>
      <c r="FAZ805" s="17"/>
      <c r="FBA805" s="17"/>
      <c r="FBB805" s="17"/>
      <c r="FBC805" s="17"/>
      <c r="FBD805" s="17"/>
      <c r="FBE805" s="17"/>
      <c r="FBF805" s="17"/>
      <c r="FBG805" s="17"/>
      <c r="FBH805" s="17"/>
      <c r="FBI805" s="17"/>
      <c r="FBJ805" s="17"/>
      <c r="FBK805" s="17"/>
      <c r="FBL805" s="17"/>
      <c r="FBM805" s="17"/>
      <c r="FBN805" s="17"/>
      <c r="FBO805" s="17"/>
      <c r="FBP805" s="17"/>
      <c r="FBQ805" s="17"/>
      <c r="FBR805" s="17"/>
      <c r="FBS805" s="17"/>
      <c r="FBT805" s="17"/>
      <c r="FBU805" s="17"/>
      <c r="FBV805" s="17"/>
      <c r="FBW805" s="17"/>
      <c r="FBX805" s="17"/>
      <c r="FBY805" s="17"/>
      <c r="FBZ805" s="17"/>
      <c r="FCA805" s="17"/>
      <c r="FCB805" s="17"/>
      <c r="FCC805" s="17"/>
      <c r="FCD805" s="17"/>
      <c r="FCE805" s="17"/>
      <c r="FCF805" s="17"/>
      <c r="FCG805" s="17"/>
      <c r="FCH805" s="17"/>
      <c r="FCI805" s="17"/>
      <c r="FCJ805" s="17"/>
      <c r="FCK805" s="17"/>
      <c r="FCL805" s="17"/>
      <c r="FCM805" s="17"/>
      <c r="FCN805" s="17"/>
      <c r="FCO805" s="17"/>
      <c r="FCP805" s="17"/>
      <c r="FCQ805" s="17"/>
      <c r="FCR805" s="17"/>
      <c r="FCS805" s="17"/>
      <c r="FCT805" s="17"/>
      <c r="FCU805" s="17"/>
      <c r="FCV805" s="17"/>
      <c r="FCW805" s="17"/>
      <c r="FCX805" s="17"/>
      <c r="FCY805" s="17"/>
      <c r="FCZ805" s="17"/>
      <c r="FDA805" s="17"/>
      <c r="FDB805" s="17"/>
      <c r="FDC805" s="17"/>
      <c r="FDD805" s="17"/>
      <c r="FDE805" s="17"/>
      <c r="FDF805" s="17"/>
      <c r="FDG805" s="17"/>
      <c r="FDH805" s="17"/>
      <c r="FDI805" s="17"/>
      <c r="FDJ805" s="17"/>
      <c r="FDK805" s="17"/>
      <c r="FDL805" s="17"/>
      <c r="FDM805" s="17"/>
      <c r="FDN805" s="17"/>
      <c r="FDO805" s="17"/>
      <c r="FDP805" s="17"/>
      <c r="FDQ805" s="17"/>
      <c r="FDR805" s="17"/>
      <c r="FDS805" s="17"/>
      <c r="FDT805" s="17"/>
      <c r="FDU805" s="17"/>
      <c r="FDV805" s="17"/>
      <c r="FDW805" s="17"/>
      <c r="FDX805" s="17"/>
      <c r="FDY805" s="17"/>
      <c r="FDZ805" s="17"/>
      <c r="FEA805" s="17"/>
      <c r="FEB805" s="17"/>
      <c r="FEC805" s="17"/>
      <c r="FED805" s="17"/>
      <c r="FEE805" s="17"/>
      <c r="FEF805" s="17"/>
      <c r="FEG805" s="17"/>
      <c r="FEH805" s="17"/>
      <c r="FEI805" s="17"/>
      <c r="FEJ805" s="17"/>
      <c r="FEK805" s="17"/>
      <c r="FEL805" s="17"/>
      <c r="FEM805" s="17"/>
      <c r="FEN805" s="17"/>
      <c r="FEO805" s="17"/>
      <c r="FEP805" s="17"/>
      <c r="FEQ805" s="17"/>
      <c r="FER805" s="17"/>
      <c r="FES805" s="17"/>
      <c r="FET805" s="17"/>
      <c r="FEU805" s="17"/>
      <c r="FEV805" s="17"/>
      <c r="FEW805" s="17"/>
      <c r="FEX805" s="17"/>
      <c r="FEY805" s="17"/>
      <c r="FEZ805" s="17"/>
      <c r="FFA805" s="17"/>
      <c r="FFB805" s="17"/>
      <c r="FFC805" s="17"/>
      <c r="FFD805" s="17"/>
      <c r="FFE805" s="17"/>
      <c r="FFF805" s="17"/>
      <c r="FFG805" s="17"/>
      <c r="FFH805" s="17"/>
      <c r="FFI805" s="17"/>
      <c r="FFJ805" s="17"/>
      <c r="FFK805" s="17"/>
      <c r="FFL805" s="17"/>
      <c r="FFM805" s="17"/>
      <c r="FFN805" s="17"/>
      <c r="FFO805" s="17"/>
      <c r="FFP805" s="17"/>
      <c r="FFQ805" s="17"/>
      <c r="FFR805" s="17"/>
      <c r="FFS805" s="17"/>
      <c r="FFT805" s="17"/>
      <c r="FFU805" s="17"/>
      <c r="FFV805" s="17"/>
      <c r="FFW805" s="17"/>
      <c r="FFX805" s="17"/>
      <c r="FFY805" s="17"/>
      <c r="FFZ805" s="17"/>
      <c r="FGA805" s="17"/>
      <c r="FGB805" s="17"/>
      <c r="FGC805" s="17"/>
      <c r="FGD805" s="17"/>
      <c r="FGE805" s="17"/>
      <c r="FGF805" s="17"/>
      <c r="FGG805" s="17"/>
      <c r="FGH805" s="17"/>
      <c r="FGI805" s="17"/>
      <c r="FGJ805" s="17"/>
      <c r="FGK805" s="17"/>
      <c r="FGL805" s="17"/>
      <c r="FGM805" s="17"/>
      <c r="FGN805" s="17"/>
      <c r="FGO805" s="17"/>
      <c r="FGP805" s="17"/>
      <c r="FGQ805" s="17"/>
      <c r="FGR805" s="17"/>
      <c r="FGS805" s="17"/>
      <c r="FGT805" s="17"/>
      <c r="FGU805" s="17"/>
      <c r="FGV805" s="17"/>
      <c r="FGW805" s="17"/>
      <c r="FGX805" s="17"/>
      <c r="FGY805" s="17"/>
      <c r="FGZ805" s="17"/>
      <c r="FHA805" s="17"/>
      <c r="FHB805" s="17"/>
      <c r="FHC805" s="17"/>
      <c r="FHD805" s="17"/>
      <c r="FHE805" s="17"/>
      <c r="FHF805" s="17"/>
      <c r="FHG805" s="17"/>
      <c r="FHH805" s="17"/>
      <c r="FHI805" s="17"/>
      <c r="FHJ805" s="17"/>
      <c r="FHK805" s="17"/>
      <c r="FHL805" s="17"/>
      <c r="FHM805" s="17"/>
      <c r="FHN805" s="17"/>
      <c r="FHO805" s="17"/>
      <c r="FHP805" s="17"/>
      <c r="FHQ805" s="17"/>
      <c r="FHR805" s="17"/>
      <c r="FHS805" s="17"/>
      <c r="FHT805" s="17"/>
      <c r="FHU805" s="17"/>
      <c r="FHV805" s="17"/>
      <c r="FHW805" s="17"/>
      <c r="FHX805" s="17"/>
      <c r="FHY805" s="17"/>
      <c r="FHZ805" s="17"/>
      <c r="FIA805" s="17"/>
      <c r="FIB805" s="17"/>
      <c r="FIC805" s="17"/>
      <c r="FID805" s="17"/>
      <c r="FIE805" s="17"/>
      <c r="FIF805" s="17"/>
      <c r="FIG805" s="17"/>
      <c r="FIH805" s="17"/>
      <c r="FII805" s="17"/>
      <c r="FIJ805" s="17"/>
      <c r="FIK805" s="17"/>
      <c r="FIL805" s="17"/>
      <c r="FIM805" s="17"/>
      <c r="FIN805" s="17"/>
      <c r="FIO805" s="17"/>
      <c r="FIP805" s="17"/>
      <c r="FIQ805" s="17"/>
      <c r="FIR805" s="17"/>
      <c r="FIS805" s="17"/>
      <c r="FIT805" s="17"/>
      <c r="FIU805" s="17"/>
      <c r="FIV805" s="17"/>
      <c r="FIW805" s="17"/>
      <c r="FIX805" s="17"/>
      <c r="FIY805" s="17"/>
      <c r="FIZ805" s="17"/>
      <c r="FJA805" s="17"/>
      <c r="FJB805" s="17"/>
      <c r="FJC805" s="17"/>
      <c r="FJD805" s="17"/>
      <c r="FJE805" s="17"/>
      <c r="FJF805" s="17"/>
      <c r="FJG805" s="17"/>
      <c r="FJH805" s="17"/>
      <c r="FJI805" s="17"/>
      <c r="FJJ805" s="17"/>
      <c r="FJK805" s="17"/>
      <c r="FJL805" s="17"/>
      <c r="FJM805" s="17"/>
      <c r="FJN805" s="17"/>
      <c r="FJO805" s="17"/>
      <c r="FJP805" s="17"/>
      <c r="FJQ805" s="17"/>
      <c r="FJR805" s="17"/>
      <c r="FJS805" s="17"/>
      <c r="FJT805" s="17"/>
      <c r="FJU805" s="17"/>
      <c r="FJV805" s="17"/>
      <c r="FJW805" s="17"/>
      <c r="FJX805" s="17"/>
      <c r="FJY805" s="17"/>
      <c r="FJZ805" s="17"/>
      <c r="FKA805" s="17"/>
      <c r="FKB805" s="17"/>
      <c r="FKC805" s="17"/>
      <c r="FKD805" s="17"/>
      <c r="FKE805" s="17"/>
      <c r="FKF805" s="17"/>
      <c r="FKG805" s="17"/>
      <c r="FKH805" s="17"/>
      <c r="FKI805" s="17"/>
      <c r="FKJ805" s="17"/>
      <c r="FKK805" s="17"/>
      <c r="FKL805" s="17"/>
      <c r="FKM805" s="17"/>
      <c r="FKN805" s="17"/>
      <c r="FKO805" s="17"/>
      <c r="FKP805" s="17"/>
      <c r="FKQ805" s="17"/>
      <c r="FKR805" s="17"/>
      <c r="FKS805" s="17"/>
      <c r="FKT805" s="17"/>
      <c r="FKU805" s="17"/>
      <c r="FKV805" s="17"/>
      <c r="FKW805" s="17"/>
      <c r="FKX805" s="17"/>
      <c r="FKY805" s="17"/>
      <c r="FKZ805" s="17"/>
      <c r="FLA805" s="17"/>
      <c r="FLB805" s="17"/>
      <c r="FLC805" s="17"/>
      <c r="FLD805" s="17"/>
      <c r="FLE805" s="17"/>
      <c r="FLF805" s="17"/>
      <c r="FLG805" s="17"/>
      <c r="FLH805" s="17"/>
      <c r="FLI805" s="17"/>
      <c r="FLJ805" s="17"/>
      <c r="FLK805" s="17"/>
      <c r="FLL805" s="17"/>
      <c r="FLM805" s="17"/>
      <c r="FLN805" s="17"/>
      <c r="FLO805" s="17"/>
      <c r="FLP805" s="17"/>
      <c r="FLQ805" s="17"/>
      <c r="FLR805" s="17"/>
      <c r="FLS805" s="17"/>
      <c r="FLT805" s="17"/>
      <c r="FLU805" s="17"/>
      <c r="FLV805" s="17"/>
      <c r="FLW805" s="17"/>
      <c r="FLX805" s="17"/>
      <c r="FLY805" s="17"/>
      <c r="FLZ805" s="17"/>
      <c r="FMA805" s="17"/>
      <c r="FMB805" s="17"/>
      <c r="FMC805" s="17"/>
      <c r="FMD805" s="17"/>
      <c r="FME805" s="17"/>
      <c r="FMF805" s="17"/>
      <c r="FMG805" s="17"/>
      <c r="FMH805" s="17"/>
      <c r="FMI805" s="17"/>
      <c r="FMJ805" s="17"/>
      <c r="FMK805" s="17"/>
      <c r="FML805" s="17"/>
      <c r="FMM805" s="17"/>
      <c r="FMN805" s="17"/>
      <c r="FMO805" s="17"/>
      <c r="FMP805" s="17"/>
      <c r="FMQ805" s="17"/>
      <c r="FMR805" s="17"/>
      <c r="FMS805" s="17"/>
      <c r="FMT805" s="17"/>
      <c r="FMU805" s="17"/>
      <c r="FMV805" s="17"/>
      <c r="FMW805" s="17"/>
      <c r="FMX805" s="17"/>
      <c r="FMY805" s="17"/>
      <c r="FMZ805" s="17"/>
      <c r="FNA805" s="17"/>
      <c r="FNB805" s="17"/>
      <c r="FNC805" s="17"/>
      <c r="FND805" s="17"/>
      <c r="FNE805" s="17"/>
      <c r="FNF805" s="17"/>
      <c r="FNG805" s="17"/>
      <c r="FNH805" s="17"/>
      <c r="FNI805" s="17"/>
      <c r="FNJ805" s="17"/>
      <c r="FNK805" s="17"/>
      <c r="FNL805" s="17"/>
      <c r="FNM805" s="17"/>
      <c r="FNN805" s="17"/>
      <c r="FNO805" s="17"/>
      <c r="FNP805" s="17"/>
      <c r="FNQ805" s="17"/>
      <c r="FNR805" s="17"/>
      <c r="FNS805" s="17"/>
      <c r="FNT805" s="17"/>
      <c r="FNU805" s="17"/>
      <c r="FNV805" s="17"/>
      <c r="FNW805" s="17"/>
      <c r="FNX805" s="17"/>
      <c r="FNY805" s="17"/>
      <c r="FNZ805" s="17"/>
      <c r="FOA805" s="17"/>
      <c r="FOB805" s="17"/>
      <c r="FOC805" s="17"/>
      <c r="FOD805" s="17"/>
      <c r="FOE805" s="17"/>
      <c r="FOF805" s="17"/>
      <c r="FOG805" s="17"/>
      <c r="FOH805" s="17"/>
      <c r="FOI805" s="17"/>
      <c r="FOJ805" s="17"/>
      <c r="FOK805" s="17"/>
      <c r="FOL805" s="17"/>
      <c r="FOM805" s="17"/>
      <c r="FON805" s="17"/>
      <c r="FOO805" s="17"/>
      <c r="FOP805" s="17"/>
      <c r="FOQ805" s="17"/>
      <c r="FOR805" s="17"/>
      <c r="FOS805" s="17"/>
      <c r="FOT805" s="17"/>
      <c r="FOU805" s="17"/>
      <c r="FOV805" s="17"/>
      <c r="FOW805" s="17"/>
      <c r="FOX805" s="17"/>
      <c r="FOY805" s="17"/>
      <c r="FOZ805" s="17"/>
      <c r="FPA805" s="17"/>
      <c r="FPB805" s="17"/>
      <c r="FPC805" s="17"/>
      <c r="FPD805" s="17"/>
      <c r="FPE805" s="17"/>
      <c r="FPF805" s="17"/>
      <c r="FPG805" s="17"/>
      <c r="FPH805" s="17"/>
      <c r="FPI805" s="17"/>
      <c r="FPJ805" s="17"/>
      <c r="FPK805" s="17"/>
      <c r="FPL805" s="17"/>
      <c r="FPM805" s="17"/>
      <c r="FPN805" s="17"/>
      <c r="FPO805" s="17"/>
      <c r="FPP805" s="17"/>
      <c r="FPQ805" s="17"/>
      <c r="FPR805" s="17"/>
      <c r="FPS805" s="17"/>
      <c r="FPT805" s="17"/>
      <c r="FPU805" s="17"/>
      <c r="FPV805" s="17"/>
      <c r="FPW805" s="17"/>
      <c r="FPX805" s="17"/>
      <c r="FPY805" s="17"/>
      <c r="FPZ805" s="17"/>
      <c r="FQA805" s="17"/>
      <c r="FQB805" s="17"/>
      <c r="FQC805" s="17"/>
      <c r="FQD805" s="17"/>
      <c r="FQE805" s="17"/>
      <c r="FQF805" s="17"/>
      <c r="FQG805" s="17"/>
      <c r="FQH805" s="17"/>
      <c r="FQI805" s="17"/>
      <c r="FQJ805" s="17"/>
      <c r="FQK805" s="17"/>
      <c r="FQL805" s="17"/>
      <c r="FQM805" s="17"/>
      <c r="FQN805" s="17"/>
      <c r="FQO805" s="17"/>
      <c r="FQP805" s="17"/>
      <c r="FQQ805" s="17"/>
      <c r="FQR805" s="17"/>
      <c r="FQS805" s="17"/>
      <c r="FQT805" s="17"/>
      <c r="FQU805" s="17"/>
      <c r="FQV805" s="17"/>
      <c r="FQW805" s="17"/>
      <c r="FQX805" s="17"/>
      <c r="FQY805" s="17"/>
      <c r="FQZ805" s="17"/>
      <c r="FRA805" s="17"/>
      <c r="FRB805" s="17"/>
      <c r="FRC805" s="17"/>
      <c r="FRD805" s="17"/>
      <c r="FRE805" s="17"/>
      <c r="FRF805" s="17"/>
      <c r="FRG805" s="17"/>
      <c r="FRH805" s="17"/>
      <c r="FRI805" s="17"/>
      <c r="FRJ805" s="17"/>
      <c r="FRK805" s="17"/>
      <c r="FRL805" s="17"/>
      <c r="FRM805" s="17"/>
      <c r="FRN805" s="17"/>
      <c r="FRO805" s="17"/>
      <c r="FRP805" s="17"/>
      <c r="FRQ805" s="17"/>
      <c r="FRR805" s="17"/>
      <c r="FRS805" s="17"/>
      <c r="FRT805" s="17"/>
      <c r="FRU805" s="17"/>
      <c r="FRV805" s="17"/>
      <c r="FRW805" s="17"/>
      <c r="FRX805" s="17"/>
      <c r="FRY805" s="17"/>
      <c r="FRZ805" s="17"/>
      <c r="FSA805" s="17"/>
      <c r="FSB805" s="17"/>
      <c r="FSC805" s="17"/>
      <c r="FSD805" s="17"/>
      <c r="FSE805" s="17"/>
      <c r="FSF805" s="17"/>
      <c r="FSG805" s="17"/>
      <c r="FSH805" s="17"/>
      <c r="FSI805" s="17"/>
      <c r="FSJ805" s="17"/>
      <c r="FSK805" s="17"/>
      <c r="FSL805" s="17"/>
      <c r="FSM805" s="17"/>
      <c r="FSN805" s="17"/>
      <c r="FSO805" s="17"/>
      <c r="FSP805" s="17"/>
      <c r="FSQ805" s="17"/>
      <c r="FSR805" s="17"/>
      <c r="FSS805" s="17"/>
      <c r="FST805" s="17"/>
      <c r="FSU805" s="17"/>
      <c r="FSV805" s="17"/>
      <c r="FSW805" s="17"/>
      <c r="FSX805" s="17"/>
      <c r="FSY805" s="17"/>
      <c r="FSZ805" s="17"/>
      <c r="FTA805" s="17"/>
      <c r="FTB805" s="17"/>
      <c r="FTC805" s="17"/>
      <c r="FTD805" s="17"/>
      <c r="FTE805" s="17"/>
      <c r="FTF805" s="17"/>
      <c r="FTG805" s="17"/>
      <c r="FTH805" s="17"/>
      <c r="FTI805" s="17"/>
      <c r="FTJ805" s="17"/>
      <c r="FTK805" s="17"/>
      <c r="FTL805" s="17"/>
      <c r="FTM805" s="17"/>
      <c r="FTN805" s="17"/>
      <c r="FTO805" s="17"/>
      <c r="FTP805" s="17"/>
      <c r="FTQ805" s="17"/>
      <c r="FTR805" s="17"/>
      <c r="FTS805" s="17"/>
      <c r="FTT805" s="17"/>
      <c r="FTU805" s="17"/>
      <c r="FTV805" s="17"/>
      <c r="FTW805" s="17"/>
      <c r="FTX805" s="17"/>
      <c r="FTY805" s="17"/>
      <c r="FTZ805" s="17"/>
      <c r="FUA805" s="17"/>
      <c r="FUB805" s="17"/>
      <c r="FUC805" s="17"/>
      <c r="FUD805" s="17"/>
      <c r="FUE805" s="17"/>
      <c r="FUF805" s="17"/>
      <c r="FUG805" s="17"/>
      <c r="FUH805" s="17"/>
      <c r="FUI805" s="17"/>
      <c r="FUJ805" s="17"/>
      <c r="FUK805" s="17"/>
      <c r="FUL805" s="17"/>
      <c r="FUM805" s="17"/>
      <c r="FUN805" s="17"/>
      <c r="FUO805" s="17"/>
      <c r="FUP805" s="17"/>
      <c r="FUQ805" s="17"/>
      <c r="FUR805" s="17"/>
      <c r="FUS805" s="17"/>
      <c r="FUT805" s="17"/>
      <c r="FUU805" s="17"/>
      <c r="FUV805" s="17"/>
      <c r="FUW805" s="17"/>
      <c r="FUX805" s="17"/>
      <c r="FUY805" s="17"/>
      <c r="FUZ805" s="17"/>
      <c r="FVA805" s="17"/>
      <c r="FVB805" s="17"/>
      <c r="FVC805" s="17"/>
      <c r="FVD805" s="17"/>
      <c r="FVE805" s="17"/>
      <c r="FVF805" s="17"/>
      <c r="FVG805" s="17"/>
      <c r="FVH805" s="17"/>
      <c r="FVI805" s="17"/>
      <c r="FVJ805" s="17"/>
      <c r="FVK805" s="17"/>
      <c r="FVL805" s="17"/>
      <c r="FVM805" s="17"/>
      <c r="FVN805" s="17"/>
      <c r="FVO805" s="17"/>
      <c r="FVP805" s="17"/>
      <c r="FVQ805" s="17"/>
      <c r="FVR805" s="17"/>
      <c r="FVS805" s="17"/>
      <c r="FVT805" s="17"/>
      <c r="FVU805" s="17"/>
      <c r="FVV805" s="17"/>
      <c r="FVW805" s="17"/>
      <c r="FVX805" s="17"/>
      <c r="FVY805" s="17"/>
      <c r="FVZ805" s="17"/>
      <c r="FWA805" s="17"/>
      <c r="FWB805" s="17"/>
      <c r="FWC805" s="17"/>
      <c r="FWD805" s="17"/>
      <c r="FWE805" s="17"/>
      <c r="FWF805" s="17"/>
      <c r="FWG805" s="17"/>
      <c r="FWH805" s="17"/>
      <c r="FWI805" s="17"/>
      <c r="FWJ805" s="17"/>
      <c r="FWK805" s="17"/>
      <c r="FWL805" s="17"/>
      <c r="FWM805" s="17"/>
      <c r="FWN805" s="17"/>
      <c r="FWO805" s="17"/>
      <c r="FWP805" s="17"/>
      <c r="FWQ805" s="17"/>
      <c r="FWR805" s="17"/>
      <c r="FWS805" s="17"/>
      <c r="FWT805" s="17"/>
      <c r="FWU805" s="17"/>
      <c r="FWV805" s="17"/>
      <c r="FWW805" s="17"/>
      <c r="FWX805" s="17"/>
      <c r="FWY805" s="17"/>
      <c r="FWZ805" s="17"/>
      <c r="FXA805" s="17"/>
      <c r="FXB805" s="17"/>
      <c r="FXC805" s="17"/>
      <c r="FXD805" s="17"/>
      <c r="FXE805" s="17"/>
      <c r="FXF805" s="17"/>
      <c r="FXG805" s="17"/>
      <c r="FXH805" s="17"/>
      <c r="FXI805" s="17"/>
      <c r="FXJ805" s="17"/>
      <c r="FXK805" s="17"/>
      <c r="FXL805" s="17"/>
      <c r="FXM805" s="17"/>
      <c r="FXN805" s="17"/>
      <c r="FXO805" s="17"/>
      <c r="FXP805" s="17"/>
      <c r="FXQ805" s="17"/>
      <c r="FXR805" s="17"/>
      <c r="FXS805" s="17"/>
      <c r="FXT805" s="17"/>
      <c r="FXU805" s="17"/>
      <c r="FXV805" s="17"/>
      <c r="FXW805" s="17"/>
      <c r="FXX805" s="17"/>
      <c r="FXY805" s="17"/>
      <c r="FXZ805" s="17"/>
      <c r="FYA805" s="17"/>
      <c r="FYB805" s="17"/>
      <c r="FYC805" s="17"/>
      <c r="FYD805" s="17"/>
      <c r="FYE805" s="17"/>
      <c r="FYF805" s="17"/>
      <c r="FYG805" s="17"/>
      <c r="FYH805" s="17"/>
      <c r="FYI805" s="17"/>
      <c r="FYJ805" s="17"/>
      <c r="FYK805" s="17"/>
      <c r="FYL805" s="17"/>
      <c r="FYM805" s="17"/>
      <c r="FYN805" s="17"/>
      <c r="FYO805" s="17"/>
      <c r="FYP805" s="17"/>
      <c r="FYQ805" s="17"/>
      <c r="FYR805" s="17"/>
      <c r="FYS805" s="17"/>
      <c r="FYT805" s="17"/>
      <c r="FYU805" s="17"/>
      <c r="FYV805" s="17"/>
      <c r="FYW805" s="17"/>
      <c r="FYX805" s="17"/>
      <c r="FYY805" s="17"/>
      <c r="FYZ805" s="17"/>
      <c r="FZA805" s="17"/>
      <c r="FZB805" s="17"/>
      <c r="FZC805" s="17"/>
      <c r="FZD805" s="17"/>
      <c r="FZE805" s="17"/>
      <c r="FZF805" s="17"/>
      <c r="FZG805" s="17"/>
      <c r="FZH805" s="17"/>
      <c r="FZI805" s="17"/>
      <c r="FZJ805" s="17"/>
      <c r="FZK805" s="17"/>
      <c r="FZL805" s="17"/>
      <c r="FZM805" s="17"/>
      <c r="FZN805" s="17"/>
      <c r="FZO805" s="17"/>
      <c r="FZP805" s="17"/>
      <c r="FZQ805" s="17"/>
      <c r="FZR805" s="17"/>
      <c r="FZS805" s="17"/>
      <c r="FZT805" s="17"/>
      <c r="FZU805" s="17"/>
      <c r="FZV805" s="17"/>
      <c r="FZW805" s="17"/>
      <c r="FZX805" s="17"/>
      <c r="FZY805" s="17"/>
      <c r="FZZ805" s="17"/>
      <c r="GAA805" s="17"/>
      <c r="GAB805" s="17"/>
      <c r="GAC805" s="17"/>
      <c r="GAD805" s="17"/>
      <c r="GAE805" s="17"/>
      <c r="GAF805" s="17"/>
      <c r="GAG805" s="17"/>
      <c r="GAH805" s="17"/>
      <c r="GAI805" s="17"/>
      <c r="GAJ805" s="17"/>
      <c r="GAK805" s="17"/>
      <c r="GAL805" s="17"/>
      <c r="GAM805" s="17"/>
      <c r="GAN805" s="17"/>
      <c r="GAO805" s="17"/>
      <c r="GAP805" s="17"/>
      <c r="GAQ805" s="17"/>
      <c r="GAR805" s="17"/>
      <c r="GAS805" s="17"/>
      <c r="GAT805" s="17"/>
      <c r="GAU805" s="17"/>
      <c r="GAV805" s="17"/>
      <c r="GAW805" s="17"/>
      <c r="GAX805" s="17"/>
      <c r="GAY805" s="17"/>
      <c r="GAZ805" s="17"/>
      <c r="GBA805" s="17"/>
      <c r="GBB805" s="17"/>
      <c r="GBC805" s="17"/>
      <c r="GBD805" s="17"/>
      <c r="GBE805" s="17"/>
      <c r="GBF805" s="17"/>
      <c r="GBG805" s="17"/>
      <c r="GBH805" s="17"/>
      <c r="GBI805" s="17"/>
      <c r="GBJ805" s="17"/>
      <c r="GBK805" s="17"/>
      <c r="GBL805" s="17"/>
      <c r="GBM805" s="17"/>
      <c r="GBN805" s="17"/>
      <c r="GBO805" s="17"/>
      <c r="GBP805" s="17"/>
      <c r="GBQ805" s="17"/>
      <c r="GBR805" s="17"/>
      <c r="GBS805" s="17"/>
      <c r="GBT805" s="17"/>
      <c r="GBU805" s="17"/>
      <c r="GBV805" s="17"/>
      <c r="GBW805" s="17"/>
      <c r="GBX805" s="17"/>
      <c r="GBY805" s="17"/>
      <c r="GBZ805" s="17"/>
      <c r="GCA805" s="17"/>
      <c r="GCB805" s="17"/>
      <c r="GCC805" s="17"/>
      <c r="GCD805" s="17"/>
      <c r="GCE805" s="17"/>
      <c r="GCF805" s="17"/>
      <c r="GCG805" s="17"/>
      <c r="GCH805" s="17"/>
      <c r="GCI805" s="17"/>
      <c r="GCJ805" s="17"/>
      <c r="GCK805" s="17"/>
      <c r="GCL805" s="17"/>
      <c r="GCM805" s="17"/>
      <c r="GCN805" s="17"/>
      <c r="GCO805" s="17"/>
      <c r="GCP805" s="17"/>
      <c r="GCQ805" s="17"/>
      <c r="GCR805" s="17"/>
      <c r="GCS805" s="17"/>
      <c r="GCT805" s="17"/>
      <c r="GCU805" s="17"/>
      <c r="GCV805" s="17"/>
      <c r="GCW805" s="17"/>
      <c r="GCX805" s="17"/>
      <c r="GCY805" s="17"/>
      <c r="GCZ805" s="17"/>
      <c r="GDA805" s="17"/>
      <c r="GDB805" s="17"/>
      <c r="GDC805" s="17"/>
      <c r="GDD805" s="17"/>
      <c r="GDE805" s="17"/>
      <c r="GDF805" s="17"/>
      <c r="GDG805" s="17"/>
      <c r="GDH805" s="17"/>
      <c r="GDI805" s="17"/>
      <c r="GDJ805" s="17"/>
      <c r="GDK805" s="17"/>
      <c r="GDL805" s="17"/>
      <c r="GDM805" s="17"/>
      <c r="GDN805" s="17"/>
      <c r="GDO805" s="17"/>
      <c r="GDP805" s="17"/>
      <c r="GDQ805" s="17"/>
      <c r="GDR805" s="17"/>
      <c r="GDS805" s="17"/>
      <c r="GDT805" s="17"/>
      <c r="GDU805" s="17"/>
      <c r="GDV805" s="17"/>
      <c r="GDW805" s="17"/>
      <c r="GDX805" s="17"/>
      <c r="GDY805" s="17"/>
      <c r="GDZ805" s="17"/>
      <c r="GEA805" s="17"/>
      <c r="GEB805" s="17"/>
      <c r="GEC805" s="17"/>
      <c r="GED805" s="17"/>
      <c r="GEE805" s="17"/>
      <c r="GEF805" s="17"/>
      <c r="GEG805" s="17"/>
      <c r="GEH805" s="17"/>
      <c r="GEI805" s="17"/>
      <c r="GEJ805" s="17"/>
      <c r="GEK805" s="17"/>
      <c r="GEL805" s="17"/>
      <c r="GEM805" s="17"/>
      <c r="GEN805" s="17"/>
      <c r="GEO805" s="17"/>
      <c r="GEP805" s="17"/>
      <c r="GEQ805" s="17"/>
      <c r="GER805" s="17"/>
      <c r="GES805" s="17"/>
      <c r="GET805" s="17"/>
      <c r="GEU805" s="17"/>
      <c r="GEV805" s="17"/>
      <c r="GEW805" s="17"/>
      <c r="GEX805" s="17"/>
      <c r="GEY805" s="17"/>
      <c r="GEZ805" s="17"/>
      <c r="GFA805" s="17"/>
      <c r="GFB805" s="17"/>
      <c r="GFC805" s="17"/>
      <c r="GFD805" s="17"/>
      <c r="GFE805" s="17"/>
      <c r="GFF805" s="17"/>
      <c r="GFG805" s="17"/>
      <c r="GFH805" s="17"/>
      <c r="GFI805" s="17"/>
      <c r="GFJ805" s="17"/>
      <c r="GFK805" s="17"/>
      <c r="GFL805" s="17"/>
      <c r="GFM805" s="17"/>
      <c r="GFN805" s="17"/>
      <c r="GFO805" s="17"/>
      <c r="GFP805" s="17"/>
      <c r="GFQ805" s="17"/>
      <c r="GFR805" s="17"/>
      <c r="GFS805" s="17"/>
      <c r="GFT805" s="17"/>
      <c r="GFU805" s="17"/>
      <c r="GFV805" s="17"/>
      <c r="GFW805" s="17"/>
      <c r="GFX805" s="17"/>
      <c r="GFY805" s="17"/>
      <c r="GFZ805" s="17"/>
      <c r="GGA805" s="17"/>
      <c r="GGB805" s="17"/>
      <c r="GGC805" s="17"/>
      <c r="GGD805" s="17"/>
      <c r="GGE805" s="17"/>
      <c r="GGF805" s="17"/>
      <c r="GGG805" s="17"/>
      <c r="GGH805" s="17"/>
      <c r="GGI805" s="17"/>
      <c r="GGJ805" s="17"/>
      <c r="GGK805" s="17"/>
      <c r="GGL805" s="17"/>
      <c r="GGM805" s="17"/>
      <c r="GGN805" s="17"/>
      <c r="GGO805" s="17"/>
      <c r="GGP805" s="17"/>
      <c r="GGQ805" s="17"/>
      <c r="GGR805" s="17"/>
      <c r="GGS805" s="17"/>
      <c r="GGT805" s="17"/>
      <c r="GGU805" s="17"/>
      <c r="GGV805" s="17"/>
      <c r="GGW805" s="17"/>
      <c r="GGX805" s="17"/>
      <c r="GGY805" s="17"/>
      <c r="GGZ805" s="17"/>
      <c r="GHA805" s="17"/>
      <c r="GHB805" s="17"/>
      <c r="GHC805" s="17"/>
      <c r="GHD805" s="17"/>
      <c r="GHE805" s="17"/>
      <c r="GHF805" s="17"/>
      <c r="GHG805" s="17"/>
      <c r="GHH805" s="17"/>
      <c r="GHI805" s="17"/>
      <c r="GHJ805" s="17"/>
      <c r="GHK805" s="17"/>
      <c r="GHL805" s="17"/>
      <c r="GHM805" s="17"/>
      <c r="GHN805" s="17"/>
      <c r="GHO805" s="17"/>
      <c r="GHP805" s="17"/>
      <c r="GHQ805" s="17"/>
      <c r="GHR805" s="17"/>
      <c r="GHS805" s="17"/>
      <c r="GHT805" s="17"/>
      <c r="GHU805" s="17"/>
      <c r="GHV805" s="17"/>
      <c r="GHW805" s="17"/>
      <c r="GHX805" s="17"/>
      <c r="GHY805" s="17"/>
      <c r="GHZ805" s="17"/>
      <c r="GIA805" s="17"/>
      <c r="GIB805" s="17"/>
      <c r="GIC805" s="17"/>
      <c r="GID805" s="17"/>
      <c r="GIE805" s="17"/>
      <c r="GIF805" s="17"/>
      <c r="GIG805" s="17"/>
      <c r="GIH805" s="17"/>
      <c r="GII805" s="17"/>
      <c r="GIJ805" s="17"/>
      <c r="GIK805" s="17"/>
      <c r="GIL805" s="17"/>
      <c r="GIM805" s="17"/>
      <c r="GIN805" s="17"/>
      <c r="GIO805" s="17"/>
      <c r="GIP805" s="17"/>
      <c r="GIQ805" s="17"/>
      <c r="GIR805" s="17"/>
      <c r="GIS805" s="17"/>
      <c r="GIT805" s="17"/>
      <c r="GIU805" s="17"/>
      <c r="GIV805" s="17"/>
      <c r="GIW805" s="17"/>
      <c r="GIX805" s="17"/>
      <c r="GIY805" s="17"/>
      <c r="GIZ805" s="17"/>
      <c r="GJA805" s="17"/>
      <c r="GJB805" s="17"/>
      <c r="GJC805" s="17"/>
      <c r="GJD805" s="17"/>
      <c r="GJE805" s="17"/>
      <c r="GJF805" s="17"/>
      <c r="GJG805" s="17"/>
      <c r="GJH805" s="17"/>
      <c r="GJI805" s="17"/>
      <c r="GJJ805" s="17"/>
      <c r="GJK805" s="17"/>
      <c r="GJL805" s="17"/>
      <c r="GJM805" s="17"/>
      <c r="GJN805" s="17"/>
      <c r="GJO805" s="17"/>
      <c r="GJP805" s="17"/>
      <c r="GJQ805" s="17"/>
      <c r="GJR805" s="17"/>
      <c r="GJS805" s="17"/>
      <c r="GJT805" s="17"/>
      <c r="GJU805" s="17"/>
      <c r="GJV805" s="17"/>
      <c r="GJW805" s="17"/>
      <c r="GJX805" s="17"/>
      <c r="GJY805" s="17"/>
      <c r="GJZ805" s="17"/>
      <c r="GKA805" s="17"/>
      <c r="GKB805" s="17"/>
      <c r="GKC805" s="17"/>
      <c r="GKD805" s="17"/>
      <c r="GKE805" s="17"/>
      <c r="GKF805" s="17"/>
      <c r="GKG805" s="17"/>
      <c r="GKH805" s="17"/>
      <c r="GKI805" s="17"/>
      <c r="GKJ805" s="17"/>
      <c r="GKK805" s="17"/>
      <c r="GKL805" s="17"/>
      <c r="GKM805" s="17"/>
      <c r="GKN805" s="17"/>
      <c r="GKO805" s="17"/>
      <c r="GKP805" s="17"/>
      <c r="GKQ805" s="17"/>
      <c r="GKR805" s="17"/>
      <c r="GKS805" s="17"/>
      <c r="GKT805" s="17"/>
      <c r="GKU805" s="17"/>
      <c r="GKV805" s="17"/>
      <c r="GKW805" s="17"/>
      <c r="GKX805" s="17"/>
      <c r="GKY805" s="17"/>
      <c r="GKZ805" s="17"/>
      <c r="GLA805" s="17"/>
      <c r="GLB805" s="17"/>
      <c r="GLC805" s="17"/>
      <c r="GLD805" s="17"/>
      <c r="GLE805" s="17"/>
      <c r="GLF805" s="17"/>
      <c r="GLG805" s="17"/>
      <c r="GLH805" s="17"/>
      <c r="GLI805" s="17"/>
      <c r="GLJ805" s="17"/>
      <c r="GLK805" s="17"/>
      <c r="GLL805" s="17"/>
      <c r="GLM805" s="17"/>
      <c r="GLN805" s="17"/>
      <c r="GLO805" s="17"/>
      <c r="GLP805" s="17"/>
      <c r="GLQ805" s="17"/>
      <c r="GLR805" s="17"/>
      <c r="GLS805" s="17"/>
      <c r="GLT805" s="17"/>
      <c r="GLU805" s="17"/>
      <c r="GLV805" s="17"/>
      <c r="GLW805" s="17"/>
      <c r="GLX805" s="17"/>
      <c r="GLY805" s="17"/>
      <c r="GLZ805" s="17"/>
      <c r="GMA805" s="17"/>
      <c r="GMB805" s="17"/>
      <c r="GMC805" s="17"/>
      <c r="GMD805" s="17"/>
      <c r="GME805" s="17"/>
      <c r="GMF805" s="17"/>
      <c r="GMG805" s="17"/>
      <c r="GMH805" s="17"/>
      <c r="GMI805" s="17"/>
      <c r="GMJ805" s="17"/>
      <c r="GMK805" s="17"/>
      <c r="GML805" s="17"/>
      <c r="GMM805" s="17"/>
      <c r="GMN805" s="17"/>
      <c r="GMO805" s="17"/>
      <c r="GMP805" s="17"/>
      <c r="GMQ805" s="17"/>
      <c r="GMR805" s="17"/>
      <c r="GMS805" s="17"/>
      <c r="GMT805" s="17"/>
      <c r="GMU805" s="17"/>
      <c r="GMV805" s="17"/>
      <c r="GMW805" s="17"/>
      <c r="GMX805" s="17"/>
      <c r="GMY805" s="17"/>
      <c r="GMZ805" s="17"/>
      <c r="GNA805" s="17"/>
      <c r="GNB805" s="17"/>
      <c r="GNC805" s="17"/>
      <c r="GND805" s="17"/>
      <c r="GNE805" s="17"/>
      <c r="GNF805" s="17"/>
      <c r="GNG805" s="17"/>
      <c r="GNH805" s="17"/>
      <c r="GNI805" s="17"/>
      <c r="GNJ805" s="17"/>
      <c r="GNK805" s="17"/>
      <c r="GNL805" s="17"/>
      <c r="GNM805" s="17"/>
      <c r="GNN805" s="17"/>
      <c r="GNO805" s="17"/>
      <c r="GNP805" s="17"/>
      <c r="GNQ805" s="17"/>
      <c r="GNR805" s="17"/>
      <c r="GNS805" s="17"/>
      <c r="GNT805" s="17"/>
      <c r="GNU805" s="17"/>
      <c r="GNV805" s="17"/>
      <c r="GNW805" s="17"/>
      <c r="GNX805" s="17"/>
      <c r="GNY805" s="17"/>
      <c r="GNZ805" s="17"/>
      <c r="GOA805" s="17"/>
      <c r="GOB805" s="17"/>
      <c r="GOC805" s="17"/>
      <c r="GOD805" s="17"/>
      <c r="GOE805" s="17"/>
      <c r="GOF805" s="17"/>
      <c r="GOG805" s="17"/>
      <c r="GOH805" s="17"/>
      <c r="GOI805" s="17"/>
      <c r="GOJ805" s="17"/>
      <c r="GOK805" s="17"/>
      <c r="GOL805" s="17"/>
      <c r="GOM805" s="17"/>
      <c r="GON805" s="17"/>
      <c r="GOO805" s="17"/>
      <c r="GOP805" s="17"/>
      <c r="GOQ805" s="17"/>
      <c r="GOR805" s="17"/>
      <c r="GOS805" s="17"/>
      <c r="GOT805" s="17"/>
      <c r="GOU805" s="17"/>
      <c r="GOV805" s="17"/>
      <c r="GOW805" s="17"/>
      <c r="GOX805" s="17"/>
      <c r="GOY805" s="17"/>
      <c r="GOZ805" s="17"/>
      <c r="GPA805" s="17"/>
      <c r="GPB805" s="17"/>
      <c r="GPC805" s="17"/>
      <c r="GPD805" s="17"/>
      <c r="GPE805" s="17"/>
      <c r="GPF805" s="17"/>
      <c r="GPG805" s="17"/>
      <c r="GPH805" s="17"/>
      <c r="GPI805" s="17"/>
      <c r="GPJ805" s="17"/>
      <c r="GPK805" s="17"/>
      <c r="GPL805" s="17"/>
      <c r="GPM805" s="17"/>
      <c r="GPN805" s="17"/>
      <c r="GPO805" s="17"/>
      <c r="GPP805" s="17"/>
      <c r="GPQ805" s="17"/>
      <c r="GPR805" s="17"/>
      <c r="GPS805" s="17"/>
      <c r="GPT805" s="17"/>
      <c r="GPU805" s="17"/>
      <c r="GPV805" s="17"/>
      <c r="GPW805" s="17"/>
      <c r="GPX805" s="17"/>
      <c r="GPY805" s="17"/>
      <c r="GPZ805" s="17"/>
      <c r="GQA805" s="17"/>
      <c r="GQB805" s="17"/>
      <c r="GQC805" s="17"/>
      <c r="GQD805" s="17"/>
      <c r="GQE805" s="17"/>
      <c r="GQF805" s="17"/>
      <c r="GQG805" s="17"/>
      <c r="GQH805" s="17"/>
      <c r="GQI805" s="17"/>
      <c r="GQJ805" s="17"/>
      <c r="GQK805" s="17"/>
      <c r="GQL805" s="17"/>
      <c r="GQM805" s="17"/>
      <c r="GQN805" s="17"/>
      <c r="GQO805" s="17"/>
      <c r="GQP805" s="17"/>
      <c r="GQQ805" s="17"/>
      <c r="GQR805" s="17"/>
      <c r="GQS805" s="17"/>
      <c r="GQT805" s="17"/>
      <c r="GQU805" s="17"/>
      <c r="GQV805" s="17"/>
      <c r="GQW805" s="17"/>
      <c r="GQX805" s="17"/>
      <c r="GQY805" s="17"/>
      <c r="GQZ805" s="17"/>
      <c r="GRA805" s="17"/>
      <c r="GRB805" s="17"/>
      <c r="GRC805" s="17"/>
      <c r="GRD805" s="17"/>
      <c r="GRE805" s="17"/>
      <c r="GRF805" s="17"/>
      <c r="GRG805" s="17"/>
      <c r="GRH805" s="17"/>
      <c r="GRI805" s="17"/>
      <c r="GRJ805" s="17"/>
      <c r="GRK805" s="17"/>
      <c r="GRL805" s="17"/>
      <c r="GRM805" s="17"/>
      <c r="GRN805" s="17"/>
      <c r="GRO805" s="17"/>
      <c r="GRP805" s="17"/>
      <c r="GRQ805" s="17"/>
      <c r="GRR805" s="17"/>
      <c r="GRS805" s="17"/>
      <c r="GRT805" s="17"/>
      <c r="GRU805" s="17"/>
      <c r="GRV805" s="17"/>
      <c r="GRW805" s="17"/>
      <c r="GRX805" s="17"/>
      <c r="GRY805" s="17"/>
      <c r="GRZ805" s="17"/>
      <c r="GSA805" s="17"/>
      <c r="GSB805" s="17"/>
      <c r="GSC805" s="17"/>
      <c r="GSD805" s="17"/>
      <c r="GSE805" s="17"/>
      <c r="GSF805" s="17"/>
      <c r="GSG805" s="17"/>
      <c r="GSH805" s="17"/>
      <c r="GSI805" s="17"/>
      <c r="GSJ805" s="17"/>
      <c r="GSK805" s="17"/>
      <c r="GSL805" s="17"/>
      <c r="GSM805" s="17"/>
      <c r="GSN805" s="17"/>
      <c r="GSO805" s="17"/>
      <c r="GSP805" s="17"/>
      <c r="GSQ805" s="17"/>
      <c r="GSR805" s="17"/>
      <c r="GSS805" s="17"/>
      <c r="GST805" s="17"/>
      <c r="GSU805" s="17"/>
      <c r="GSV805" s="17"/>
      <c r="GSW805" s="17"/>
      <c r="GSX805" s="17"/>
      <c r="GSY805" s="17"/>
      <c r="GSZ805" s="17"/>
      <c r="GTA805" s="17"/>
      <c r="GTB805" s="17"/>
      <c r="GTC805" s="17"/>
      <c r="GTD805" s="17"/>
      <c r="GTE805" s="17"/>
      <c r="GTF805" s="17"/>
      <c r="GTG805" s="17"/>
      <c r="GTH805" s="17"/>
      <c r="GTI805" s="17"/>
      <c r="GTJ805" s="17"/>
      <c r="GTK805" s="17"/>
      <c r="GTL805" s="17"/>
      <c r="GTM805" s="17"/>
      <c r="GTN805" s="17"/>
      <c r="GTO805" s="17"/>
      <c r="GTP805" s="17"/>
      <c r="GTQ805" s="17"/>
      <c r="GTR805" s="17"/>
      <c r="GTS805" s="17"/>
      <c r="GTT805" s="17"/>
      <c r="GTU805" s="17"/>
      <c r="GTV805" s="17"/>
      <c r="GTW805" s="17"/>
      <c r="GTX805" s="17"/>
      <c r="GTY805" s="17"/>
      <c r="GTZ805" s="17"/>
      <c r="GUA805" s="17"/>
      <c r="GUB805" s="17"/>
      <c r="GUC805" s="17"/>
      <c r="GUD805" s="17"/>
      <c r="GUE805" s="17"/>
      <c r="GUF805" s="17"/>
      <c r="GUG805" s="17"/>
      <c r="GUH805" s="17"/>
      <c r="GUI805" s="17"/>
      <c r="GUJ805" s="17"/>
      <c r="GUK805" s="17"/>
      <c r="GUL805" s="17"/>
      <c r="GUM805" s="17"/>
      <c r="GUN805" s="17"/>
      <c r="GUO805" s="17"/>
      <c r="GUP805" s="17"/>
      <c r="GUQ805" s="17"/>
      <c r="GUR805" s="17"/>
      <c r="GUS805" s="17"/>
      <c r="GUT805" s="17"/>
      <c r="GUU805" s="17"/>
      <c r="GUV805" s="17"/>
      <c r="GUW805" s="17"/>
      <c r="GUX805" s="17"/>
      <c r="GUY805" s="17"/>
      <c r="GUZ805" s="17"/>
      <c r="GVA805" s="17"/>
      <c r="GVB805" s="17"/>
      <c r="GVC805" s="17"/>
      <c r="GVD805" s="17"/>
      <c r="GVE805" s="17"/>
      <c r="GVF805" s="17"/>
      <c r="GVG805" s="17"/>
      <c r="GVH805" s="17"/>
      <c r="GVI805" s="17"/>
      <c r="GVJ805" s="17"/>
      <c r="GVK805" s="17"/>
      <c r="GVL805" s="17"/>
      <c r="GVM805" s="17"/>
      <c r="GVN805" s="17"/>
      <c r="GVO805" s="17"/>
      <c r="GVP805" s="17"/>
      <c r="GVQ805" s="17"/>
      <c r="GVR805" s="17"/>
      <c r="GVS805" s="17"/>
      <c r="GVT805" s="17"/>
      <c r="GVU805" s="17"/>
      <c r="GVV805" s="17"/>
      <c r="GVW805" s="17"/>
      <c r="GVX805" s="17"/>
      <c r="GVY805" s="17"/>
      <c r="GVZ805" s="17"/>
      <c r="GWA805" s="17"/>
      <c r="GWB805" s="17"/>
      <c r="GWC805" s="17"/>
      <c r="GWD805" s="17"/>
      <c r="GWE805" s="17"/>
      <c r="GWF805" s="17"/>
      <c r="GWG805" s="17"/>
      <c r="GWH805" s="17"/>
      <c r="GWI805" s="17"/>
      <c r="GWJ805" s="17"/>
      <c r="GWK805" s="17"/>
      <c r="GWL805" s="17"/>
      <c r="GWM805" s="17"/>
      <c r="GWN805" s="17"/>
      <c r="GWO805" s="17"/>
      <c r="GWP805" s="17"/>
      <c r="GWQ805" s="17"/>
      <c r="GWR805" s="17"/>
      <c r="GWS805" s="17"/>
      <c r="GWT805" s="17"/>
      <c r="GWU805" s="17"/>
      <c r="GWV805" s="17"/>
      <c r="GWW805" s="17"/>
      <c r="GWX805" s="17"/>
      <c r="GWY805" s="17"/>
      <c r="GWZ805" s="17"/>
      <c r="GXA805" s="17"/>
      <c r="GXB805" s="17"/>
      <c r="GXC805" s="17"/>
      <c r="GXD805" s="17"/>
      <c r="GXE805" s="17"/>
      <c r="GXF805" s="17"/>
      <c r="GXG805" s="17"/>
      <c r="GXH805" s="17"/>
      <c r="GXI805" s="17"/>
      <c r="GXJ805" s="17"/>
      <c r="GXK805" s="17"/>
      <c r="GXL805" s="17"/>
      <c r="GXM805" s="17"/>
      <c r="GXN805" s="17"/>
      <c r="GXO805" s="17"/>
      <c r="GXP805" s="17"/>
      <c r="GXQ805" s="17"/>
      <c r="GXR805" s="17"/>
      <c r="GXS805" s="17"/>
      <c r="GXT805" s="17"/>
      <c r="GXU805" s="17"/>
      <c r="GXV805" s="17"/>
      <c r="GXW805" s="17"/>
      <c r="GXX805" s="17"/>
      <c r="GXY805" s="17"/>
      <c r="GXZ805" s="17"/>
      <c r="GYA805" s="17"/>
      <c r="GYB805" s="17"/>
      <c r="GYC805" s="17"/>
      <c r="GYD805" s="17"/>
      <c r="GYE805" s="17"/>
      <c r="GYF805" s="17"/>
      <c r="GYG805" s="17"/>
      <c r="GYH805" s="17"/>
      <c r="GYI805" s="17"/>
      <c r="GYJ805" s="17"/>
      <c r="GYK805" s="17"/>
      <c r="GYL805" s="17"/>
      <c r="GYM805" s="17"/>
      <c r="GYN805" s="17"/>
      <c r="GYO805" s="17"/>
      <c r="GYP805" s="17"/>
      <c r="GYQ805" s="17"/>
      <c r="GYR805" s="17"/>
      <c r="GYS805" s="17"/>
      <c r="GYT805" s="17"/>
      <c r="GYU805" s="17"/>
      <c r="GYV805" s="17"/>
      <c r="GYW805" s="17"/>
      <c r="GYX805" s="17"/>
      <c r="GYY805" s="17"/>
      <c r="GYZ805" s="17"/>
      <c r="GZA805" s="17"/>
      <c r="GZB805" s="17"/>
      <c r="GZC805" s="17"/>
      <c r="GZD805" s="17"/>
      <c r="GZE805" s="17"/>
      <c r="GZF805" s="17"/>
      <c r="GZG805" s="17"/>
      <c r="GZH805" s="17"/>
      <c r="GZI805" s="17"/>
      <c r="GZJ805" s="17"/>
      <c r="GZK805" s="17"/>
      <c r="GZL805" s="17"/>
      <c r="GZM805" s="17"/>
      <c r="GZN805" s="17"/>
      <c r="GZO805" s="17"/>
      <c r="GZP805" s="17"/>
      <c r="GZQ805" s="17"/>
      <c r="GZR805" s="17"/>
      <c r="GZS805" s="17"/>
      <c r="GZT805" s="17"/>
      <c r="GZU805" s="17"/>
      <c r="GZV805" s="17"/>
      <c r="GZW805" s="17"/>
      <c r="GZX805" s="17"/>
      <c r="GZY805" s="17"/>
      <c r="GZZ805" s="17"/>
      <c r="HAA805" s="17"/>
      <c r="HAB805" s="17"/>
      <c r="HAC805" s="17"/>
      <c r="HAD805" s="17"/>
      <c r="HAE805" s="17"/>
      <c r="HAF805" s="17"/>
      <c r="HAG805" s="17"/>
      <c r="HAH805" s="17"/>
      <c r="HAI805" s="17"/>
      <c r="HAJ805" s="17"/>
      <c r="HAK805" s="17"/>
      <c r="HAL805" s="17"/>
      <c r="HAM805" s="17"/>
      <c r="HAN805" s="17"/>
      <c r="HAO805" s="17"/>
      <c r="HAP805" s="17"/>
      <c r="HAQ805" s="17"/>
      <c r="HAR805" s="17"/>
      <c r="HAS805" s="17"/>
      <c r="HAT805" s="17"/>
      <c r="HAU805" s="17"/>
      <c r="HAV805" s="17"/>
      <c r="HAW805" s="17"/>
      <c r="HAX805" s="17"/>
      <c r="HAY805" s="17"/>
      <c r="HAZ805" s="17"/>
      <c r="HBA805" s="17"/>
      <c r="HBB805" s="17"/>
      <c r="HBC805" s="17"/>
      <c r="HBD805" s="17"/>
      <c r="HBE805" s="17"/>
      <c r="HBF805" s="17"/>
      <c r="HBG805" s="17"/>
      <c r="HBH805" s="17"/>
      <c r="HBI805" s="17"/>
      <c r="HBJ805" s="17"/>
      <c r="HBK805" s="17"/>
      <c r="HBL805" s="17"/>
      <c r="HBM805" s="17"/>
      <c r="HBN805" s="17"/>
      <c r="HBO805" s="17"/>
      <c r="HBP805" s="17"/>
      <c r="HBQ805" s="17"/>
      <c r="HBR805" s="17"/>
      <c r="HBS805" s="17"/>
      <c r="HBT805" s="17"/>
      <c r="HBU805" s="17"/>
      <c r="HBV805" s="17"/>
      <c r="HBW805" s="17"/>
      <c r="HBX805" s="17"/>
      <c r="HBY805" s="17"/>
      <c r="HBZ805" s="17"/>
      <c r="HCA805" s="17"/>
      <c r="HCB805" s="17"/>
      <c r="HCC805" s="17"/>
      <c r="HCD805" s="17"/>
      <c r="HCE805" s="17"/>
      <c r="HCF805" s="17"/>
      <c r="HCG805" s="17"/>
      <c r="HCH805" s="17"/>
      <c r="HCI805" s="17"/>
      <c r="HCJ805" s="17"/>
      <c r="HCK805" s="17"/>
      <c r="HCL805" s="17"/>
      <c r="HCM805" s="17"/>
      <c r="HCN805" s="17"/>
      <c r="HCO805" s="17"/>
      <c r="HCP805" s="17"/>
      <c r="HCQ805" s="17"/>
      <c r="HCR805" s="17"/>
      <c r="HCS805" s="17"/>
      <c r="HCT805" s="17"/>
      <c r="HCU805" s="17"/>
      <c r="HCV805" s="17"/>
      <c r="HCW805" s="17"/>
      <c r="HCX805" s="17"/>
      <c r="HCY805" s="17"/>
      <c r="HCZ805" s="17"/>
      <c r="HDA805" s="17"/>
      <c r="HDB805" s="17"/>
      <c r="HDC805" s="17"/>
      <c r="HDD805" s="17"/>
      <c r="HDE805" s="17"/>
      <c r="HDF805" s="17"/>
      <c r="HDG805" s="17"/>
      <c r="HDH805" s="17"/>
      <c r="HDI805" s="17"/>
      <c r="HDJ805" s="17"/>
      <c r="HDK805" s="17"/>
      <c r="HDL805" s="17"/>
      <c r="HDM805" s="17"/>
      <c r="HDN805" s="17"/>
      <c r="HDO805" s="17"/>
      <c r="HDP805" s="17"/>
      <c r="HDQ805" s="17"/>
      <c r="HDR805" s="17"/>
      <c r="HDS805" s="17"/>
      <c r="HDT805" s="17"/>
      <c r="HDU805" s="17"/>
      <c r="HDV805" s="17"/>
      <c r="HDW805" s="17"/>
      <c r="HDX805" s="17"/>
      <c r="HDY805" s="17"/>
      <c r="HDZ805" s="17"/>
      <c r="HEA805" s="17"/>
      <c r="HEB805" s="17"/>
      <c r="HEC805" s="17"/>
      <c r="HED805" s="17"/>
      <c r="HEE805" s="17"/>
      <c r="HEF805" s="17"/>
      <c r="HEG805" s="17"/>
      <c r="HEH805" s="17"/>
      <c r="HEI805" s="17"/>
      <c r="HEJ805" s="17"/>
      <c r="HEK805" s="17"/>
      <c r="HEL805" s="17"/>
      <c r="HEM805" s="17"/>
      <c r="HEN805" s="17"/>
      <c r="HEO805" s="17"/>
      <c r="HEP805" s="17"/>
      <c r="HEQ805" s="17"/>
      <c r="HER805" s="17"/>
      <c r="HES805" s="17"/>
      <c r="HET805" s="17"/>
      <c r="HEU805" s="17"/>
      <c r="HEV805" s="17"/>
      <c r="HEW805" s="17"/>
      <c r="HEX805" s="17"/>
      <c r="HEY805" s="17"/>
      <c r="HEZ805" s="17"/>
      <c r="HFA805" s="17"/>
      <c r="HFB805" s="17"/>
      <c r="HFC805" s="17"/>
      <c r="HFD805" s="17"/>
      <c r="HFE805" s="17"/>
      <c r="HFF805" s="17"/>
      <c r="HFG805" s="17"/>
      <c r="HFH805" s="17"/>
      <c r="HFI805" s="17"/>
      <c r="HFJ805" s="17"/>
      <c r="HFK805" s="17"/>
      <c r="HFL805" s="17"/>
      <c r="HFM805" s="17"/>
      <c r="HFN805" s="17"/>
      <c r="HFO805" s="17"/>
      <c r="HFP805" s="17"/>
      <c r="HFQ805" s="17"/>
      <c r="HFR805" s="17"/>
      <c r="HFS805" s="17"/>
      <c r="HFT805" s="17"/>
      <c r="HFU805" s="17"/>
      <c r="HFV805" s="17"/>
      <c r="HFW805" s="17"/>
      <c r="HFX805" s="17"/>
      <c r="HFY805" s="17"/>
      <c r="HFZ805" s="17"/>
      <c r="HGA805" s="17"/>
      <c r="HGB805" s="17"/>
      <c r="HGC805" s="17"/>
      <c r="HGD805" s="17"/>
      <c r="HGE805" s="17"/>
      <c r="HGF805" s="17"/>
      <c r="HGG805" s="17"/>
      <c r="HGH805" s="17"/>
      <c r="HGI805" s="17"/>
      <c r="HGJ805" s="17"/>
      <c r="HGK805" s="17"/>
      <c r="HGL805" s="17"/>
      <c r="HGM805" s="17"/>
      <c r="HGN805" s="17"/>
      <c r="HGO805" s="17"/>
      <c r="HGP805" s="17"/>
      <c r="HGQ805" s="17"/>
      <c r="HGR805" s="17"/>
      <c r="HGS805" s="17"/>
      <c r="HGT805" s="17"/>
      <c r="HGU805" s="17"/>
      <c r="HGV805" s="17"/>
      <c r="HGW805" s="17"/>
      <c r="HGX805" s="17"/>
      <c r="HGY805" s="17"/>
      <c r="HGZ805" s="17"/>
      <c r="HHA805" s="17"/>
      <c r="HHB805" s="17"/>
      <c r="HHC805" s="17"/>
      <c r="HHD805" s="17"/>
      <c r="HHE805" s="17"/>
      <c r="HHF805" s="17"/>
      <c r="HHG805" s="17"/>
      <c r="HHH805" s="17"/>
      <c r="HHI805" s="17"/>
      <c r="HHJ805" s="17"/>
      <c r="HHK805" s="17"/>
      <c r="HHL805" s="17"/>
      <c r="HHM805" s="17"/>
      <c r="HHN805" s="17"/>
      <c r="HHO805" s="17"/>
      <c r="HHP805" s="17"/>
      <c r="HHQ805" s="17"/>
      <c r="HHR805" s="17"/>
      <c r="HHS805" s="17"/>
      <c r="HHT805" s="17"/>
      <c r="HHU805" s="17"/>
      <c r="HHV805" s="17"/>
      <c r="HHW805" s="17"/>
      <c r="HHX805" s="17"/>
      <c r="HHY805" s="17"/>
      <c r="HHZ805" s="17"/>
      <c r="HIA805" s="17"/>
      <c r="HIB805" s="17"/>
      <c r="HIC805" s="17"/>
      <c r="HID805" s="17"/>
      <c r="HIE805" s="17"/>
      <c r="HIF805" s="17"/>
      <c r="HIG805" s="17"/>
      <c r="HIH805" s="17"/>
      <c r="HII805" s="17"/>
      <c r="HIJ805" s="17"/>
      <c r="HIK805" s="17"/>
      <c r="HIL805" s="17"/>
      <c r="HIM805" s="17"/>
      <c r="HIN805" s="17"/>
      <c r="HIO805" s="17"/>
      <c r="HIP805" s="17"/>
      <c r="HIQ805" s="17"/>
      <c r="HIR805" s="17"/>
      <c r="HIS805" s="17"/>
      <c r="HIT805" s="17"/>
      <c r="HIU805" s="17"/>
      <c r="HIV805" s="17"/>
      <c r="HIW805" s="17"/>
      <c r="HIX805" s="17"/>
      <c r="HIY805" s="17"/>
      <c r="HIZ805" s="17"/>
      <c r="HJA805" s="17"/>
      <c r="HJB805" s="17"/>
      <c r="HJC805" s="17"/>
      <c r="HJD805" s="17"/>
      <c r="HJE805" s="17"/>
      <c r="HJF805" s="17"/>
      <c r="HJG805" s="17"/>
      <c r="HJH805" s="17"/>
      <c r="HJI805" s="17"/>
      <c r="HJJ805" s="17"/>
      <c r="HJK805" s="17"/>
      <c r="HJL805" s="17"/>
      <c r="HJM805" s="17"/>
      <c r="HJN805" s="17"/>
      <c r="HJO805" s="17"/>
      <c r="HJP805" s="17"/>
      <c r="HJQ805" s="17"/>
      <c r="HJR805" s="17"/>
      <c r="HJS805" s="17"/>
      <c r="HJT805" s="17"/>
      <c r="HJU805" s="17"/>
      <c r="HJV805" s="17"/>
      <c r="HJW805" s="17"/>
      <c r="HJX805" s="17"/>
      <c r="HJY805" s="17"/>
      <c r="HJZ805" s="17"/>
      <c r="HKA805" s="17"/>
      <c r="HKB805" s="17"/>
      <c r="HKC805" s="17"/>
      <c r="HKD805" s="17"/>
      <c r="HKE805" s="17"/>
      <c r="HKF805" s="17"/>
      <c r="HKG805" s="17"/>
      <c r="HKH805" s="17"/>
      <c r="HKI805" s="17"/>
      <c r="HKJ805" s="17"/>
      <c r="HKK805" s="17"/>
      <c r="HKL805" s="17"/>
      <c r="HKM805" s="17"/>
      <c r="HKN805" s="17"/>
      <c r="HKO805" s="17"/>
      <c r="HKP805" s="17"/>
      <c r="HKQ805" s="17"/>
      <c r="HKR805" s="17"/>
      <c r="HKS805" s="17"/>
      <c r="HKT805" s="17"/>
      <c r="HKU805" s="17"/>
      <c r="HKV805" s="17"/>
      <c r="HKW805" s="17"/>
      <c r="HKX805" s="17"/>
      <c r="HKY805" s="17"/>
      <c r="HKZ805" s="17"/>
      <c r="HLA805" s="17"/>
      <c r="HLB805" s="17"/>
      <c r="HLC805" s="17"/>
      <c r="HLD805" s="17"/>
      <c r="HLE805" s="17"/>
      <c r="HLF805" s="17"/>
      <c r="HLG805" s="17"/>
      <c r="HLH805" s="17"/>
      <c r="HLI805" s="17"/>
      <c r="HLJ805" s="17"/>
      <c r="HLK805" s="17"/>
      <c r="HLL805" s="17"/>
      <c r="HLM805" s="17"/>
      <c r="HLN805" s="17"/>
      <c r="HLO805" s="17"/>
      <c r="HLP805" s="17"/>
      <c r="HLQ805" s="17"/>
      <c r="HLR805" s="17"/>
      <c r="HLS805" s="17"/>
      <c r="HLT805" s="17"/>
      <c r="HLU805" s="17"/>
      <c r="HLV805" s="17"/>
      <c r="HLW805" s="17"/>
      <c r="HLX805" s="17"/>
      <c r="HLY805" s="17"/>
      <c r="HLZ805" s="17"/>
      <c r="HMA805" s="17"/>
      <c r="HMB805" s="17"/>
      <c r="HMC805" s="17"/>
      <c r="HMD805" s="17"/>
      <c r="HME805" s="17"/>
      <c r="HMF805" s="17"/>
      <c r="HMG805" s="17"/>
      <c r="HMH805" s="17"/>
      <c r="HMI805" s="17"/>
      <c r="HMJ805" s="17"/>
      <c r="HMK805" s="17"/>
      <c r="HML805" s="17"/>
      <c r="HMM805" s="17"/>
      <c r="HMN805" s="17"/>
      <c r="HMO805" s="17"/>
      <c r="HMP805" s="17"/>
      <c r="HMQ805" s="17"/>
      <c r="HMR805" s="17"/>
      <c r="HMS805" s="17"/>
      <c r="HMT805" s="17"/>
      <c r="HMU805" s="17"/>
      <c r="HMV805" s="17"/>
      <c r="HMW805" s="17"/>
      <c r="HMX805" s="17"/>
      <c r="HMY805" s="17"/>
      <c r="HMZ805" s="17"/>
      <c r="HNA805" s="17"/>
      <c r="HNB805" s="17"/>
      <c r="HNC805" s="17"/>
      <c r="HND805" s="17"/>
      <c r="HNE805" s="17"/>
      <c r="HNF805" s="17"/>
      <c r="HNG805" s="17"/>
      <c r="HNH805" s="17"/>
      <c r="HNI805" s="17"/>
      <c r="HNJ805" s="17"/>
      <c r="HNK805" s="17"/>
      <c r="HNL805" s="17"/>
      <c r="HNM805" s="17"/>
      <c r="HNN805" s="17"/>
      <c r="HNO805" s="17"/>
      <c r="HNP805" s="17"/>
      <c r="HNQ805" s="17"/>
      <c r="HNR805" s="17"/>
      <c r="HNS805" s="17"/>
      <c r="HNT805" s="17"/>
      <c r="HNU805" s="17"/>
      <c r="HNV805" s="17"/>
      <c r="HNW805" s="17"/>
      <c r="HNX805" s="17"/>
      <c r="HNY805" s="17"/>
      <c r="HNZ805" s="17"/>
      <c r="HOA805" s="17"/>
      <c r="HOB805" s="17"/>
      <c r="HOC805" s="17"/>
      <c r="HOD805" s="17"/>
      <c r="HOE805" s="17"/>
      <c r="HOF805" s="17"/>
      <c r="HOG805" s="17"/>
      <c r="HOH805" s="17"/>
      <c r="HOI805" s="17"/>
      <c r="HOJ805" s="17"/>
      <c r="HOK805" s="17"/>
      <c r="HOL805" s="17"/>
      <c r="HOM805" s="17"/>
      <c r="HON805" s="17"/>
      <c r="HOO805" s="17"/>
      <c r="HOP805" s="17"/>
      <c r="HOQ805" s="17"/>
      <c r="HOR805" s="17"/>
      <c r="HOS805" s="17"/>
      <c r="HOT805" s="17"/>
      <c r="HOU805" s="17"/>
      <c r="HOV805" s="17"/>
      <c r="HOW805" s="17"/>
      <c r="HOX805" s="17"/>
      <c r="HOY805" s="17"/>
      <c r="HOZ805" s="17"/>
      <c r="HPA805" s="17"/>
      <c r="HPB805" s="17"/>
      <c r="HPC805" s="17"/>
      <c r="HPD805" s="17"/>
      <c r="HPE805" s="17"/>
      <c r="HPF805" s="17"/>
      <c r="HPG805" s="17"/>
      <c r="HPH805" s="17"/>
      <c r="HPI805" s="17"/>
      <c r="HPJ805" s="17"/>
      <c r="HPK805" s="17"/>
      <c r="HPL805" s="17"/>
      <c r="HPM805" s="17"/>
      <c r="HPN805" s="17"/>
      <c r="HPO805" s="17"/>
      <c r="HPP805" s="17"/>
      <c r="HPQ805" s="17"/>
      <c r="HPR805" s="17"/>
      <c r="HPS805" s="17"/>
      <c r="HPT805" s="17"/>
      <c r="HPU805" s="17"/>
      <c r="HPV805" s="17"/>
      <c r="HPW805" s="17"/>
      <c r="HPX805" s="17"/>
      <c r="HPY805" s="17"/>
      <c r="HPZ805" s="17"/>
      <c r="HQA805" s="17"/>
      <c r="HQB805" s="17"/>
      <c r="HQC805" s="17"/>
      <c r="HQD805" s="17"/>
      <c r="HQE805" s="17"/>
      <c r="HQF805" s="17"/>
      <c r="HQG805" s="17"/>
      <c r="HQH805" s="17"/>
      <c r="HQI805" s="17"/>
      <c r="HQJ805" s="17"/>
      <c r="HQK805" s="17"/>
      <c r="HQL805" s="17"/>
      <c r="HQM805" s="17"/>
      <c r="HQN805" s="17"/>
      <c r="HQO805" s="17"/>
      <c r="HQP805" s="17"/>
      <c r="HQQ805" s="17"/>
      <c r="HQR805" s="17"/>
      <c r="HQS805" s="17"/>
      <c r="HQT805" s="17"/>
      <c r="HQU805" s="17"/>
      <c r="HQV805" s="17"/>
      <c r="HQW805" s="17"/>
      <c r="HQX805" s="17"/>
      <c r="HQY805" s="17"/>
      <c r="HQZ805" s="17"/>
      <c r="HRA805" s="17"/>
      <c r="HRB805" s="17"/>
      <c r="HRC805" s="17"/>
      <c r="HRD805" s="17"/>
      <c r="HRE805" s="17"/>
      <c r="HRF805" s="17"/>
      <c r="HRG805" s="17"/>
      <c r="HRH805" s="17"/>
      <c r="HRI805" s="17"/>
      <c r="HRJ805" s="17"/>
      <c r="HRK805" s="17"/>
      <c r="HRL805" s="17"/>
      <c r="HRM805" s="17"/>
      <c r="HRN805" s="17"/>
      <c r="HRO805" s="17"/>
      <c r="HRP805" s="17"/>
      <c r="HRQ805" s="17"/>
      <c r="HRR805" s="17"/>
      <c r="HRS805" s="17"/>
      <c r="HRT805" s="17"/>
      <c r="HRU805" s="17"/>
      <c r="HRV805" s="17"/>
      <c r="HRW805" s="17"/>
      <c r="HRX805" s="17"/>
      <c r="HRY805" s="17"/>
      <c r="HRZ805" s="17"/>
      <c r="HSA805" s="17"/>
      <c r="HSB805" s="17"/>
      <c r="HSC805" s="17"/>
      <c r="HSD805" s="17"/>
      <c r="HSE805" s="17"/>
      <c r="HSF805" s="17"/>
      <c r="HSG805" s="17"/>
      <c r="HSH805" s="17"/>
      <c r="HSI805" s="17"/>
      <c r="HSJ805" s="17"/>
      <c r="HSK805" s="17"/>
      <c r="HSL805" s="17"/>
      <c r="HSM805" s="17"/>
      <c r="HSN805" s="17"/>
      <c r="HSO805" s="17"/>
      <c r="HSP805" s="17"/>
      <c r="HSQ805" s="17"/>
      <c r="HSR805" s="17"/>
      <c r="HSS805" s="17"/>
      <c r="HST805" s="17"/>
      <c r="HSU805" s="17"/>
      <c r="HSV805" s="17"/>
      <c r="HSW805" s="17"/>
      <c r="HSX805" s="17"/>
      <c r="HSY805" s="17"/>
      <c r="HSZ805" s="17"/>
      <c r="HTA805" s="17"/>
      <c r="HTB805" s="17"/>
      <c r="HTC805" s="17"/>
      <c r="HTD805" s="17"/>
      <c r="HTE805" s="17"/>
      <c r="HTF805" s="17"/>
      <c r="HTG805" s="17"/>
      <c r="HTH805" s="17"/>
      <c r="HTI805" s="17"/>
      <c r="HTJ805" s="17"/>
      <c r="HTK805" s="17"/>
      <c r="HTL805" s="17"/>
      <c r="HTM805" s="17"/>
      <c r="HTN805" s="17"/>
      <c r="HTO805" s="17"/>
      <c r="HTP805" s="17"/>
      <c r="HTQ805" s="17"/>
      <c r="HTR805" s="17"/>
      <c r="HTS805" s="17"/>
      <c r="HTT805" s="17"/>
      <c r="HTU805" s="17"/>
      <c r="HTV805" s="17"/>
      <c r="HTW805" s="17"/>
      <c r="HTX805" s="17"/>
      <c r="HTY805" s="17"/>
      <c r="HTZ805" s="17"/>
      <c r="HUA805" s="17"/>
      <c r="HUB805" s="17"/>
      <c r="HUC805" s="17"/>
      <c r="HUD805" s="17"/>
      <c r="HUE805" s="17"/>
      <c r="HUF805" s="17"/>
      <c r="HUG805" s="17"/>
      <c r="HUH805" s="17"/>
      <c r="HUI805" s="17"/>
      <c r="HUJ805" s="17"/>
      <c r="HUK805" s="17"/>
      <c r="HUL805" s="17"/>
      <c r="HUM805" s="17"/>
      <c r="HUN805" s="17"/>
      <c r="HUO805" s="17"/>
      <c r="HUP805" s="17"/>
      <c r="HUQ805" s="17"/>
      <c r="HUR805" s="17"/>
      <c r="HUS805" s="17"/>
      <c r="HUT805" s="17"/>
      <c r="HUU805" s="17"/>
      <c r="HUV805" s="17"/>
      <c r="HUW805" s="17"/>
      <c r="HUX805" s="17"/>
      <c r="HUY805" s="17"/>
      <c r="HUZ805" s="17"/>
      <c r="HVA805" s="17"/>
      <c r="HVB805" s="17"/>
      <c r="HVC805" s="17"/>
      <c r="HVD805" s="17"/>
      <c r="HVE805" s="17"/>
      <c r="HVF805" s="17"/>
      <c r="HVG805" s="17"/>
      <c r="HVH805" s="17"/>
      <c r="HVI805" s="17"/>
      <c r="HVJ805" s="17"/>
      <c r="HVK805" s="17"/>
      <c r="HVL805" s="17"/>
      <c r="HVM805" s="17"/>
      <c r="HVN805" s="17"/>
      <c r="HVO805" s="17"/>
      <c r="HVP805" s="17"/>
      <c r="HVQ805" s="17"/>
      <c r="HVR805" s="17"/>
      <c r="HVS805" s="17"/>
      <c r="HVT805" s="17"/>
      <c r="HVU805" s="17"/>
      <c r="HVV805" s="17"/>
      <c r="HVW805" s="17"/>
      <c r="HVX805" s="17"/>
      <c r="HVY805" s="17"/>
      <c r="HVZ805" s="17"/>
      <c r="HWA805" s="17"/>
      <c r="HWB805" s="17"/>
      <c r="HWC805" s="17"/>
      <c r="HWD805" s="17"/>
      <c r="HWE805" s="17"/>
      <c r="HWF805" s="17"/>
      <c r="HWG805" s="17"/>
      <c r="HWH805" s="17"/>
      <c r="HWI805" s="17"/>
      <c r="HWJ805" s="17"/>
      <c r="HWK805" s="17"/>
      <c r="HWL805" s="17"/>
      <c r="HWM805" s="17"/>
      <c r="HWN805" s="17"/>
      <c r="HWO805" s="17"/>
      <c r="HWP805" s="17"/>
      <c r="HWQ805" s="17"/>
      <c r="HWR805" s="17"/>
      <c r="HWS805" s="17"/>
      <c r="HWT805" s="17"/>
      <c r="HWU805" s="17"/>
      <c r="HWV805" s="17"/>
      <c r="HWW805" s="17"/>
      <c r="HWX805" s="17"/>
      <c r="HWY805" s="17"/>
      <c r="HWZ805" s="17"/>
      <c r="HXA805" s="17"/>
      <c r="HXB805" s="17"/>
      <c r="HXC805" s="17"/>
      <c r="HXD805" s="17"/>
      <c r="HXE805" s="17"/>
      <c r="HXF805" s="17"/>
      <c r="HXG805" s="17"/>
      <c r="HXH805" s="17"/>
      <c r="HXI805" s="17"/>
      <c r="HXJ805" s="17"/>
      <c r="HXK805" s="17"/>
      <c r="HXL805" s="17"/>
      <c r="HXM805" s="17"/>
      <c r="HXN805" s="17"/>
      <c r="HXO805" s="17"/>
      <c r="HXP805" s="17"/>
      <c r="HXQ805" s="17"/>
      <c r="HXR805" s="17"/>
      <c r="HXS805" s="17"/>
      <c r="HXT805" s="17"/>
      <c r="HXU805" s="17"/>
      <c r="HXV805" s="17"/>
      <c r="HXW805" s="17"/>
      <c r="HXX805" s="17"/>
      <c r="HXY805" s="17"/>
      <c r="HXZ805" s="17"/>
      <c r="HYA805" s="17"/>
      <c r="HYB805" s="17"/>
      <c r="HYC805" s="17"/>
      <c r="HYD805" s="17"/>
      <c r="HYE805" s="17"/>
      <c r="HYF805" s="17"/>
      <c r="HYG805" s="17"/>
      <c r="HYH805" s="17"/>
      <c r="HYI805" s="17"/>
      <c r="HYJ805" s="17"/>
      <c r="HYK805" s="17"/>
      <c r="HYL805" s="17"/>
      <c r="HYM805" s="17"/>
      <c r="HYN805" s="17"/>
      <c r="HYO805" s="17"/>
      <c r="HYP805" s="17"/>
      <c r="HYQ805" s="17"/>
      <c r="HYR805" s="17"/>
      <c r="HYS805" s="17"/>
      <c r="HYT805" s="17"/>
      <c r="HYU805" s="17"/>
      <c r="HYV805" s="17"/>
      <c r="HYW805" s="17"/>
      <c r="HYX805" s="17"/>
      <c r="HYY805" s="17"/>
      <c r="HYZ805" s="17"/>
      <c r="HZA805" s="17"/>
      <c r="HZB805" s="17"/>
      <c r="HZC805" s="17"/>
      <c r="HZD805" s="17"/>
      <c r="HZE805" s="17"/>
      <c r="HZF805" s="17"/>
      <c r="HZG805" s="17"/>
      <c r="HZH805" s="17"/>
      <c r="HZI805" s="17"/>
      <c r="HZJ805" s="17"/>
      <c r="HZK805" s="17"/>
      <c r="HZL805" s="17"/>
      <c r="HZM805" s="17"/>
      <c r="HZN805" s="17"/>
      <c r="HZO805" s="17"/>
      <c r="HZP805" s="17"/>
      <c r="HZQ805" s="17"/>
      <c r="HZR805" s="17"/>
      <c r="HZS805" s="17"/>
      <c r="HZT805" s="17"/>
      <c r="HZU805" s="17"/>
      <c r="HZV805" s="17"/>
      <c r="HZW805" s="17"/>
      <c r="HZX805" s="17"/>
      <c r="HZY805" s="17"/>
      <c r="HZZ805" s="17"/>
      <c r="IAA805" s="17"/>
      <c r="IAB805" s="17"/>
      <c r="IAC805" s="17"/>
      <c r="IAD805" s="17"/>
      <c r="IAE805" s="17"/>
      <c r="IAF805" s="17"/>
      <c r="IAG805" s="17"/>
      <c r="IAH805" s="17"/>
      <c r="IAI805" s="17"/>
      <c r="IAJ805" s="17"/>
      <c r="IAK805" s="17"/>
      <c r="IAL805" s="17"/>
      <c r="IAM805" s="17"/>
      <c r="IAN805" s="17"/>
      <c r="IAO805" s="17"/>
      <c r="IAP805" s="17"/>
      <c r="IAQ805" s="17"/>
      <c r="IAR805" s="17"/>
      <c r="IAS805" s="17"/>
      <c r="IAT805" s="17"/>
      <c r="IAU805" s="17"/>
      <c r="IAV805" s="17"/>
      <c r="IAW805" s="17"/>
      <c r="IAX805" s="17"/>
      <c r="IAY805" s="17"/>
      <c r="IAZ805" s="17"/>
      <c r="IBA805" s="17"/>
      <c r="IBB805" s="17"/>
      <c r="IBC805" s="17"/>
      <c r="IBD805" s="17"/>
      <c r="IBE805" s="17"/>
      <c r="IBF805" s="17"/>
      <c r="IBG805" s="17"/>
      <c r="IBH805" s="17"/>
      <c r="IBI805" s="17"/>
      <c r="IBJ805" s="17"/>
      <c r="IBK805" s="17"/>
      <c r="IBL805" s="17"/>
      <c r="IBM805" s="17"/>
      <c r="IBN805" s="17"/>
      <c r="IBO805" s="17"/>
      <c r="IBP805" s="17"/>
      <c r="IBQ805" s="17"/>
      <c r="IBR805" s="17"/>
      <c r="IBS805" s="17"/>
      <c r="IBT805" s="17"/>
      <c r="IBU805" s="17"/>
      <c r="IBV805" s="17"/>
      <c r="IBW805" s="17"/>
      <c r="IBX805" s="17"/>
      <c r="IBY805" s="17"/>
      <c r="IBZ805" s="17"/>
      <c r="ICA805" s="17"/>
      <c r="ICB805" s="17"/>
      <c r="ICC805" s="17"/>
      <c r="ICD805" s="17"/>
      <c r="ICE805" s="17"/>
      <c r="ICF805" s="17"/>
      <c r="ICG805" s="17"/>
      <c r="ICH805" s="17"/>
      <c r="ICI805" s="17"/>
      <c r="ICJ805" s="17"/>
      <c r="ICK805" s="17"/>
      <c r="ICL805" s="17"/>
      <c r="ICM805" s="17"/>
      <c r="ICN805" s="17"/>
      <c r="ICO805" s="17"/>
      <c r="ICP805" s="17"/>
      <c r="ICQ805" s="17"/>
      <c r="ICR805" s="17"/>
      <c r="ICS805" s="17"/>
      <c r="ICT805" s="17"/>
      <c r="ICU805" s="17"/>
      <c r="ICV805" s="17"/>
      <c r="ICW805" s="17"/>
      <c r="ICX805" s="17"/>
      <c r="ICY805" s="17"/>
      <c r="ICZ805" s="17"/>
      <c r="IDA805" s="17"/>
      <c r="IDB805" s="17"/>
      <c r="IDC805" s="17"/>
      <c r="IDD805" s="17"/>
      <c r="IDE805" s="17"/>
      <c r="IDF805" s="17"/>
      <c r="IDG805" s="17"/>
      <c r="IDH805" s="17"/>
      <c r="IDI805" s="17"/>
      <c r="IDJ805" s="17"/>
      <c r="IDK805" s="17"/>
      <c r="IDL805" s="17"/>
      <c r="IDM805" s="17"/>
      <c r="IDN805" s="17"/>
      <c r="IDO805" s="17"/>
      <c r="IDP805" s="17"/>
      <c r="IDQ805" s="17"/>
      <c r="IDR805" s="17"/>
      <c r="IDS805" s="17"/>
      <c r="IDT805" s="17"/>
      <c r="IDU805" s="17"/>
      <c r="IDV805" s="17"/>
      <c r="IDW805" s="17"/>
      <c r="IDX805" s="17"/>
      <c r="IDY805" s="17"/>
      <c r="IDZ805" s="17"/>
      <c r="IEA805" s="17"/>
      <c r="IEB805" s="17"/>
      <c r="IEC805" s="17"/>
      <c r="IED805" s="17"/>
      <c r="IEE805" s="17"/>
      <c r="IEF805" s="17"/>
      <c r="IEG805" s="17"/>
      <c r="IEH805" s="17"/>
      <c r="IEI805" s="17"/>
      <c r="IEJ805" s="17"/>
      <c r="IEK805" s="17"/>
      <c r="IEL805" s="17"/>
      <c r="IEM805" s="17"/>
      <c r="IEN805" s="17"/>
      <c r="IEO805" s="17"/>
      <c r="IEP805" s="17"/>
      <c r="IEQ805" s="17"/>
      <c r="IER805" s="17"/>
      <c r="IES805" s="17"/>
      <c r="IET805" s="17"/>
      <c r="IEU805" s="17"/>
      <c r="IEV805" s="17"/>
      <c r="IEW805" s="17"/>
      <c r="IEX805" s="17"/>
      <c r="IEY805" s="17"/>
      <c r="IEZ805" s="17"/>
      <c r="IFA805" s="17"/>
      <c r="IFB805" s="17"/>
      <c r="IFC805" s="17"/>
      <c r="IFD805" s="17"/>
      <c r="IFE805" s="17"/>
      <c r="IFF805" s="17"/>
      <c r="IFG805" s="17"/>
      <c r="IFH805" s="17"/>
      <c r="IFI805" s="17"/>
      <c r="IFJ805" s="17"/>
      <c r="IFK805" s="17"/>
      <c r="IFL805" s="17"/>
      <c r="IFM805" s="17"/>
      <c r="IFN805" s="17"/>
      <c r="IFO805" s="17"/>
      <c r="IFP805" s="17"/>
      <c r="IFQ805" s="17"/>
      <c r="IFR805" s="17"/>
      <c r="IFS805" s="17"/>
      <c r="IFT805" s="17"/>
      <c r="IFU805" s="17"/>
      <c r="IFV805" s="17"/>
      <c r="IFW805" s="17"/>
      <c r="IFX805" s="17"/>
      <c r="IFY805" s="17"/>
      <c r="IFZ805" s="17"/>
      <c r="IGA805" s="17"/>
      <c r="IGB805" s="17"/>
      <c r="IGC805" s="17"/>
      <c r="IGD805" s="17"/>
      <c r="IGE805" s="17"/>
      <c r="IGF805" s="17"/>
      <c r="IGG805" s="17"/>
      <c r="IGH805" s="17"/>
      <c r="IGI805" s="17"/>
      <c r="IGJ805" s="17"/>
      <c r="IGK805" s="17"/>
      <c r="IGL805" s="17"/>
      <c r="IGM805" s="17"/>
      <c r="IGN805" s="17"/>
      <c r="IGO805" s="17"/>
      <c r="IGP805" s="17"/>
      <c r="IGQ805" s="17"/>
      <c r="IGR805" s="17"/>
      <c r="IGS805" s="17"/>
      <c r="IGT805" s="17"/>
      <c r="IGU805" s="17"/>
      <c r="IGV805" s="17"/>
      <c r="IGW805" s="17"/>
      <c r="IGX805" s="17"/>
      <c r="IGY805" s="17"/>
      <c r="IGZ805" s="17"/>
      <c r="IHA805" s="17"/>
      <c r="IHB805" s="17"/>
      <c r="IHC805" s="17"/>
      <c r="IHD805" s="17"/>
      <c r="IHE805" s="17"/>
      <c r="IHF805" s="17"/>
      <c r="IHG805" s="17"/>
      <c r="IHH805" s="17"/>
      <c r="IHI805" s="17"/>
      <c r="IHJ805" s="17"/>
      <c r="IHK805" s="17"/>
      <c r="IHL805" s="17"/>
      <c r="IHM805" s="17"/>
      <c r="IHN805" s="17"/>
      <c r="IHO805" s="17"/>
      <c r="IHP805" s="17"/>
      <c r="IHQ805" s="17"/>
      <c r="IHR805" s="17"/>
      <c r="IHS805" s="17"/>
      <c r="IHT805" s="17"/>
      <c r="IHU805" s="17"/>
      <c r="IHV805" s="17"/>
      <c r="IHW805" s="17"/>
      <c r="IHX805" s="17"/>
      <c r="IHY805" s="17"/>
      <c r="IHZ805" s="17"/>
      <c r="IIA805" s="17"/>
      <c r="IIB805" s="17"/>
      <c r="IIC805" s="17"/>
      <c r="IID805" s="17"/>
      <c r="IIE805" s="17"/>
      <c r="IIF805" s="17"/>
      <c r="IIG805" s="17"/>
      <c r="IIH805" s="17"/>
      <c r="III805" s="17"/>
      <c r="IIJ805" s="17"/>
      <c r="IIK805" s="17"/>
      <c r="IIL805" s="17"/>
      <c r="IIM805" s="17"/>
      <c r="IIN805" s="17"/>
      <c r="IIO805" s="17"/>
      <c r="IIP805" s="17"/>
      <c r="IIQ805" s="17"/>
      <c r="IIR805" s="17"/>
      <c r="IIS805" s="17"/>
      <c r="IIT805" s="17"/>
      <c r="IIU805" s="17"/>
      <c r="IIV805" s="17"/>
      <c r="IIW805" s="17"/>
      <c r="IIX805" s="17"/>
      <c r="IIY805" s="17"/>
      <c r="IIZ805" s="17"/>
      <c r="IJA805" s="17"/>
      <c r="IJB805" s="17"/>
      <c r="IJC805" s="17"/>
      <c r="IJD805" s="17"/>
      <c r="IJE805" s="17"/>
      <c r="IJF805" s="17"/>
      <c r="IJG805" s="17"/>
      <c r="IJH805" s="17"/>
      <c r="IJI805" s="17"/>
      <c r="IJJ805" s="17"/>
      <c r="IJK805" s="17"/>
      <c r="IJL805" s="17"/>
      <c r="IJM805" s="17"/>
      <c r="IJN805" s="17"/>
      <c r="IJO805" s="17"/>
      <c r="IJP805" s="17"/>
      <c r="IJQ805" s="17"/>
      <c r="IJR805" s="17"/>
      <c r="IJS805" s="17"/>
      <c r="IJT805" s="17"/>
      <c r="IJU805" s="17"/>
      <c r="IJV805" s="17"/>
      <c r="IJW805" s="17"/>
      <c r="IJX805" s="17"/>
      <c r="IJY805" s="17"/>
      <c r="IJZ805" s="17"/>
      <c r="IKA805" s="17"/>
      <c r="IKB805" s="17"/>
      <c r="IKC805" s="17"/>
      <c r="IKD805" s="17"/>
      <c r="IKE805" s="17"/>
      <c r="IKF805" s="17"/>
      <c r="IKG805" s="17"/>
      <c r="IKH805" s="17"/>
      <c r="IKI805" s="17"/>
      <c r="IKJ805" s="17"/>
      <c r="IKK805" s="17"/>
      <c r="IKL805" s="17"/>
      <c r="IKM805" s="17"/>
      <c r="IKN805" s="17"/>
      <c r="IKO805" s="17"/>
      <c r="IKP805" s="17"/>
      <c r="IKQ805" s="17"/>
      <c r="IKR805" s="17"/>
      <c r="IKS805" s="17"/>
      <c r="IKT805" s="17"/>
      <c r="IKU805" s="17"/>
      <c r="IKV805" s="17"/>
      <c r="IKW805" s="17"/>
      <c r="IKX805" s="17"/>
      <c r="IKY805" s="17"/>
      <c r="IKZ805" s="17"/>
      <c r="ILA805" s="17"/>
      <c r="ILB805" s="17"/>
      <c r="ILC805" s="17"/>
      <c r="ILD805" s="17"/>
      <c r="ILE805" s="17"/>
      <c r="ILF805" s="17"/>
      <c r="ILG805" s="17"/>
      <c r="ILH805" s="17"/>
      <c r="ILI805" s="17"/>
      <c r="ILJ805" s="17"/>
      <c r="ILK805" s="17"/>
      <c r="ILL805" s="17"/>
      <c r="ILM805" s="17"/>
      <c r="ILN805" s="17"/>
      <c r="ILO805" s="17"/>
      <c r="ILP805" s="17"/>
      <c r="ILQ805" s="17"/>
      <c r="ILR805" s="17"/>
      <c r="ILS805" s="17"/>
      <c r="ILT805" s="17"/>
      <c r="ILU805" s="17"/>
      <c r="ILV805" s="17"/>
      <c r="ILW805" s="17"/>
      <c r="ILX805" s="17"/>
      <c r="ILY805" s="17"/>
      <c r="ILZ805" s="17"/>
      <c r="IMA805" s="17"/>
      <c r="IMB805" s="17"/>
      <c r="IMC805" s="17"/>
      <c r="IMD805" s="17"/>
      <c r="IME805" s="17"/>
      <c r="IMF805" s="17"/>
      <c r="IMG805" s="17"/>
      <c r="IMH805" s="17"/>
      <c r="IMI805" s="17"/>
      <c r="IMJ805" s="17"/>
      <c r="IMK805" s="17"/>
      <c r="IML805" s="17"/>
      <c r="IMM805" s="17"/>
      <c r="IMN805" s="17"/>
      <c r="IMO805" s="17"/>
      <c r="IMP805" s="17"/>
      <c r="IMQ805" s="17"/>
      <c r="IMR805" s="17"/>
      <c r="IMS805" s="17"/>
      <c r="IMT805" s="17"/>
      <c r="IMU805" s="17"/>
      <c r="IMV805" s="17"/>
      <c r="IMW805" s="17"/>
      <c r="IMX805" s="17"/>
      <c r="IMY805" s="17"/>
      <c r="IMZ805" s="17"/>
      <c r="INA805" s="17"/>
      <c r="INB805" s="17"/>
      <c r="INC805" s="17"/>
      <c r="IND805" s="17"/>
      <c r="INE805" s="17"/>
      <c r="INF805" s="17"/>
      <c r="ING805" s="17"/>
      <c r="INH805" s="17"/>
      <c r="INI805" s="17"/>
      <c r="INJ805" s="17"/>
      <c r="INK805" s="17"/>
      <c r="INL805" s="17"/>
      <c r="INM805" s="17"/>
      <c r="INN805" s="17"/>
      <c r="INO805" s="17"/>
      <c r="INP805" s="17"/>
      <c r="INQ805" s="17"/>
      <c r="INR805" s="17"/>
      <c r="INS805" s="17"/>
      <c r="INT805" s="17"/>
      <c r="INU805" s="17"/>
      <c r="INV805" s="17"/>
      <c r="INW805" s="17"/>
      <c r="INX805" s="17"/>
      <c r="INY805" s="17"/>
      <c r="INZ805" s="17"/>
      <c r="IOA805" s="17"/>
      <c r="IOB805" s="17"/>
      <c r="IOC805" s="17"/>
      <c r="IOD805" s="17"/>
      <c r="IOE805" s="17"/>
      <c r="IOF805" s="17"/>
      <c r="IOG805" s="17"/>
      <c r="IOH805" s="17"/>
      <c r="IOI805" s="17"/>
      <c r="IOJ805" s="17"/>
      <c r="IOK805" s="17"/>
      <c r="IOL805" s="17"/>
      <c r="IOM805" s="17"/>
      <c r="ION805" s="17"/>
      <c r="IOO805" s="17"/>
      <c r="IOP805" s="17"/>
      <c r="IOQ805" s="17"/>
      <c r="IOR805" s="17"/>
      <c r="IOS805" s="17"/>
      <c r="IOT805" s="17"/>
      <c r="IOU805" s="17"/>
      <c r="IOV805" s="17"/>
      <c r="IOW805" s="17"/>
      <c r="IOX805" s="17"/>
      <c r="IOY805" s="17"/>
      <c r="IOZ805" s="17"/>
      <c r="IPA805" s="17"/>
      <c r="IPB805" s="17"/>
      <c r="IPC805" s="17"/>
      <c r="IPD805" s="17"/>
      <c r="IPE805" s="17"/>
      <c r="IPF805" s="17"/>
      <c r="IPG805" s="17"/>
      <c r="IPH805" s="17"/>
      <c r="IPI805" s="17"/>
      <c r="IPJ805" s="17"/>
      <c r="IPK805" s="17"/>
      <c r="IPL805" s="17"/>
      <c r="IPM805" s="17"/>
      <c r="IPN805" s="17"/>
      <c r="IPO805" s="17"/>
      <c r="IPP805" s="17"/>
      <c r="IPQ805" s="17"/>
      <c r="IPR805" s="17"/>
      <c r="IPS805" s="17"/>
      <c r="IPT805" s="17"/>
      <c r="IPU805" s="17"/>
      <c r="IPV805" s="17"/>
      <c r="IPW805" s="17"/>
      <c r="IPX805" s="17"/>
      <c r="IPY805" s="17"/>
      <c r="IPZ805" s="17"/>
      <c r="IQA805" s="17"/>
      <c r="IQB805" s="17"/>
      <c r="IQC805" s="17"/>
      <c r="IQD805" s="17"/>
      <c r="IQE805" s="17"/>
      <c r="IQF805" s="17"/>
      <c r="IQG805" s="17"/>
      <c r="IQH805" s="17"/>
      <c r="IQI805" s="17"/>
      <c r="IQJ805" s="17"/>
      <c r="IQK805" s="17"/>
      <c r="IQL805" s="17"/>
      <c r="IQM805" s="17"/>
      <c r="IQN805" s="17"/>
      <c r="IQO805" s="17"/>
      <c r="IQP805" s="17"/>
      <c r="IQQ805" s="17"/>
      <c r="IQR805" s="17"/>
      <c r="IQS805" s="17"/>
      <c r="IQT805" s="17"/>
      <c r="IQU805" s="17"/>
      <c r="IQV805" s="17"/>
      <c r="IQW805" s="17"/>
      <c r="IQX805" s="17"/>
      <c r="IQY805" s="17"/>
      <c r="IQZ805" s="17"/>
      <c r="IRA805" s="17"/>
      <c r="IRB805" s="17"/>
      <c r="IRC805" s="17"/>
      <c r="IRD805" s="17"/>
      <c r="IRE805" s="17"/>
      <c r="IRF805" s="17"/>
      <c r="IRG805" s="17"/>
      <c r="IRH805" s="17"/>
      <c r="IRI805" s="17"/>
      <c r="IRJ805" s="17"/>
      <c r="IRK805" s="17"/>
      <c r="IRL805" s="17"/>
      <c r="IRM805" s="17"/>
      <c r="IRN805" s="17"/>
      <c r="IRO805" s="17"/>
      <c r="IRP805" s="17"/>
      <c r="IRQ805" s="17"/>
      <c r="IRR805" s="17"/>
      <c r="IRS805" s="17"/>
      <c r="IRT805" s="17"/>
      <c r="IRU805" s="17"/>
      <c r="IRV805" s="17"/>
      <c r="IRW805" s="17"/>
      <c r="IRX805" s="17"/>
      <c r="IRY805" s="17"/>
      <c r="IRZ805" s="17"/>
      <c r="ISA805" s="17"/>
      <c r="ISB805" s="17"/>
      <c r="ISC805" s="17"/>
      <c r="ISD805" s="17"/>
      <c r="ISE805" s="17"/>
      <c r="ISF805" s="17"/>
      <c r="ISG805" s="17"/>
      <c r="ISH805" s="17"/>
      <c r="ISI805" s="17"/>
      <c r="ISJ805" s="17"/>
      <c r="ISK805" s="17"/>
      <c r="ISL805" s="17"/>
      <c r="ISM805" s="17"/>
      <c r="ISN805" s="17"/>
      <c r="ISO805" s="17"/>
      <c r="ISP805" s="17"/>
      <c r="ISQ805" s="17"/>
      <c r="ISR805" s="17"/>
      <c r="ISS805" s="17"/>
      <c r="IST805" s="17"/>
      <c r="ISU805" s="17"/>
      <c r="ISV805" s="17"/>
      <c r="ISW805" s="17"/>
      <c r="ISX805" s="17"/>
      <c r="ISY805" s="17"/>
      <c r="ISZ805" s="17"/>
      <c r="ITA805" s="17"/>
      <c r="ITB805" s="17"/>
      <c r="ITC805" s="17"/>
      <c r="ITD805" s="17"/>
      <c r="ITE805" s="17"/>
      <c r="ITF805" s="17"/>
      <c r="ITG805" s="17"/>
      <c r="ITH805" s="17"/>
      <c r="ITI805" s="17"/>
      <c r="ITJ805" s="17"/>
      <c r="ITK805" s="17"/>
      <c r="ITL805" s="17"/>
      <c r="ITM805" s="17"/>
      <c r="ITN805" s="17"/>
      <c r="ITO805" s="17"/>
      <c r="ITP805" s="17"/>
      <c r="ITQ805" s="17"/>
      <c r="ITR805" s="17"/>
      <c r="ITS805" s="17"/>
      <c r="ITT805" s="17"/>
      <c r="ITU805" s="17"/>
      <c r="ITV805" s="17"/>
      <c r="ITW805" s="17"/>
      <c r="ITX805" s="17"/>
      <c r="ITY805" s="17"/>
      <c r="ITZ805" s="17"/>
      <c r="IUA805" s="17"/>
      <c r="IUB805" s="17"/>
      <c r="IUC805" s="17"/>
      <c r="IUD805" s="17"/>
      <c r="IUE805" s="17"/>
      <c r="IUF805" s="17"/>
      <c r="IUG805" s="17"/>
      <c r="IUH805" s="17"/>
      <c r="IUI805" s="17"/>
      <c r="IUJ805" s="17"/>
      <c r="IUK805" s="17"/>
      <c r="IUL805" s="17"/>
      <c r="IUM805" s="17"/>
      <c r="IUN805" s="17"/>
      <c r="IUO805" s="17"/>
      <c r="IUP805" s="17"/>
      <c r="IUQ805" s="17"/>
      <c r="IUR805" s="17"/>
      <c r="IUS805" s="17"/>
      <c r="IUT805" s="17"/>
      <c r="IUU805" s="17"/>
      <c r="IUV805" s="17"/>
      <c r="IUW805" s="17"/>
      <c r="IUX805" s="17"/>
      <c r="IUY805" s="17"/>
      <c r="IUZ805" s="17"/>
      <c r="IVA805" s="17"/>
      <c r="IVB805" s="17"/>
      <c r="IVC805" s="17"/>
      <c r="IVD805" s="17"/>
      <c r="IVE805" s="17"/>
      <c r="IVF805" s="17"/>
      <c r="IVG805" s="17"/>
      <c r="IVH805" s="17"/>
      <c r="IVI805" s="17"/>
      <c r="IVJ805" s="17"/>
      <c r="IVK805" s="17"/>
      <c r="IVL805" s="17"/>
      <c r="IVM805" s="17"/>
      <c r="IVN805" s="17"/>
      <c r="IVO805" s="17"/>
      <c r="IVP805" s="17"/>
      <c r="IVQ805" s="17"/>
      <c r="IVR805" s="17"/>
      <c r="IVS805" s="17"/>
      <c r="IVT805" s="17"/>
      <c r="IVU805" s="17"/>
      <c r="IVV805" s="17"/>
      <c r="IVW805" s="17"/>
      <c r="IVX805" s="17"/>
      <c r="IVY805" s="17"/>
      <c r="IVZ805" s="17"/>
      <c r="IWA805" s="17"/>
      <c r="IWB805" s="17"/>
      <c r="IWC805" s="17"/>
      <c r="IWD805" s="17"/>
      <c r="IWE805" s="17"/>
      <c r="IWF805" s="17"/>
      <c r="IWG805" s="17"/>
      <c r="IWH805" s="17"/>
      <c r="IWI805" s="17"/>
      <c r="IWJ805" s="17"/>
      <c r="IWK805" s="17"/>
      <c r="IWL805" s="17"/>
      <c r="IWM805" s="17"/>
      <c r="IWN805" s="17"/>
      <c r="IWO805" s="17"/>
      <c r="IWP805" s="17"/>
      <c r="IWQ805" s="17"/>
      <c r="IWR805" s="17"/>
      <c r="IWS805" s="17"/>
      <c r="IWT805" s="17"/>
      <c r="IWU805" s="17"/>
      <c r="IWV805" s="17"/>
      <c r="IWW805" s="17"/>
      <c r="IWX805" s="17"/>
      <c r="IWY805" s="17"/>
      <c r="IWZ805" s="17"/>
      <c r="IXA805" s="17"/>
      <c r="IXB805" s="17"/>
      <c r="IXC805" s="17"/>
      <c r="IXD805" s="17"/>
      <c r="IXE805" s="17"/>
      <c r="IXF805" s="17"/>
      <c r="IXG805" s="17"/>
      <c r="IXH805" s="17"/>
      <c r="IXI805" s="17"/>
      <c r="IXJ805" s="17"/>
      <c r="IXK805" s="17"/>
      <c r="IXL805" s="17"/>
      <c r="IXM805" s="17"/>
      <c r="IXN805" s="17"/>
      <c r="IXO805" s="17"/>
      <c r="IXP805" s="17"/>
      <c r="IXQ805" s="17"/>
      <c r="IXR805" s="17"/>
      <c r="IXS805" s="17"/>
      <c r="IXT805" s="17"/>
      <c r="IXU805" s="17"/>
      <c r="IXV805" s="17"/>
      <c r="IXW805" s="17"/>
      <c r="IXX805" s="17"/>
      <c r="IXY805" s="17"/>
      <c r="IXZ805" s="17"/>
      <c r="IYA805" s="17"/>
      <c r="IYB805" s="17"/>
      <c r="IYC805" s="17"/>
      <c r="IYD805" s="17"/>
      <c r="IYE805" s="17"/>
      <c r="IYF805" s="17"/>
      <c r="IYG805" s="17"/>
      <c r="IYH805" s="17"/>
      <c r="IYI805" s="17"/>
      <c r="IYJ805" s="17"/>
      <c r="IYK805" s="17"/>
      <c r="IYL805" s="17"/>
      <c r="IYM805" s="17"/>
      <c r="IYN805" s="17"/>
      <c r="IYO805" s="17"/>
      <c r="IYP805" s="17"/>
      <c r="IYQ805" s="17"/>
      <c r="IYR805" s="17"/>
      <c r="IYS805" s="17"/>
      <c r="IYT805" s="17"/>
      <c r="IYU805" s="17"/>
      <c r="IYV805" s="17"/>
      <c r="IYW805" s="17"/>
      <c r="IYX805" s="17"/>
      <c r="IYY805" s="17"/>
      <c r="IYZ805" s="17"/>
      <c r="IZA805" s="17"/>
      <c r="IZB805" s="17"/>
      <c r="IZC805" s="17"/>
      <c r="IZD805" s="17"/>
      <c r="IZE805" s="17"/>
      <c r="IZF805" s="17"/>
      <c r="IZG805" s="17"/>
      <c r="IZH805" s="17"/>
      <c r="IZI805" s="17"/>
      <c r="IZJ805" s="17"/>
      <c r="IZK805" s="17"/>
      <c r="IZL805" s="17"/>
      <c r="IZM805" s="17"/>
      <c r="IZN805" s="17"/>
      <c r="IZO805" s="17"/>
      <c r="IZP805" s="17"/>
      <c r="IZQ805" s="17"/>
      <c r="IZR805" s="17"/>
      <c r="IZS805" s="17"/>
      <c r="IZT805" s="17"/>
      <c r="IZU805" s="17"/>
      <c r="IZV805" s="17"/>
      <c r="IZW805" s="17"/>
      <c r="IZX805" s="17"/>
      <c r="IZY805" s="17"/>
      <c r="IZZ805" s="17"/>
      <c r="JAA805" s="17"/>
      <c r="JAB805" s="17"/>
      <c r="JAC805" s="17"/>
      <c r="JAD805" s="17"/>
      <c r="JAE805" s="17"/>
      <c r="JAF805" s="17"/>
      <c r="JAG805" s="17"/>
      <c r="JAH805" s="17"/>
      <c r="JAI805" s="17"/>
      <c r="JAJ805" s="17"/>
      <c r="JAK805" s="17"/>
      <c r="JAL805" s="17"/>
      <c r="JAM805" s="17"/>
      <c r="JAN805" s="17"/>
      <c r="JAO805" s="17"/>
      <c r="JAP805" s="17"/>
      <c r="JAQ805" s="17"/>
      <c r="JAR805" s="17"/>
      <c r="JAS805" s="17"/>
      <c r="JAT805" s="17"/>
      <c r="JAU805" s="17"/>
      <c r="JAV805" s="17"/>
      <c r="JAW805" s="17"/>
      <c r="JAX805" s="17"/>
      <c r="JAY805" s="17"/>
      <c r="JAZ805" s="17"/>
      <c r="JBA805" s="17"/>
      <c r="JBB805" s="17"/>
      <c r="JBC805" s="17"/>
      <c r="JBD805" s="17"/>
      <c r="JBE805" s="17"/>
      <c r="JBF805" s="17"/>
      <c r="JBG805" s="17"/>
      <c r="JBH805" s="17"/>
      <c r="JBI805" s="17"/>
      <c r="JBJ805" s="17"/>
      <c r="JBK805" s="17"/>
      <c r="JBL805" s="17"/>
      <c r="JBM805" s="17"/>
      <c r="JBN805" s="17"/>
      <c r="JBO805" s="17"/>
      <c r="JBP805" s="17"/>
      <c r="JBQ805" s="17"/>
      <c r="JBR805" s="17"/>
      <c r="JBS805" s="17"/>
      <c r="JBT805" s="17"/>
      <c r="JBU805" s="17"/>
      <c r="JBV805" s="17"/>
      <c r="JBW805" s="17"/>
      <c r="JBX805" s="17"/>
      <c r="JBY805" s="17"/>
      <c r="JBZ805" s="17"/>
      <c r="JCA805" s="17"/>
      <c r="JCB805" s="17"/>
      <c r="JCC805" s="17"/>
      <c r="JCD805" s="17"/>
      <c r="JCE805" s="17"/>
      <c r="JCF805" s="17"/>
      <c r="JCG805" s="17"/>
      <c r="JCH805" s="17"/>
      <c r="JCI805" s="17"/>
      <c r="JCJ805" s="17"/>
      <c r="JCK805" s="17"/>
      <c r="JCL805" s="17"/>
      <c r="JCM805" s="17"/>
      <c r="JCN805" s="17"/>
      <c r="JCO805" s="17"/>
      <c r="JCP805" s="17"/>
      <c r="JCQ805" s="17"/>
      <c r="JCR805" s="17"/>
      <c r="JCS805" s="17"/>
      <c r="JCT805" s="17"/>
      <c r="JCU805" s="17"/>
      <c r="JCV805" s="17"/>
      <c r="JCW805" s="17"/>
      <c r="JCX805" s="17"/>
      <c r="JCY805" s="17"/>
      <c r="JCZ805" s="17"/>
      <c r="JDA805" s="17"/>
      <c r="JDB805" s="17"/>
      <c r="JDC805" s="17"/>
      <c r="JDD805" s="17"/>
      <c r="JDE805" s="17"/>
      <c r="JDF805" s="17"/>
      <c r="JDG805" s="17"/>
      <c r="JDH805" s="17"/>
      <c r="JDI805" s="17"/>
      <c r="JDJ805" s="17"/>
      <c r="JDK805" s="17"/>
      <c r="JDL805" s="17"/>
      <c r="JDM805" s="17"/>
      <c r="JDN805" s="17"/>
      <c r="JDO805" s="17"/>
      <c r="JDP805" s="17"/>
      <c r="JDQ805" s="17"/>
      <c r="JDR805" s="17"/>
      <c r="JDS805" s="17"/>
      <c r="JDT805" s="17"/>
      <c r="JDU805" s="17"/>
      <c r="JDV805" s="17"/>
      <c r="JDW805" s="17"/>
      <c r="JDX805" s="17"/>
      <c r="JDY805" s="17"/>
      <c r="JDZ805" s="17"/>
      <c r="JEA805" s="17"/>
      <c r="JEB805" s="17"/>
      <c r="JEC805" s="17"/>
      <c r="JED805" s="17"/>
      <c r="JEE805" s="17"/>
      <c r="JEF805" s="17"/>
      <c r="JEG805" s="17"/>
      <c r="JEH805" s="17"/>
      <c r="JEI805" s="17"/>
      <c r="JEJ805" s="17"/>
      <c r="JEK805" s="17"/>
      <c r="JEL805" s="17"/>
      <c r="JEM805" s="17"/>
      <c r="JEN805" s="17"/>
      <c r="JEO805" s="17"/>
      <c r="JEP805" s="17"/>
      <c r="JEQ805" s="17"/>
      <c r="JER805" s="17"/>
      <c r="JES805" s="17"/>
      <c r="JET805" s="17"/>
      <c r="JEU805" s="17"/>
      <c r="JEV805" s="17"/>
      <c r="JEW805" s="17"/>
      <c r="JEX805" s="17"/>
      <c r="JEY805" s="17"/>
      <c r="JEZ805" s="17"/>
      <c r="JFA805" s="17"/>
      <c r="JFB805" s="17"/>
      <c r="JFC805" s="17"/>
      <c r="JFD805" s="17"/>
      <c r="JFE805" s="17"/>
      <c r="JFF805" s="17"/>
      <c r="JFG805" s="17"/>
      <c r="JFH805" s="17"/>
      <c r="JFI805" s="17"/>
      <c r="JFJ805" s="17"/>
      <c r="JFK805" s="17"/>
      <c r="JFL805" s="17"/>
      <c r="JFM805" s="17"/>
      <c r="JFN805" s="17"/>
      <c r="JFO805" s="17"/>
      <c r="JFP805" s="17"/>
      <c r="JFQ805" s="17"/>
      <c r="JFR805" s="17"/>
      <c r="JFS805" s="17"/>
      <c r="JFT805" s="17"/>
      <c r="JFU805" s="17"/>
      <c r="JFV805" s="17"/>
      <c r="JFW805" s="17"/>
      <c r="JFX805" s="17"/>
      <c r="JFY805" s="17"/>
      <c r="JFZ805" s="17"/>
      <c r="JGA805" s="17"/>
      <c r="JGB805" s="17"/>
      <c r="JGC805" s="17"/>
      <c r="JGD805" s="17"/>
      <c r="JGE805" s="17"/>
      <c r="JGF805" s="17"/>
      <c r="JGG805" s="17"/>
      <c r="JGH805" s="17"/>
      <c r="JGI805" s="17"/>
      <c r="JGJ805" s="17"/>
      <c r="JGK805" s="17"/>
      <c r="JGL805" s="17"/>
      <c r="JGM805" s="17"/>
      <c r="JGN805" s="17"/>
      <c r="JGO805" s="17"/>
      <c r="JGP805" s="17"/>
      <c r="JGQ805" s="17"/>
      <c r="JGR805" s="17"/>
      <c r="JGS805" s="17"/>
      <c r="JGT805" s="17"/>
      <c r="JGU805" s="17"/>
      <c r="JGV805" s="17"/>
      <c r="JGW805" s="17"/>
      <c r="JGX805" s="17"/>
      <c r="JGY805" s="17"/>
      <c r="JGZ805" s="17"/>
      <c r="JHA805" s="17"/>
      <c r="JHB805" s="17"/>
      <c r="JHC805" s="17"/>
      <c r="JHD805" s="17"/>
      <c r="JHE805" s="17"/>
      <c r="JHF805" s="17"/>
      <c r="JHG805" s="17"/>
      <c r="JHH805" s="17"/>
      <c r="JHI805" s="17"/>
      <c r="JHJ805" s="17"/>
      <c r="JHK805" s="17"/>
      <c r="JHL805" s="17"/>
      <c r="JHM805" s="17"/>
      <c r="JHN805" s="17"/>
      <c r="JHO805" s="17"/>
      <c r="JHP805" s="17"/>
      <c r="JHQ805" s="17"/>
      <c r="JHR805" s="17"/>
      <c r="JHS805" s="17"/>
      <c r="JHT805" s="17"/>
      <c r="JHU805" s="17"/>
      <c r="JHV805" s="17"/>
      <c r="JHW805" s="17"/>
      <c r="JHX805" s="17"/>
      <c r="JHY805" s="17"/>
      <c r="JHZ805" s="17"/>
      <c r="JIA805" s="17"/>
      <c r="JIB805" s="17"/>
      <c r="JIC805" s="17"/>
      <c r="JID805" s="17"/>
      <c r="JIE805" s="17"/>
      <c r="JIF805" s="17"/>
      <c r="JIG805" s="17"/>
      <c r="JIH805" s="17"/>
      <c r="JII805" s="17"/>
      <c r="JIJ805" s="17"/>
      <c r="JIK805" s="17"/>
      <c r="JIL805" s="17"/>
      <c r="JIM805" s="17"/>
      <c r="JIN805" s="17"/>
      <c r="JIO805" s="17"/>
      <c r="JIP805" s="17"/>
      <c r="JIQ805" s="17"/>
      <c r="JIR805" s="17"/>
      <c r="JIS805" s="17"/>
      <c r="JIT805" s="17"/>
      <c r="JIU805" s="17"/>
      <c r="JIV805" s="17"/>
      <c r="JIW805" s="17"/>
      <c r="JIX805" s="17"/>
      <c r="JIY805" s="17"/>
      <c r="JIZ805" s="17"/>
      <c r="JJA805" s="17"/>
      <c r="JJB805" s="17"/>
      <c r="JJC805" s="17"/>
      <c r="JJD805" s="17"/>
      <c r="JJE805" s="17"/>
      <c r="JJF805" s="17"/>
      <c r="JJG805" s="17"/>
      <c r="JJH805" s="17"/>
      <c r="JJI805" s="17"/>
      <c r="JJJ805" s="17"/>
      <c r="JJK805" s="17"/>
      <c r="JJL805" s="17"/>
      <c r="JJM805" s="17"/>
      <c r="JJN805" s="17"/>
      <c r="JJO805" s="17"/>
      <c r="JJP805" s="17"/>
      <c r="JJQ805" s="17"/>
      <c r="JJR805" s="17"/>
      <c r="JJS805" s="17"/>
      <c r="JJT805" s="17"/>
      <c r="JJU805" s="17"/>
      <c r="JJV805" s="17"/>
      <c r="JJW805" s="17"/>
      <c r="JJX805" s="17"/>
      <c r="JJY805" s="17"/>
      <c r="JJZ805" s="17"/>
      <c r="JKA805" s="17"/>
      <c r="JKB805" s="17"/>
      <c r="JKC805" s="17"/>
      <c r="JKD805" s="17"/>
      <c r="JKE805" s="17"/>
      <c r="JKF805" s="17"/>
      <c r="JKG805" s="17"/>
      <c r="JKH805" s="17"/>
      <c r="JKI805" s="17"/>
      <c r="JKJ805" s="17"/>
      <c r="JKK805" s="17"/>
      <c r="JKL805" s="17"/>
      <c r="JKM805" s="17"/>
      <c r="JKN805" s="17"/>
      <c r="JKO805" s="17"/>
      <c r="JKP805" s="17"/>
      <c r="JKQ805" s="17"/>
      <c r="JKR805" s="17"/>
      <c r="JKS805" s="17"/>
      <c r="JKT805" s="17"/>
      <c r="JKU805" s="17"/>
      <c r="JKV805" s="17"/>
      <c r="JKW805" s="17"/>
      <c r="JKX805" s="17"/>
      <c r="JKY805" s="17"/>
      <c r="JKZ805" s="17"/>
      <c r="JLA805" s="17"/>
      <c r="JLB805" s="17"/>
      <c r="JLC805" s="17"/>
      <c r="JLD805" s="17"/>
      <c r="JLE805" s="17"/>
      <c r="JLF805" s="17"/>
      <c r="JLG805" s="17"/>
      <c r="JLH805" s="17"/>
      <c r="JLI805" s="17"/>
      <c r="JLJ805" s="17"/>
      <c r="JLK805" s="17"/>
      <c r="JLL805" s="17"/>
      <c r="JLM805" s="17"/>
      <c r="JLN805" s="17"/>
      <c r="JLO805" s="17"/>
      <c r="JLP805" s="17"/>
      <c r="JLQ805" s="17"/>
      <c r="JLR805" s="17"/>
      <c r="JLS805" s="17"/>
      <c r="JLT805" s="17"/>
      <c r="JLU805" s="17"/>
      <c r="JLV805" s="17"/>
      <c r="JLW805" s="17"/>
      <c r="JLX805" s="17"/>
      <c r="JLY805" s="17"/>
      <c r="JLZ805" s="17"/>
      <c r="JMA805" s="17"/>
      <c r="JMB805" s="17"/>
      <c r="JMC805" s="17"/>
      <c r="JMD805" s="17"/>
      <c r="JME805" s="17"/>
      <c r="JMF805" s="17"/>
      <c r="JMG805" s="17"/>
      <c r="JMH805" s="17"/>
      <c r="JMI805" s="17"/>
      <c r="JMJ805" s="17"/>
      <c r="JMK805" s="17"/>
      <c r="JML805" s="17"/>
      <c r="JMM805" s="17"/>
      <c r="JMN805" s="17"/>
      <c r="JMO805" s="17"/>
      <c r="JMP805" s="17"/>
      <c r="JMQ805" s="17"/>
      <c r="JMR805" s="17"/>
      <c r="JMS805" s="17"/>
      <c r="JMT805" s="17"/>
      <c r="JMU805" s="17"/>
      <c r="JMV805" s="17"/>
      <c r="JMW805" s="17"/>
      <c r="JMX805" s="17"/>
      <c r="JMY805" s="17"/>
      <c r="JMZ805" s="17"/>
      <c r="JNA805" s="17"/>
      <c r="JNB805" s="17"/>
      <c r="JNC805" s="17"/>
      <c r="JND805" s="17"/>
      <c r="JNE805" s="17"/>
      <c r="JNF805" s="17"/>
      <c r="JNG805" s="17"/>
      <c r="JNH805" s="17"/>
      <c r="JNI805" s="17"/>
      <c r="JNJ805" s="17"/>
      <c r="JNK805" s="17"/>
      <c r="JNL805" s="17"/>
      <c r="JNM805" s="17"/>
      <c r="JNN805" s="17"/>
      <c r="JNO805" s="17"/>
      <c r="JNP805" s="17"/>
      <c r="JNQ805" s="17"/>
      <c r="JNR805" s="17"/>
      <c r="JNS805" s="17"/>
      <c r="JNT805" s="17"/>
      <c r="JNU805" s="17"/>
      <c r="JNV805" s="17"/>
      <c r="JNW805" s="17"/>
      <c r="JNX805" s="17"/>
      <c r="JNY805" s="17"/>
      <c r="JNZ805" s="17"/>
      <c r="JOA805" s="17"/>
      <c r="JOB805" s="17"/>
      <c r="JOC805" s="17"/>
      <c r="JOD805" s="17"/>
      <c r="JOE805" s="17"/>
      <c r="JOF805" s="17"/>
      <c r="JOG805" s="17"/>
      <c r="JOH805" s="17"/>
      <c r="JOI805" s="17"/>
      <c r="JOJ805" s="17"/>
      <c r="JOK805" s="17"/>
      <c r="JOL805" s="17"/>
      <c r="JOM805" s="17"/>
      <c r="JON805" s="17"/>
      <c r="JOO805" s="17"/>
      <c r="JOP805" s="17"/>
      <c r="JOQ805" s="17"/>
      <c r="JOR805" s="17"/>
      <c r="JOS805" s="17"/>
      <c r="JOT805" s="17"/>
      <c r="JOU805" s="17"/>
      <c r="JOV805" s="17"/>
      <c r="JOW805" s="17"/>
      <c r="JOX805" s="17"/>
      <c r="JOY805" s="17"/>
      <c r="JOZ805" s="17"/>
      <c r="JPA805" s="17"/>
      <c r="JPB805" s="17"/>
      <c r="JPC805" s="17"/>
      <c r="JPD805" s="17"/>
      <c r="JPE805" s="17"/>
      <c r="JPF805" s="17"/>
      <c r="JPG805" s="17"/>
      <c r="JPH805" s="17"/>
      <c r="JPI805" s="17"/>
      <c r="JPJ805" s="17"/>
      <c r="JPK805" s="17"/>
      <c r="JPL805" s="17"/>
      <c r="JPM805" s="17"/>
      <c r="JPN805" s="17"/>
      <c r="JPO805" s="17"/>
      <c r="JPP805" s="17"/>
      <c r="JPQ805" s="17"/>
      <c r="JPR805" s="17"/>
      <c r="JPS805" s="17"/>
      <c r="JPT805" s="17"/>
      <c r="JPU805" s="17"/>
      <c r="JPV805" s="17"/>
      <c r="JPW805" s="17"/>
      <c r="JPX805" s="17"/>
      <c r="JPY805" s="17"/>
      <c r="JPZ805" s="17"/>
      <c r="JQA805" s="17"/>
      <c r="JQB805" s="17"/>
      <c r="JQC805" s="17"/>
      <c r="JQD805" s="17"/>
      <c r="JQE805" s="17"/>
      <c r="JQF805" s="17"/>
      <c r="JQG805" s="17"/>
      <c r="JQH805" s="17"/>
      <c r="JQI805" s="17"/>
      <c r="JQJ805" s="17"/>
      <c r="JQK805" s="17"/>
      <c r="JQL805" s="17"/>
      <c r="JQM805" s="17"/>
      <c r="JQN805" s="17"/>
      <c r="JQO805" s="17"/>
      <c r="JQP805" s="17"/>
      <c r="JQQ805" s="17"/>
      <c r="JQR805" s="17"/>
      <c r="JQS805" s="17"/>
      <c r="JQT805" s="17"/>
      <c r="JQU805" s="17"/>
      <c r="JQV805" s="17"/>
      <c r="JQW805" s="17"/>
      <c r="JQX805" s="17"/>
      <c r="JQY805" s="17"/>
      <c r="JQZ805" s="17"/>
      <c r="JRA805" s="17"/>
      <c r="JRB805" s="17"/>
      <c r="JRC805" s="17"/>
      <c r="JRD805" s="17"/>
      <c r="JRE805" s="17"/>
      <c r="JRF805" s="17"/>
      <c r="JRG805" s="17"/>
      <c r="JRH805" s="17"/>
      <c r="JRI805" s="17"/>
      <c r="JRJ805" s="17"/>
      <c r="JRK805" s="17"/>
      <c r="JRL805" s="17"/>
      <c r="JRM805" s="17"/>
      <c r="JRN805" s="17"/>
      <c r="JRO805" s="17"/>
      <c r="JRP805" s="17"/>
      <c r="JRQ805" s="17"/>
      <c r="JRR805" s="17"/>
      <c r="JRS805" s="17"/>
      <c r="JRT805" s="17"/>
      <c r="JRU805" s="17"/>
      <c r="JRV805" s="17"/>
      <c r="JRW805" s="17"/>
      <c r="JRX805" s="17"/>
      <c r="JRY805" s="17"/>
      <c r="JRZ805" s="17"/>
      <c r="JSA805" s="17"/>
      <c r="JSB805" s="17"/>
      <c r="JSC805" s="17"/>
      <c r="JSD805" s="17"/>
      <c r="JSE805" s="17"/>
      <c r="JSF805" s="17"/>
      <c r="JSG805" s="17"/>
      <c r="JSH805" s="17"/>
      <c r="JSI805" s="17"/>
      <c r="JSJ805" s="17"/>
      <c r="JSK805" s="17"/>
      <c r="JSL805" s="17"/>
      <c r="JSM805" s="17"/>
      <c r="JSN805" s="17"/>
      <c r="JSO805" s="17"/>
      <c r="JSP805" s="17"/>
      <c r="JSQ805" s="17"/>
      <c r="JSR805" s="17"/>
      <c r="JSS805" s="17"/>
      <c r="JST805" s="17"/>
      <c r="JSU805" s="17"/>
      <c r="JSV805" s="17"/>
      <c r="JSW805" s="17"/>
      <c r="JSX805" s="17"/>
      <c r="JSY805" s="17"/>
      <c r="JSZ805" s="17"/>
      <c r="JTA805" s="17"/>
      <c r="JTB805" s="17"/>
      <c r="JTC805" s="17"/>
      <c r="JTD805" s="17"/>
      <c r="JTE805" s="17"/>
      <c r="JTF805" s="17"/>
      <c r="JTG805" s="17"/>
      <c r="JTH805" s="17"/>
      <c r="JTI805" s="17"/>
      <c r="JTJ805" s="17"/>
      <c r="JTK805" s="17"/>
      <c r="JTL805" s="17"/>
      <c r="JTM805" s="17"/>
      <c r="JTN805" s="17"/>
      <c r="JTO805" s="17"/>
      <c r="JTP805" s="17"/>
      <c r="JTQ805" s="17"/>
      <c r="JTR805" s="17"/>
      <c r="JTS805" s="17"/>
      <c r="JTT805" s="17"/>
      <c r="JTU805" s="17"/>
      <c r="JTV805" s="17"/>
      <c r="JTW805" s="17"/>
      <c r="JTX805" s="17"/>
      <c r="JTY805" s="17"/>
      <c r="JTZ805" s="17"/>
      <c r="JUA805" s="17"/>
      <c r="JUB805" s="17"/>
      <c r="JUC805" s="17"/>
      <c r="JUD805" s="17"/>
      <c r="JUE805" s="17"/>
      <c r="JUF805" s="17"/>
      <c r="JUG805" s="17"/>
      <c r="JUH805" s="17"/>
      <c r="JUI805" s="17"/>
      <c r="JUJ805" s="17"/>
      <c r="JUK805" s="17"/>
      <c r="JUL805" s="17"/>
      <c r="JUM805" s="17"/>
      <c r="JUN805" s="17"/>
      <c r="JUO805" s="17"/>
      <c r="JUP805" s="17"/>
      <c r="JUQ805" s="17"/>
      <c r="JUR805" s="17"/>
      <c r="JUS805" s="17"/>
      <c r="JUT805" s="17"/>
      <c r="JUU805" s="17"/>
      <c r="JUV805" s="17"/>
      <c r="JUW805" s="17"/>
      <c r="JUX805" s="17"/>
      <c r="JUY805" s="17"/>
      <c r="JUZ805" s="17"/>
      <c r="JVA805" s="17"/>
      <c r="JVB805" s="17"/>
      <c r="JVC805" s="17"/>
      <c r="JVD805" s="17"/>
      <c r="JVE805" s="17"/>
      <c r="JVF805" s="17"/>
      <c r="JVG805" s="17"/>
      <c r="JVH805" s="17"/>
      <c r="JVI805" s="17"/>
      <c r="JVJ805" s="17"/>
      <c r="JVK805" s="17"/>
      <c r="JVL805" s="17"/>
      <c r="JVM805" s="17"/>
      <c r="JVN805" s="17"/>
      <c r="JVO805" s="17"/>
      <c r="JVP805" s="17"/>
      <c r="JVQ805" s="17"/>
      <c r="JVR805" s="17"/>
      <c r="JVS805" s="17"/>
      <c r="JVT805" s="17"/>
      <c r="JVU805" s="17"/>
      <c r="JVV805" s="17"/>
      <c r="JVW805" s="17"/>
      <c r="JVX805" s="17"/>
      <c r="JVY805" s="17"/>
      <c r="JVZ805" s="17"/>
      <c r="JWA805" s="17"/>
      <c r="JWB805" s="17"/>
      <c r="JWC805" s="17"/>
      <c r="JWD805" s="17"/>
      <c r="JWE805" s="17"/>
      <c r="JWF805" s="17"/>
      <c r="JWG805" s="17"/>
      <c r="JWH805" s="17"/>
      <c r="JWI805" s="17"/>
      <c r="JWJ805" s="17"/>
      <c r="JWK805" s="17"/>
      <c r="JWL805" s="17"/>
      <c r="JWM805" s="17"/>
      <c r="JWN805" s="17"/>
      <c r="JWO805" s="17"/>
      <c r="JWP805" s="17"/>
      <c r="JWQ805" s="17"/>
      <c r="JWR805" s="17"/>
      <c r="JWS805" s="17"/>
      <c r="JWT805" s="17"/>
      <c r="JWU805" s="17"/>
      <c r="JWV805" s="17"/>
      <c r="JWW805" s="17"/>
      <c r="JWX805" s="17"/>
      <c r="JWY805" s="17"/>
      <c r="JWZ805" s="17"/>
      <c r="JXA805" s="17"/>
      <c r="JXB805" s="17"/>
      <c r="JXC805" s="17"/>
      <c r="JXD805" s="17"/>
      <c r="JXE805" s="17"/>
      <c r="JXF805" s="17"/>
      <c r="JXG805" s="17"/>
      <c r="JXH805" s="17"/>
      <c r="JXI805" s="17"/>
      <c r="JXJ805" s="17"/>
      <c r="JXK805" s="17"/>
      <c r="JXL805" s="17"/>
      <c r="JXM805" s="17"/>
      <c r="JXN805" s="17"/>
      <c r="JXO805" s="17"/>
      <c r="JXP805" s="17"/>
      <c r="JXQ805" s="17"/>
      <c r="JXR805" s="17"/>
      <c r="JXS805" s="17"/>
      <c r="JXT805" s="17"/>
      <c r="JXU805" s="17"/>
      <c r="JXV805" s="17"/>
      <c r="JXW805" s="17"/>
      <c r="JXX805" s="17"/>
      <c r="JXY805" s="17"/>
      <c r="JXZ805" s="17"/>
      <c r="JYA805" s="17"/>
      <c r="JYB805" s="17"/>
      <c r="JYC805" s="17"/>
      <c r="JYD805" s="17"/>
      <c r="JYE805" s="17"/>
      <c r="JYF805" s="17"/>
      <c r="JYG805" s="17"/>
      <c r="JYH805" s="17"/>
      <c r="JYI805" s="17"/>
      <c r="JYJ805" s="17"/>
      <c r="JYK805" s="17"/>
      <c r="JYL805" s="17"/>
      <c r="JYM805" s="17"/>
      <c r="JYN805" s="17"/>
      <c r="JYO805" s="17"/>
      <c r="JYP805" s="17"/>
      <c r="JYQ805" s="17"/>
      <c r="JYR805" s="17"/>
      <c r="JYS805" s="17"/>
      <c r="JYT805" s="17"/>
      <c r="JYU805" s="17"/>
      <c r="JYV805" s="17"/>
      <c r="JYW805" s="17"/>
      <c r="JYX805" s="17"/>
      <c r="JYY805" s="17"/>
      <c r="JYZ805" s="17"/>
      <c r="JZA805" s="17"/>
      <c r="JZB805" s="17"/>
      <c r="JZC805" s="17"/>
      <c r="JZD805" s="17"/>
      <c r="JZE805" s="17"/>
      <c r="JZF805" s="17"/>
      <c r="JZG805" s="17"/>
      <c r="JZH805" s="17"/>
      <c r="JZI805" s="17"/>
      <c r="JZJ805" s="17"/>
      <c r="JZK805" s="17"/>
      <c r="JZL805" s="17"/>
      <c r="JZM805" s="17"/>
      <c r="JZN805" s="17"/>
      <c r="JZO805" s="17"/>
      <c r="JZP805" s="17"/>
      <c r="JZQ805" s="17"/>
      <c r="JZR805" s="17"/>
      <c r="JZS805" s="17"/>
      <c r="JZT805" s="17"/>
      <c r="JZU805" s="17"/>
      <c r="JZV805" s="17"/>
      <c r="JZW805" s="17"/>
      <c r="JZX805" s="17"/>
      <c r="JZY805" s="17"/>
      <c r="JZZ805" s="17"/>
      <c r="KAA805" s="17"/>
      <c r="KAB805" s="17"/>
      <c r="KAC805" s="17"/>
      <c r="KAD805" s="17"/>
      <c r="KAE805" s="17"/>
      <c r="KAF805" s="17"/>
      <c r="KAG805" s="17"/>
      <c r="KAH805" s="17"/>
      <c r="KAI805" s="17"/>
      <c r="KAJ805" s="17"/>
      <c r="KAK805" s="17"/>
      <c r="KAL805" s="17"/>
      <c r="KAM805" s="17"/>
      <c r="KAN805" s="17"/>
      <c r="KAO805" s="17"/>
      <c r="KAP805" s="17"/>
      <c r="KAQ805" s="17"/>
      <c r="KAR805" s="17"/>
      <c r="KAS805" s="17"/>
      <c r="KAT805" s="17"/>
      <c r="KAU805" s="17"/>
      <c r="KAV805" s="17"/>
      <c r="KAW805" s="17"/>
      <c r="KAX805" s="17"/>
      <c r="KAY805" s="17"/>
      <c r="KAZ805" s="17"/>
      <c r="KBA805" s="17"/>
      <c r="KBB805" s="17"/>
      <c r="KBC805" s="17"/>
      <c r="KBD805" s="17"/>
      <c r="KBE805" s="17"/>
      <c r="KBF805" s="17"/>
      <c r="KBG805" s="17"/>
      <c r="KBH805" s="17"/>
      <c r="KBI805" s="17"/>
      <c r="KBJ805" s="17"/>
      <c r="KBK805" s="17"/>
      <c r="KBL805" s="17"/>
      <c r="KBM805" s="17"/>
      <c r="KBN805" s="17"/>
      <c r="KBO805" s="17"/>
      <c r="KBP805" s="17"/>
      <c r="KBQ805" s="17"/>
      <c r="KBR805" s="17"/>
      <c r="KBS805" s="17"/>
      <c r="KBT805" s="17"/>
      <c r="KBU805" s="17"/>
      <c r="KBV805" s="17"/>
      <c r="KBW805" s="17"/>
      <c r="KBX805" s="17"/>
      <c r="KBY805" s="17"/>
      <c r="KBZ805" s="17"/>
      <c r="KCA805" s="17"/>
      <c r="KCB805" s="17"/>
      <c r="KCC805" s="17"/>
      <c r="KCD805" s="17"/>
      <c r="KCE805" s="17"/>
      <c r="KCF805" s="17"/>
      <c r="KCG805" s="17"/>
      <c r="KCH805" s="17"/>
      <c r="KCI805" s="17"/>
      <c r="KCJ805" s="17"/>
      <c r="KCK805" s="17"/>
      <c r="KCL805" s="17"/>
      <c r="KCM805" s="17"/>
      <c r="KCN805" s="17"/>
      <c r="KCO805" s="17"/>
      <c r="KCP805" s="17"/>
      <c r="KCQ805" s="17"/>
      <c r="KCR805" s="17"/>
      <c r="KCS805" s="17"/>
      <c r="KCT805" s="17"/>
      <c r="KCU805" s="17"/>
      <c r="KCV805" s="17"/>
      <c r="KCW805" s="17"/>
      <c r="KCX805" s="17"/>
      <c r="KCY805" s="17"/>
      <c r="KCZ805" s="17"/>
      <c r="KDA805" s="17"/>
      <c r="KDB805" s="17"/>
      <c r="KDC805" s="17"/>
      <c r="KDD805" s="17"/>
      <c r="KDE805" s="17"/>
      <c r="KDF805" s="17"/>
      <c r="KDG805" s="17"/>
      <c r="KDH805" s="17"/>
      <c r="KDI805" s="17"/>
      <c r="KDJ805" s="17"/>
      <c r="KDK805" s="17"/>
      <c r="KDL805" s="17"/>
      <c r="KDM805" s="17"/>
      <c r="KDN805" s="17"/>
      <c r="KDO805" s="17"/>
      <c r="KDP805" s="17"/>
      <c r="KDQ805" s="17"/>
      <c r="KDR805" s="17"/>
      <c r="KDS805" s="17"/>
      <c r="KDT805" s="17"/>
      <c r="KDU805" s="17"/>
      <c r="KDV805" s="17"/>
      <c r="KDW805" s="17"/>
      <c r="KDX805" s="17"/>
      <c r="KDY805" s="17"/>
      <c r="KDZ805" s="17"/>
      <c r="KEA805" s="17"/>
      <c r="KEB805" s="17"/>
      <c r="KEC805" s="17"/>
      <c r="KED805" s="17"/>
      <c r="KEE805" s="17"/>
      <c r="KEF805" s="17"/>
      <c r="KEG805" s="17"/>
      <c r="KEH805" s="17"/>
      <c r="KEI805" s="17"/>
      <c r="KEJ805" s="17"/>
      <c r="KEK805" s="17"/>
      <c r="KEL805" s="17"/>
      <c r="KEM805" s="17"/>
      <c r="KEN805" s="17"/>
      <c r="KEO805" s="17"/>
      <c r="KEP805" s="17"/>
      <c r="KEQ805" s="17"/>
      <c r="KER805" s="17"/>
      <c r="KES805" s="17"/>
      <c r="KET805" s="17"/>
      <c r="KEU805" s="17"/>
      <c r="KEV805" s="17"/>
      <c r="KEW805" s="17"/>
      <c r="KEX805" s="17"/>
      <c r="KEY805" s="17"/>
      <c r="KEZ805" s="17"/>
      <c r="KFA805" s="17"/>
      <c r="KFB805" s="17"/>
      <c r="KFC805" s="17"/>
      <c r="KFD805" s="17"/>
      <c r="KFE805" s="17"/>
      <c r="KFF805" s="17"/>
      <c r="KFG805" s="17"/>
      <c r="KFH805" s="17"/>
      <c r="KFI805" s="17"/>
      <c r="KFJ805" s="17"/>
      <c r="KFK805" s="17"/>
      <c r="KFL805" s="17"/>
      <c r="KFM805" s="17"/>
      <c r="KFN805" s="17"/>
      <c r="KFO805" s="17"/>
      <c r="KFP805" s="17"/>
      <c r="KFQ805" s="17"/>
      <c r="KFR805" s="17"/>
      <c r="KFS805" s="17"/>
      <c r="KFT805" s="17"/>
      <c r="KFU805" s="17"/>
      <c r="KFV805" s="17"/>
      <c r="KFW805" s="17"/>
      <c r="KFX805" s="17"/>
      <c r="KFY805" s="17"/>
      <c r="KFZ805" s="17"/>
      <c r="KGA805" s="17"/>
      <c r="KGB805" s="17"/>
      <c r="KGC805" s="17"/>
      <c r="KGD805" s="17"/>
      <c r="KGE805" s="17"/>
      <c r="KGF805" s="17"/>
      <c r="KGG805" s="17"/>
      <c r="KGH805" s="17"/>
      <c r="KGI805" s="17"/>
      <c r="KGJ805" s="17"/>
      <c r="KGK805" s="17"/>
      <c r="KGL805" s="17"/>
      <c r="KGM805" s="17"/>
      <c r="KGN805" s="17"/>
      <c r="KGO805" s="17"/>
      <c r="KGP805" s="17"/>
      <c r="KGQ805" s="17"/>
      <c r="KGR805" s="17"/>
      <c r="KGS805" s="17"/>
      <c r="KGT805" s="17"/>
      <c r="KGU805" s="17"/>
      <c r="KGV805" s="17"/>
      <c r="KGW805" s="17"/>
      <c r="KGX805" s="17"/>
      <c r="KGY805" s="17"/>
      <c r="KGZ805" s="17"/>
      <c r="KHA805" s="17"/>
      <c r="KHB805" s="17"/>
      <c r="KHC805" s="17"/>
      <c r="KHD805" s="17"/>
      <c r="KHE805" s="17"/>
      <c r="KHF805" s="17"/>
      <c r="KHG805" s="17"/>
      <c r="KHH805" s="17"/>
      <c r="KHI805" s="17"/>
      <c r="KHJ805" s="17"/>
      <c r="KHK805" s="17"/>
      <c r="KHL805" s="17"/>
      <c r="KHM805" s="17"/>
      <c r="KHN805" s="17"/>
      <c r="KHO805" s="17"/>
      <c r="KHP805" s="17"/>
      <c r="KHQ805" s="17"/>
      <c r="KHR805" s="17"/>
      <c r="KHS805" s="17"/>
      <c r="KHT805" s="17"/>
      <c r="KHU805" s="17"/>
      <c r="KHV805" s="17"/>
      <c r="KHW805" s="17"/>
      <c r="KHX805" s="17"/>
      <c r="KHY805" s="17"/>
      <c r="KHZ805" s="17"/>
      <c r="KIA805" s="17"/>
      <c r="KIB805" s="17"/>
      <c r="KIC805" s="17"/>
      <c r="KID805" s="17"/>
      <c r="KIE805" s="17"/>
      <c r="KIF805" s="17"/>
      <c r="KIG805" s="17"/>
      <c r="KIH805" s="17"/>
      <c r="KII805" s="17"/>
      <c r="KIJ805" s="17"/>
      <c r="KIK805" s="17"/>
      <c r="KIL805" s="17"/>
      <c r="KIM805" s="17"/>
      <c r="KIN805" s="17"/>
      <c r="KIO805" s="17"/>
      <c r="KIP805" s="17"/>
      <c r="KIQ805" s="17"/>
      <c r="KIR805" s="17"/>
      <c r="KIS805" s="17"/>
      <c r="KIT805" s="17"/>
      <c r="KIU805" s="17"/>
      <c r="KIV805" s="17"/>
      <c r="KIW805" s="17"/>
      <c r="KIX805" s="17"/>
      <c r="KIY805" s="17"/>
      <c r="KIZ805" s="17"/>
      <c r="KJA805" s="17"/>
      <c r="KJB805" s="17"/>
      <c r="KJC805" s="17"/>
      <c r="KJD805" s="17"/>
      <c r="KJE805" s="17"/>
      <c r="KJF805" s="17"/>
      <c r="KJG805" s="17"/>
      <c r="KJH805" s="17"/>
      <c r="KJI805" s="17"/>
      <c r="KJJ805" s="17"/>
      <c r="KJK805" s="17"/>
      <c r="KJL805" s="17"/>
      <c r="KJM805" s="17"/>
      <c r="KJN805" s="17"/>
      <c r="KJO805" s="17"/>
      <c r="KJP805" s="17"/>
      <c r="KJQ805" s="17"/>
      <c r="KJR805" s="17"/>
      <c r="KJS805" s="17"/>
      <c r="KJT805" s="17"/>
      <c r="KJU805" s="17"/>
      <c r="KJV805" s="17"/>
      <c r="KJW805" s="17"/>
      <c r="KJX805" s="17"/>
      <c r="KJY805" s="17"/>
      <c r="KJZ805" s="17"/>
      <c r="KKA805" s="17"/>
      <c r="KKB805" s="17"/>
      <c r="KKC805" s="17"/>
      <c r="KKD805" s="17"/>
      <c r="KKE805" s="17"/>
      <c r="KKF805" s="17"/>
      <c r="KKG805" s="17"/>
      <c r="KKH805" s="17"/>
      <c r="KKI805" s="17"/>
      <c r="KKJ805" s="17"/>
      <c r="KKK805" s="17"/>
      <c r="KKL805" s="17"/>
      <c r="KKM805" s="17"/>
      <c r="KKN805" s="17"/>
      <c r="KKO805" s="17"/>
      <c r="KKP805" s="17"/>
      <c r="KKQ805" s="17"/>
      <c r="KKR805" s="17"/>
      <c r="KKS805" s="17"/>
      <c r="KKT805" s="17"/>
      <c r="KKU805" s="17"/>
      <c r="KKV805" s="17"/>
      <c r="KKW805" s="17"/>
      <c r="KKX805" s="17"/>
      <c r="KKY805" s="17"/>
      <c r="KKZ805" s="17"/>
      <c r="KLA805" s="17"/>
      <c r="KLB805" s="17"/>
      <c r="KLC805" s="17"/>
      <c r="KLD805" s="17"/>
      <c r="KLE805" s="17"/>
      <c r="KLF805" s="17"/>
      <c r="KLG805" s="17"/>
      <c r="KLH805" s="17"/>
      <c r="KLI805" s="17"/>
      <c r="KLJ805" s="17"/>
      <c r="KLK805" s="17"/>
      <c r="KLL805" s="17"/>
      <c r="KLM805" s="17"/>
      <c r="KLN805" s="17"/>
      <c r="KLO805" s="17"/>
      <c r="KLP805" s="17"/>
      <c r="KLQ805" s="17"/>
      <c r="KLR805" s="17"/>
      <c r="KLS805" s="17"/>
      <c r="KLT805" s="17"/>
      <c r="KLU805" s="17"/>
      <c r="KLV805" s="17"/>
      <c r="KLW805" s="17"/>
      <c r="KLX805" s="17"/>
      <c r="KLY805" s="17"/>
      <c r="KLZ805" s="17"/>
      <c r="KMA805" s="17"/>
      <c r="KMB805" s="17"/>
      <c r="KMC805" s="17"/>
      <c r="KMD805" s="17"/>
      <c r="KME805" s="17"/>
      <c r="KMF805" s="17"/>
      <c r="KMG805" s="17"/>
      <c r="KMH805" s="17"/>
      <c r="KMI805" s="17"/>
      <c r="KMJ805" s="17"/>
      <c r="KMK805" s="17"/>
      <c r="KML805" s="17"/>
      <c r="KMM805" s="17"/>
      <c r="KMN805" s="17"/>
      <c r="KMO805" s="17"/>
      <c r="KMP805" s="17"/>
      <c r="KMQ805" s="17"/>
      <c r="KMR805" s="17"/>
      <c r="KMS805" s="17"/>
      <c r="KMT805" s="17"/>
      <c r="KMU805" s="17"/>
      <c r="KMV805" s="17"/>
      <c r="KMW805" s="17"/>
      <c r="KMX805" s="17"/>
      <c r="KMY805" s="17"/>
      <c r="KMZ805" s="17"/>
      <c r="KNA805" s="17"/>
      <c r="KNB805" s="17"/>
      <c r="KNC805" s="17"/>
      <c r="KND805" s="17"/>
      <c r="KNE805" s="17"/>
      <c r="KNF805" s="17"/>
      <c r="KNG805" s="17"/>
      <c r="KNH805" s="17"/>
      <c r="KNI805" s="17"/>
      <c r="KNJ805" s="17"/>
      <c r="KNK805" s="17"/>
      <c r="KNL805" s="17"/>
      <c r="KNM805" s="17"/>
      <c r="KNN805" s="17"/>
      <c r="KNO805" s="17"/>
      <c r="KNP805" s="17"/>
      <c r="KNQ805" s="17"/>
      <c r="KNR805" s="17"/>
      <c r="KNS805" s="17"/>
      <c r="KNT805" s="17"/>
      <c r="KNU805" s="17"/>
      <c r="KNV805" s="17"/>
      <c r="KNW805" s="17"/>
      <c r="KNX805" s="17"/>
      <c r="KNY805" s="17"/>
      <c r="KNZ805" s="17"/>
      <c r="KOA805" s="17"/>
      <c r="KOB805" s="17"/>
      <c r="KOC805" s="17"/>
      <c r="KOD805" s="17"/>
      <c r="KOE805" s="17"/>
      <c r="KOF805" s="17"/>
      <c r="KOG805" s="17"/>
      <c r="KOH805" s="17"/>
      <c r="KOI805" s="17"/>
      <c r="KOJ805" s="17"/>
      <c r="KOK805" s="17"/>
      <c r="KOL805" s="17"/>
      <c r="KOM805" s="17"/>
      <c r="KON805" s="17"/>
      <c r="KOO805" s="17"/>
      <c r="KOP805" s="17"/>
      <c r="KOQ805" s="17"/>
      <c r="KOR805" s="17"/>
      <c r="KOS805" s="17"/>
      <c r="KOT805" s="17"/>
      <c r="KOU805" s="17"/>
      <c r="KOV805" s="17"/>
      <c r="KOW805" s="17"/>
      <c r="KOX805" s="17"/>
      <c r="KOY805" s="17"/>
      <c r="KOZ805" s="17"/>
      <c r="KPA805" s="17"/>
      <c r="KPB805" s="17"/>
      <c r="KPC805" s="17"/>
      <c r="KPD805" s="17"/>
      <c r="KPE805" s="17"/>
      <c r="KPF805" s="17"/>
      <c r="KPG805" s="17"/>
      <c r="KPH805" s="17"/>
      <c r="KPI805" s="17"/>
      <c r="KPJ805" s="17"/>
      <c r="KPK805" s="17"/>
      <c r="KPL805" s="17"/>
      <c r="KPM805" s="17"/>
      <c r="KPN805" s="17"/>
      <c r="KPO805" s="17"/>
      <c r="KPP805" s="17"/>
      <c r="KPQ805" s="17"/>
      <c r="KPR805" s="17"/>
      <c r="KPS805" s="17"/>
      <c r="KPT805" s="17"/>
      <c r="KPU805" s="17"/>
      <c r="KPV805" s="17"/>
      <c r="KPW805" s="17"/>
      <c r="KPX805" s="17"/>
      <c r="KPY805" s="17"/>
      <c r="KPZ805" s="17"/>
      <c r="KQA805" s="17"/>
      <c r="KQB805" s="17"/>
      <c r="KQC805" s="17"/>
      <c r="KQD805" s="17"/>
      <c r="KQE805" s="17"/>
      <c r="KQF805" s="17"/>
      <c r="KQG805" s="17"/>
      <c r="KQH805" s="17"/>
      <c r="KQI805" s="17"/>
      <c r="KQJ805" s="17"/>
      <c r="KQK805" s="17"/>
      <c r="KQL805" s="17"/>
      <c r="KQM805" s="17"/>
      <c r="KQN805" s="17"/>
      <c r="KQO805" s="17"/>
      <c r="KQP805" s="17"/>
      <c r="KQQ805" s="17"/>
      <c r="KQR805" s="17"/>
      <c r="KQS805" s="17"/>
      <c r="KQT805" s="17"/>
      <c r="KQU805" s="17"/>
      <c r="KQV805" s="17"/>
      <c r="KQW805" s="17"/>
      <c r="KQX805" s="17"/>
      <c r="KQY805" s="17"/>
      <c r="KQZ805" s="17"/>
      <c r="KRA805" s="17"/>
      <c r="KRB805" s="17"/>
      <c r="KRC805" s="17"/>
      <c r="KRD805" s="17"/>
      <c r="KRE805" s="17"/>
      <c r="KRF805" s="17"/>
      <c r="KRG805" s="17"/>
      <c r="KRH805" s="17"/>
      <c r="KRI805" s="17"/>
      <c r="KRJ805" s="17"/>
      <c r="KRK805" s="17"/>
      <c r="KRL805" s="17"/>
      <c r="KRM805" s="17"/>
      <c r="KRN805" s="17"/>
      <c r="KRO805" s="17"/>
      <c r="KRP805" s="17"/>
      <c r="KRQ805" s="17"/>
      <c r="KRR805" s="17"/>
      <c r="KRS805" s="17"/>
      <c r="KRT805" s="17"/>
      <c r="KRU805" s="17"/>
      <c r="KRV805" s="17"/>
      <c r="KRW805" s="17"/>
      <c r="KRX805" s="17"/>
      <c r="KRY805" s="17"/>
      <c r="KRZ805" s="17"/>
      <c r="KSA805" s="17"/>
      <c r="KSB805" s="17"/>
      <c r="KSC805" s="17"/>
      <c r="KSD805" s="17"/>
      <c r="KSE805" s="17"/>
      <c r="KSF805" s="17"/>
      <c r="KSG805" s="17"/>
      <c r="KSH805" s="17"/>
      <c r="KSI805" s="17"/>
      <c r="KSJ805" s="17"/>
      <c r="KSK805" s="17"/>
      <c r="KSL805" s="17"/>
      <c r="KSM805" s="17"/>
      <c r="KSN805" s="17"/>
      <c r="KSO805" s="17"/>
      <c r="KSP805" s="17"/>
      <c r="KSQ805" s="17"/>
      <c r="KSR805" s="17"/>
      <c r="KSS805" s="17"/>
      <c r="KST805" s="17"/>
      <c r="KSU805" s="17"/>
      <c r="KSV805" s="17"/>
      <c r="KSW805" s="17"/>
      <c r="KSX805" s="17"/>
      <c r="KSY805" s="17"/>
      <c r="KSZ805" s="17"/>
      <c r="KTA805" s="17"/>
      <c r="KTB805" s="17"/>
      <c r="KTC805" s="17"/>
      <c r="KTD805" s="17"/>
      <c r="KTE805" s="17"/>
      <c r="KTF805" s="17"/>
      <c r="KTG805" s="17"/>
      <c r="KTH805" s="17"/>
      <c r="KTI805" s="17"/>
      <c r="KTJ805" s="17"/>
      <c r="KTK805" s="17"/>
      <c r="KTL805" s="17"/>
      <c r="KTM805" s="17"/>
      <c r="KTN805" s="17"/>
      <c r="KTO805" s="17"/>
      <c r="KTP805" s="17"/>
      <c r="KTQ805" s="17"/>
      <c r="KTR805" s="17"/>
      <c r="KTS805" s="17"/>
      <c r="KTT805" s="17"/>
      <c r="KTU805" s="17"/>
      <c r="KTV805" s="17"/>
      <c r="KTW805" s="17"/>
      <c r="KTX805" s="17"/>
      <c r="KTY805" s="17"/>
      <c r="KTZ805" s="17"/>
      <c r="KUA805" s="17"/>
      <c r="KUB805" s="17"/>
      <c r="KUC805" s="17"/>
      <c r="KUD805" s="17"/>
      <c r="KUE805" s="17"/>
      <c r="KUF805" s="17"/>
      <c r="KUG805" s="17"/>
      <c r="KUH805" s="17"/>
      <c r="KUI805" s="17"/>
      <c r="KUJ805" s="17"/>
      <c r="KUK805" s="17"/>
      <c r="KUL805" s="17"/>
      <c r="KUM805" s="17"/>
      <c r="KUN805" s="17"/>
      <c r="KUO805" s="17"/>
      <c r="KUP805" s="17"/>
      <c r="KUQ805" s="17"/>
      <c r="KUR805" s="17"/>
      <c r="KUS805" s="17"/>
      <c r="KUT805" s="17"/>
      <c r="KUU805" s="17"/>
      <c r="KUV805" s="17"/>
      <c r="KUW805" s="17"/>
      <c r="KUX805" s="17"/>
      <c r="KUY805" s="17"/>
      <c r="KUZ805" s="17"/>
      <c r="KVA805" s="17"/>
      <c r="KVB805" s="17"/>
      <c r="KVC805" s="17"/>
      <c r="KVD805" s="17"/>
      <c r="KVE805" s="17"/>
      <c r="KVF805" s="17"/>
      <c r="KVG805" s="17"/>
      <c r="KVH805" s="17"/>
      <c r="KVI805" s="17"/>
      <c r="KVJ805" s="17"/>
      <c r="KVK805" s="17"/>
      <c r="KVL805" s="17"/>
      <c r="KVM805" s="17"/>
      <c r="KVN805" s="17"/>
      <c r="KVO805" s="17"/>
      <c r="KVP805" s="17"/>
      <c r="KVQ805" s="17"/>
      <c r="KVR805" s="17"/>
      <c r="KVS805" s="17"/>
      <c r="KVT805" s="17"/>
      <c r="KVU805" s="17"/>
      <c r="KVV805" s="17"/>
      <c r="KVW805" s="17"/>
      <c r="KVX805" s="17"/>
      <c r="KVY805" s="17"/>
      <c r="KVZ805" s="17"/>
      <c r="KWA805" s="17"/>
      <c r="KWB805" s="17"/>
      <c r="KWC805" s="17"/>
      <c r="KWD805" s="17"/>
      <c r="KWE805" s="17"/>
      <c r="KWF805" s="17"/>
      <c r="KWG805" s="17"/>
      <c r="KWH805" s="17"/>
      <c r="KWI805" s="17"/>
      <c r="KWJ805" s="17"/>
      <c r="KWK805" s="17"/>
      <c r="KWL805" s="17"/>
      <c r="KWM805" s="17"/>
      <c r="KWN805" s="17"/>
      <c r="KWO805" s="17"/>
      <c r="KWP805" s="17"/>
      <c r="KWQ805" s="17"/>
      <c r="KWR805" s="17"/>
      <c r="KWS805" s="17"/>
      <c r="KWT805" s="17"/>
      <c r="KWU805" s="17"/>
      <c r="KWV805" s="17"/>
      <c r="KWW805" s="17"/>
      <c r="KWX805" s="17"/>
      <c r="KWY805" s="17"/>
      <c r="KWZ805" s="17"/>
      <c r="KXA805" s="17"/>
      <c r="KXB805" s="17"/>
      <c r="KXC805" s="17"/>
      <c r="KXD805" s="17"/>
      <c r="KXE805" s="17"/>
      <c r="KXF805" s="17"/>
      <c r="KXG805" s="17"/>
      <c r="KXH805" s="17"/>
      <c r="KXI805" s="17"/>
      <c r="KXJ805" s="17"/>
      <c r="KXK805" s="17"/>
      <c r="KXL805" s="17"/>
      <c r="KXM805" s="17"/>
      <c r="KXN805" s="17"/>
      <c r="KXO805" s="17"/>
      <c r="KXP805" s="17"/>
      <c r="KXQ805" s="17"/>
      <c r="KXR805" s="17"/>
      <c r="KXS805" s="17"/>
      <c r="KXT805" s="17"/>
      <c r="KXU805" s="17"/>
      <c r="KXV805" s="17"/>
      <c r="KXW805" s="17"/>
      <c r="KXX805" s="17"/>
      <c r="KXY805" s="17"/>
      <c r="KXZ805" s="17"/>
      <c r="KYA805" s="17"/>
      <c r="KYB805" s="17"/>
      <c r="KYC805" s="17"/>
      <c r="KYD805" s="17"/>
      <c r="KYE805" s="17"/>
      <c r="KYF805" s="17"/>
      <c r="KYG805" s="17"/>
      <c r="KYH805" s="17"/>
      <c r="KYI805" s="17"/>
      <c r="KYJ805" s="17"/>
      <c r="KYK805" s="17"/>
      <c r="KYL805" s="17"/>
      <c r="KYM805" s="17"/>
      <c r="KYN805" s="17"/>
      <c r="KYO805" s="17"/>
      <c r="KYP805" s="17"/>
      <c r="KYQ805" s="17"/>
      <c r="KYR805" s="17"/>
      <c r="KYS805" s="17"/>
      <c r="KYT805" s="17"/>
      <c r="KYU805" s="17"/>
      <c r="KYV805" s="17"/>
      <c r="KYW805" s="17"/>
      <c r="KYX805" s="17"/>
      <c r="KYY805" s="17"/>
      <c r="KYZ805" s="17"/>
      <c r="KZA805" s="17"/>
      <c r="KZB805" s="17"/>
      <c r="KZC805" s="17"/>
      <c r="KZD805" s="17"/>
      <c r="KZE805" s="17"/>
      <c r="KZF805" s="17"/>
      <c r="KZG805" s="17"/>
      <c r="KZH805" s="17"/>
      <c r="KZI805" s="17"/>
      <c r="KZJ805" s="17"/>
      <c r="KZK805" s="17"/>
      <c r="KZL805" s="17"/>
      <c r="KZM805" s="17"/>
      <c r="KZN805" s="17"/>
      <c r="KZO805" s="17"/>
      <c r="KZP805" s="17"/>
      <c r="KZQ805" s="17"/>
      <c r="KZR805" s="17"/>
      <c r="KZS805" s="17"/>
      <c r="KZT805" s="17"/>
      <c r="KZU805" s="17"/>
      <c r="KZV805" s="17"/>
      <c r="KZW805" s="17"/>
      <c r="KZX805" s="17"/>
      <c r="KZY805" s="17"/>
      <c r="KZZ805" s="17"/>
      <c r="LAA805" s="17"/>
      <c r="LAB805" s="17"/>
      <c r="LAC805" s="17"/>
      <c r="LAD805" s="17"/>
      <c r="LAE805" s="17"/>
      <c r="LAF805" s="17"/>
      <c r="LAG805" s="17"/>
      <c r="LAH805" s="17"/>
      <c r="LAI805" s="17"/>
      <c r="LAJ805" s="17"/>
      <c r="LAK805" s="17"/>
      <c r="LAL805" s="17"/>
      <c r="LAM805" s="17"/>
      <c r="LAN805" s="17"/>
      <c r="LAO805" s="17"/>
      <c r="LAP805" s="17"/>
      <c r="LAQ805" s="17"/>
      <c r="LAR805" s="17"/>
      <c r="LAS805" s="17"/>
      <c r="LAT805" s="17"/>
      <c r="LAU805" s="17"/>
      <c r="LAV805" s="17"/>
      <c r="LAW805" s="17"/>
      <c r="LAX805" s="17"/>
      <c r="LAY805" s="17"/>
      <c r="LAZ805" s="17"/>
      <c r="LBA805" s="17"/>
      <c r="LBB805" s="17"/>
      <c r="LBC805" s="17"/>
      <c r="LBD805" s="17"/>
      <c r="LBE805" s="17"/>
      <c r="LBF805" s="17"/>
      <c r="LBG805" s="17"/>
      <c r="LBH805" s="17"/>
      <c r="LBI805" s="17"/>
      <c r="LBJ805" s="17"/>
      <c r="LBK805" s="17"/>
      <c r="LBL805" s="17"/>
      <c r="LBM805" s="17"/>
      <c r="LBN805" s="17"/>
      <c r="LBO805" s="17"/>
      <c r="LBP805" s="17"/>
      <c r="LBQ805" s="17"/>
      <c r="LBR805" s="17"/>
      <c r="LBS805" s="17"/>
      <c r="LBT805" s="17"/>
      <c r="LBU805" s="17"/>
      <c r="LBV805" s="17"/>
      <c r="LBW805" s="17"/>
      <c r="LBX805" s="17"/>
      <c r="LBY805" s="17"/>
      <c r="LBZ805" s="17"/>
      <c r="LCA805" s="17"/>
      <c r="LCB805" s="17"/>
      <c r="LCC805" s="17"/>
      <c r="LCD805" s="17"/>
      <c r="LCE805" s="17"/>
      <c r="LCF805" s="17"/>
      <c r="LCG805" s="17"/>
      <c r="LCH805" s="17"/>
      <c r="LCI805" s="17"/>
      <c r="LCJ805" s="17"/>
      <c r="LCK805" s="17"/>
      <c r="LCL805" s="17"/>
      <c r="LCM805" s="17"/>
      <c r="LCN805" s="17"/>
      <c r="LCO805" s="17"/>
      <c r="LCP805" s="17"/>
      <c r="LCQ805" s="17"/>
      <c r="LCR805" s="17"/>
      <c r="LCS805" s="17"/>
      <c r="LCT805" s="17"/>
      <c r="LCU805" s="17"/>
      <c r="LCV805" s="17"/>
      <c r="LCW805" s="17"/>
      <c r="LCX805" s="17"/>
      <c r="LCY805" s="17"/>
      <c r="LCZ805" s="17"/>
      <c r="LDA805" s="17"/>
      <c r="LDB805" s="17"/>
      <c r="LDC805" s="17"/>
      <c r="LDD805" s="17"/>
      <c r="LDE805" s="17"/>
      <c r="LDF805" s="17"/>
      <c r="LDG805" s="17"/>
      <c r="LDH805" s="17"/>
      <c r="LDI805" s="17"/>
      <c r="LDJ805" s="17"/>
      <c r="LDK805" s="17"/>
      <c r="LDL805" s="17"/>
      <c r="LDM805" s="17"/>
      <c r="LDN805" s="17"/>
      <c r="LDO805" s="17"/>
      <c r="LDP805" s="17"/>
      <c r="LDQ805" s="17"/>
      <c r="LDR805" s="17"/>
      <c r="LDS805" s="17"/>
      <c r="LDT805" s="17"/>
      <c r="LDU805" s="17"/>
      <c r="LDV805" s="17"/>
      <c r="LDW805" s="17"/>
      <c r="LDX805" s="17"/>
      <c r="LDY805" s="17"/>
      <c r="LDZ805" s="17"/>
      <c r="LEA805" s="17"/>
      <c r="LEB805" s="17"/>
      <c r="LEC805" s="17"/>
      <c r="LED805" s="17"/>
      <c r="LEE805" s="17"/>
      <c r="LEF805" s="17"/>
      <c r="LEG805" s="17"/>
      <c r="LEH805" s="17"/>
      <c r="LEI805" s="17"/>
      <c r="LEJ805" s="17"/>
      <c r="LEK805" s="17"/>
      <c r="LEL805" s="17"/>
      <c r="LEM805" s="17"/>
      <c r="LEN805" s="17"/>
      <c r="LEO805" s="17"/>
      <c r="LEP805" s="17"/>
      <c r="LEQ805" s="17"/>
      <c r="LER805" s="17"/>
      <c r="LES805" s="17"/>
      <c r="LET805" s="17"/>
      <c r="LEU805" s="17"/>
      <c r="LEV805" s="17"/>
      <c r="LEW805" s="17"/>
      <c r="LEX805" s="17"/>
      <c r="LEY805" s="17"/>
      <c r="LEZ805" s="17"/>
      <c r="LFA805" s="17"/>
      <c r="LFB805" s="17"/>
      <c r="LFC805" s="17"/>
      <c r="LFD805" s="17"/>
      <c r="LFE805" s="17"/>
      <c r="LFF805" s="17"/>
      <c r="LFG805" s="17"/>
      <c r="LFH805" s="17"/>
      <c r="LFI805" s="17"/>
      <c r="LFJ805" s="17"/>
      <c r="LFK805" s="17"/>
      <c r="LFL805" s="17"/>
      <c r="LFM805" s="17"/>
      <c r="LFN805" s="17"/>
      <c r="LFO805" s="17"/>
      <c r="LFP805" s="17"/>
      <c r="LFQ805" s="17"/>
      <c r="LFR805" s="17"/>
      <c r="LFS805" s="17"/>
      <c r="LFT805" s="17"/>
      <c r="LFU805" s="17"/>
      <c r="LFV805" s="17"/>
      <c r="LFW805" s="17"/>
      <c r="LFX805" s="17"/>
      <c r="LFY805" s="17"/>
      <c r="LFZ805" s="17"/>
      <c r="LGA805" s="17"/>
      <c r="LGB805" s="17"/>
      <c r="LGC805" s="17"/>
      <c r="LGD805" s="17"/>
      <c r="LGE805" s="17"/>
      <c r="LGF805" s="17"/>
      <c r="LGG805" s="17"/>
      <c r="LGH805" s="17"/>
      <c r="LGI805" s="17"/>
      <c r="LGJ805" s="17"/>
      <c r="LGK805" s="17"/>
      <c r="LGL805" s="17"/>
      <c r="LGM805" s="17"/>
      <c r="LGN805" s="17"/>
      <c r="LGO805" s="17"/>
      <c r="LGP805" s="17"/>
      <c r="LGQ805" s="17"/>
      <c r="LGR805" s="17"/>
      <c r="LGS805" s="17"/>
      <c r="LGT805" s="17"/>
      <c r="LGU805" s="17"/>
      <c r="LGV805" s="17"/>
      <c r="LGW805" s="17"/>
      <c r="LGX805" s="17"/>
      <c r="LGY805" s="17"/>
      <c r="LGZ805" s="17"/>
      <c r="LHA805" s="17"/>
      <c r="LHB805" s="17"/>
      <c r="LHC805" s="17"/>
      <c r="LHD805" s="17"/>
      <c r="LHE805" s="17"/>
      <c r="LHF805" s="17"/>
      <c r="LHG805" s="17"/>
      <c r="LHH805" s="17"/>
      <c r="LHI805" s="17"/>
      <c r="LHJ805" s="17"/>
      <c r="LHK805" s="17"/>
      <c r="LHL805" s="17"/>
      <c r="LHM805" s="17"/>
      <c r="LHN805" s="17"/>
      <c r="LHO805" s="17"/>
      <c r="LHP805" s="17"/>
      <c r="LHQ805" s="17"/>
      <c r="LHR805" s="17"/>
      <c r="LHS805" s="17"/>
      <c r="LHT805" s="17"/>
      <c r="LHU805" s="17"/>
      <c r="LHV805" s="17"/>
      <c r="LHW805" s="17"/>
      <c r="LHX805" s="17"/>
      <c r="LHY805" s="17"/>
      <c r="LHZ805" s="17"/>
      <c r="LIA805" s="17"/>
      <c r="LIB805" s="17"/>
      <c r="LIC805" s="17"/>
      <c r="LID805" s="17"/>
      <c r="LIE805" s="17"/>
      <c r="LIF805" s="17"/>
      <c r="LIG805" s="17"/>
      <c r="LIH805" s="17"/>
      <c r="LII805" s="17"/>
      <c r="LIJ805" s="17"/>
      <c r="LIK805" s="17"/>
      <c r="LIL805" s="17"/>
      <c r="LIM805" s="17"/>
      <c r="LIN805" s="17"/>
      <c r="LIO805" s="17"/>
      <c r="LIP805" s="17"/>
      <c r="LIQ805" s="17"/>
      <c r="LIR805" s="17"/>
      <c r="LIS805" s="17"/>
      <c r="LIT805" s="17"/>
      <c r="LIU805" s="17"/>
      <c r="LIV805" s="17"/>
      <c r="LIW805" s="17"/>
      <c r="LIX805" s="17"/>
      <c r="LIY805" s="17"/>
      <c r="LIZ805" s="17"/>
      <c r="LJA805" s="17"/>
      <c r="LJB805" s="17"/>
      <c r="LJC805" s="17"/>
      <c r="LJD805" s="17"/>
      <c r="LJE805" s="17"/>
      <c r="LJF805" s="17"/>
      <c r="LJG805" s="17"/>
      <c r="LJH805" s="17"/>
      <c r="LJI805" s="17"/>
      <c r="LJJ805" s="17"/>
      <c r="LJK805" s="17"/>
      <c r="LJL805" s="17"/>
      <c r="LJM805" s="17"/>
      <c r="LJN805" s="17"/>
      <c r="LJO805" s="17"/>
      <c r="LJP805" s="17"/>
      <c r="LJQ805" s="17"/>
      <c r="LJR805" s="17"/>
      <c r="LJS805" s="17"/>
      <c r="LJT805" s="17"/>
      <c r="LJU805" s="17"/>
      <c r="LJV805" s="17"/>
      <c r="LJW805" s="17"/>
      <c r="LJX805" s="17"/>
      <c r="LJY805" s="17"/>
      <c r="LJZ805" s="17"/>
      <c r="LKA805" s="17"/>
      <c r="LKB805" s="17"/>
      <c r="LKC805" s="17"/>
      <c r="LKD805" s="17"/>
      <c r="LKE805" s="17"/>
      <c r="LKF805" s="17"/>
      <c r="LKG805" s="17"/>
      <c r="LKH805" s="17"/>
      <c r="LKI805" s="17"/>
      <c r="LKJ805" s="17"/>
      <c r="LKK805" s="17"/>
      <c r="LKL805" s="17"/>
      <c r="LKM805" s="17"/>
      <c r="LKN805" s="17"/>
      <c r="LKO805" s="17"/>
      <c r="LKP805" s="17"/>
      <c r="LKQ805" s="17"/>
      <c r="LKR805" s="17"/>
      <c r="LKS805" s="17"/>
      <c r="LKT805" s="17"/>
      <c r="LKU805" s="17"/>
      <c r="LKV805" s="17"/>
      <c r="LKW805" s="17"/>
      <c r="LKX805" s="17"/>
      <c r="LKY805" s="17"/>
      <c r="LKZ805" s="17"/>
      <c r="LLA805" s="17"/>
      <c r="LLB805" s="17"/>
      <c r="LLC805" s="17"/>
      <c r="LLD805" s="17"/>
      <c r="LLE805" s="17"/>
      <c r="LLF805" s="17"/>
      <c r="LLG805" s="17"/>
      <c r="LLH805" s="17"/>
      <c r="LLI805" s="17"/>
      <c r="LLJ805" s="17"/>
      <c r="LLK805" s="17"/>
      <c r="LLL805" s="17"/>
      <c r="LLM805" s="17"/>
      <c r="LLN805" s="17"/>
      <c r="LLO805" s="17"/>
      <c r="LLP805" s="17"/>
      <c r="LLQ805" s="17"/>
      <c r="LLR805" s="17"/>
      <c r="LLS805" s="17"/>
      <c r="LLT805" s="17"/>
      <c r="LLU805" s="17"/>
      <c r="LLV805" s="17"/>
      <c r="LLW805" s="17"/>
      <c r="LLX805" s="17"/>
      <c r="LLY805" s="17"/>
      <c r="LLZ805" s="17"/>
      <c r="LMA805" s="17"/>
      <c r="LMB805" s="17"/>
      <c r="LMC805" s="17"/>
      <c r="LMD805" s="17"/>
      <c r="LME805" s="17"/>
      <c r="LMF805" s="17"/>
      <c r="LMG805" s="17"/>
      <c r="LMH805" s="17"/>
      <c r="LMI805" s="17"/>
      <c r="LMJ805" s="17"/>
      <c r="LMK805" s="17"/>
      <c r="LML805" s="17"/>
      <c r="LMM805" s="17"/>
      <c r="LMN805" s="17"/>
      <c r="LMO805" s="17"/>
      <c r="LMP805" s="17"/>
      <c r="LMQ805" s="17"/>
      <c r="LMR805" s="17"/>
      <c r="LMS805" s="17"/>
      <c r="LMT805" s="17"/>
      <c r="LMU805" s="17"/>
      <c r="LMV805" s="17"/>
      <c r="LMW805" s="17"/>
      <c r="LMX805" s="17"/>
      <c r="LMY805" s="17"/>
      <c r="LMZ805" s="17"/>
      <c r="LNA805" s="17"/>
      <c r="LNB805" s="17"/>
      <c r="LNC805" s="17"/>
      <c r="LND805" s="17"/>
      <c r="LNE805" s="17"/>
      <c r="LNF805" s="17"/>
      <c r="LNG805" s="17"/>
      <c r="LNH805" s="17"/>
      <c r="LNI805" s="17"/>
      <c r="LNJ805" s="17"/>
      <c r="LNK805" s="17"/>
      <c r="LNL805" s="17"/>
      <c r="LNM805" s="17"/>
      <c r="LNN805" s="17"/>
      <c r="LNO805" s="17"/>
      <c r="LNP805" s="17"/>
      <c r="LNQ805" s="17"/>
      <c r="LNR805" s="17"/>
      <c r="LNS805" s="17"/>
      <c r="LNT805" s="17"/>
      <c r="LNU805" s="17"/>
      <c r="LNV805" s="17"/>
      <c r="LNW805" s="17"/>
      <c r="LNX805" s="17"/>
      <c r="LNY805" s="17"/>
      <c r="LNZ805" s="17"/>
      <c r="LOA805" s="17"/>
      <c r="LOB805" s="17"/>
      <c r="LOC805" s="17"/>
      <c r="LOD805" s="17"/>
      <c r="LOE805" s="17"/>
      <c r="LOF805" s="17"/>
      <c r="LOG805" s="17"/>
      <c r="LOH805" s="17"/>
      <c r="LOI805" s="17"/>
      <c r="LOJ805" s="17"/>
      <c r="LOK805" s="17"/>
      <c r="LOL805" s="17"/>
      <c r="LOM805" s="17"/>
      <c r="LON805" s="17"/>
      <c r="LOO805" s="17"/>
      <c r="LOP805" s="17"/>
      <c r="LOQ805" s="17"/>
      <c r="LOR805" s="17"/>
      <c r="LOS805" s="17"/>
      <c r="LOT805" s="17"/>
      <c r="LOU805" s="17"/>
      <c r="LOV805" s="17"/>
      <c r="LOW805" s="17"/>
      <c r="LOX805" s="17"/>
      <c r="LOY805" s="17"/>
      <c r="LOZ805" s="17"/>
      <c r="LPA805" s="17"/>
      <c r="LPB805" s="17"/>
      <c r="LPC805" s="17"/>
      <c r="LPD805" s="17"/>
      <c r="LPE805" s="17"/>
      <c r="LPF805" s="17"/>
      <c r="LPG805" s="17"/>
      <c r="LPH805" s="17"/>
      <c r="LPI805" s="17"/>
      <c r="LPJ805" s="17"/>
      <c r="LPK805" s="17"/>
      <c r="LPL805" s="17"/>
      <c r="LPM805" s="17"/>
      <c r="LPN805" s="17"/>
      <c r="LPO805" s="17"/>
      <c r="LPP805" s="17"/>
      <c r="LPQ805" s="17"/>
      <c r="LPR805" s="17"/>
      <c r="LPS805" s="17"/>
      <c r="LPT805" s="17"/>
      <c r="LPU805" s="17"/>
      <c r="LPV805" s="17"/>
      <c r="LPW805" s="17"/>
      <c r="LPX805" s="17"/>
      <c r="LPY805" s="17"/>
      <c r="LPZ805" s="17"/>
      <c r="LQA805" s="17"/>
      <c r="LQB805" s="17"/>
      <c r="LQC805" s="17"/>
      <c r="LQD805" s="17"/>
      <c r="LQE805" s="17"/>
      <c r="LQF805" s="17"/>
      <c r="LQG805" s="17"/>
      <c r="LQH805" s="17"/>
      <c r="LQI805" s="17"/>
      <c r="LQJ805" s="17"/>
      <c r="LQK805" s="17"/>
      <c r="LQL805" s="17"/>
      <c r="LQM805" s="17"/>
      <c r="LQN805" s="17"/>
      <c r="LQO805" s="17"/>
      <c r="LQP805" s="17"/>
      <c r="LQQ805" s="17"/>
      <c r="LQR805" s="17"/>
      <c r="LQS805" s="17"/>
      <c r="LQT805" s="17"/>
      <c r="LQU805" s="17"/>
      <c r="LQV805" s="17"/>
      <c r="LQW805" s="17"/>
      <c r="LQX805" s="17"/>
      <c r="LQY805" s="17"/>
      <c r="LQZ805" s="17"/>
      <c r="LRA805" s="17"/>
      <c r="LRB805" s="17"/>
      <c r="LRC805" s="17"/>
      <c r="LRD805" s="17"/>
      <c r="LRE805" s="17"/>
      <c r="LRF805" s="17"/>
      <c r="LRG805" s="17"/>
      <c r="LRH805" s="17"/>
      <c r="LRI805" s="17"/>
      <c r="LRJ805" s="17"/>
      <c r="LRK805" s="17"/>
      <c r="LRL805" s="17"/>
      <c r="LRM805" s="17"/>
      <c r="LRN805" s="17"/>
      <c r="LRO805" s="17"/>
      <c r="LRP805" s="17"/>
      <c r="LRQ805" s="17"/>
      <c r="LRR805" s="17"/>
      <c r="LRS805" s="17"/>
      <c r="LRT805" s="17"/>
      <c r="LRU805" s="17"/>
      <c r="LRV805" s="17"/>
      <c r="LRW805" s="17"/>
      <c r="LRX805" s="17"/>
      <c r="LRY805" s="17"/>
      <c r="LRZ805" s="17"/>
      <c r="LSA805" s="17"/>
      <c r="LSB805" s="17"/>
      <c r="LSC805" s="17"/>
      <c r="LSD805" s="17"/>
      <c r="LSE805" s="17"/>
      <c r="LSF805" s="17"/>
      <c r="LSG805" s="17"/>
      <c r="LSH805" s="17"/>
      <c r="LSI805" s="17"/>
      <c r="LSJ805" s="17"/>
      <c r="LSK805" s="17"/>
      <c r="LSL805" s="17"/>
      <c r="LSM805" s="17"/>
      <c r="LSN805" s="17"/>
      <c r="LSO805" s="17"/>
      <c r="LSP805" s="17"/>
      <c r="LSQ805" s="17"/>
      <c r="LSR805" s="17"/>
      <c r="LSS805" s="17"/>
      <c r="LST805" s="17"/>
      <c r="LSU805" s="17"/>
      <c r="LSV805" s="17"/>
      <c r="LSW805" s="17"/>
      <c r="LSX805" s="17"/>
      <c r="LSY805" s="17"/>
      <c r="LSZ805" s="17"/>
      <c r="LTA805" s="17"/>
      <c r="LTB805" s="17"/>
      <c r="LTC805" s="17"/>
      <c r="LTD805" s="17"/>
      <c r="LTE805" s="17"/>
      <c r="LTF805" s="17"/>
      <c r="LTG805" s="17"/>
      <c r="LTH805" s="17"/>
      <c r="LTI805" s="17"/>
      <c r="LTJ805" s="17"/>
      <c r="LTK805" s="17"/>
      <c r="LTL805" s="17"/>
      <c r="LTM805" s="17"/>
      <c r="LTN805" s="17"/>
      <c r="LTO805" s="17"/>
      <c r="LTP805" s="17"/>
      <c r="LTQ805" s="17"/>
      <c r="LTR805" s="17"/>
      <c r="LTS805" s="17"/>
      <c r="LTT805" s="17"/>
      <c r="LTU805" s="17"/>
      <c r="LTV805" s="17"/>
      <c r="LTW805" s="17"/>
      <c r="LTX805" s="17"/>
      <c r="LTY805" s="17"/>
      <c r="LTZ805" s="17"/>
      <c r="LUA805" s="17"/>
      <c r="LUB805" s="17"/>
      <c r="LUC805" s="17"/>
      <c r="LUD805" s="17"/>
      <c r="LUE805" s="17"/>
      <c r="LUF805" s="17"/>
      <c r="LUG805" s="17"/>
      <c r="LUH805" s="17"/>
      <c r="LUI805" s="17"/>
      <c r="LUJ805" s="17"/>
      <c r="LUK805" s="17"/>
      <c r="LUL805" s="17"/>
      <c r="LUM805" s="17"/>
      <c r="LUN805" s="17"/>
      <c r="LUO805" s="17"/>
      <c r="LUP805" s="17"/>
      <c r="LUQ805" s="17"/>
      <c r="LUR805" s="17"/>
      <c r="LUS805" s="17"/>
      <c r="LUT805" s="17"/>
      <c r="LUU805" s="17"/>
      <c r="LUV805" s="17"/>
      <c r="LUW805" s="17"/>
      <c r="LUX805" s="17"/>
      <c r="LUY805" s="17"/>
      <c r="LUZ805" s="17"/>
      <c r="LVA805" s="17"/>
      <c r="LVB805" s="17"/>
      <c r="LVC805" s="17"/>
      <c r="LVD805" s="17"/>
      <c r="LVE805" s="17"/>
      <c r="LVF805" s="17"/>
      <c r="LVG805" s="17"/>
      <c r="LVH805" s="17"/>
      <c r="LVI805" s="17"/>
      <c r="LVJ805" s="17"/>
      <c r="LVK805" s="17"/>
      <c r="LVL805" s="17"/>
      <c r="LVM805" s="17"/>
      <c r="LVN805" s="17"/>
      <c r="LVO805" s="17"/>
      <c r="LVP805" s="17"/>
      <c r="LVQ805" s="17"/>
      <c r="LVR805" s="17"/>
      <c r="LVS805" s="17"/>
      <c r="LVT805" s="17"/>
      <c r="LVU805" s="17"/>
      <c r="LVV805" s="17"/>
      <c r="LVW805" s="17"/>
      <c r="LVX805" s="17"/>
      <c r="LVY805" s="17"/>
      <c r="LVZ805" s="17"/>
      <c r="LWA805" s="17"/>
      <c r="LWB805" s="17"/>
      <c r="LWC805" s="17"/>
      <c r="LWD805" s="17"/>
      <c r="LWE805" s="17"/>
      <c r="LWF805" s="17"/>
      <c r="LWG805" s="17"/>
      <c r="LWH805" s="17"/>
      <c r="LWI805" s="17"/>
      <c r="LWJ805" s="17"/>
      <c r="LWK805" s="17"/>
      <c r="LWL805" s="17"/>
      <c r="LWM805" s="17"/>
      <c r="LWN805" s="17"/>
      <c r="LWO805" s="17"/>
      <c r="LWP805" s="17"/>
      <c r="LWQ805" s="17"/>
      <c r="LWR805" s="17"/>
      <c r="LWS805" s="17"/>
      <c r="LWT805" s="17"/>
      <c r="LWU805" s="17"/>
      <c r="LWV805" s="17"/>
      <c r="LWW805" s="17"/>
      <c r="LWX805" s="17"/>
      <c r="LWY805" s="17"/>
      <c r="LWZ805" s="17"/>
      <c r="LXA805" s="17"/>
      <c r="LXB805" s="17"/>
      <c r="LXC805" s="17"/>
      <c r="LXD805" s="17"/>
      <c r="LXE805" s="17"/>
      <c r="LXF805" s="17"/>
      <c r="LXG805" s="17"/>
      <c r="LXH805" s="17"/>
      <c r="LXI805" s="17"/>
      <c r="LXJ805" s="17"/>
      <c r="LXK805" s="17"/>
      <c r="LXL805" s="17"/>
      <c r="LXM805" s="17"/>
      <c r="LXN805" s="17"/>
      <c r="LXO805" s="17"/>
      <c r="LXP805" s="17"/>
      <c r="LXQ805" s="17"/>
      <c r="LXR805" s="17"/>
      <c r="LXS805" s="17"/>
      <c r="LXT805" s="17"/>
      <c r="LXU805" s="17"/>
      <c r="LXV805" s="17"/>
      <c r="LXW805" s="17"/>
      <c r="LXX805" s="17"/>
      <c r="LXY805" s="17"/>
      <c r="LXZ805" s="17"/>
      <c r="LYA805" s="17"/>
      <c r="LYB805" s="17"/>
      <c r="LYC805" s="17"/>
      <c r="LYD805" s="17"/>
      <c r="LYE805" s="17"/>
      <c r="LYF805" s="17"/>
      <c r="LYG805" s="17"/>
      <c r="LYH805" s="17"/>
      <c r="LYI805" s="17"/>
      <c r="LYJ805" s="17"/>
      <c r="LYK805" s="17"/>
      <c r="LYL805" s="17"/>
      <c r="LYM805" s="17"/>
      <c r="LYN805" s="17"/>
      <c r="LYO805" s="17"/>
      <c r="LYP805" s="17"/>
      <c r="LYQ805" s="17"/>
      <c r="LYR805" s="17"/>
      <c r="LYS805" s="17"/>
      <c r="LYT805" s="17"/>
      <c r="LYU805" s="17"/>
      <c r="LYV805" s="17"/>
      <c r="LYW805" s="17"/>
      <c r="LYX805" s="17"/>
      <c r="LYY805" s="17"/>
      <c r="LYZ805" s="17"/>
      <c r="LZA805" s="17"/>
      <c r="LZB805" s="17"/>
      <c r="LZC805" s="17"/>
      <c r="LZD805" s="17"/>
      <c r="LZE805" s="17"/>
      <c r="LZF805" s="17"/>
      <c r="LZG805" s="17"/>
      <c r="LZH805" s="17"/>
      <c r="LZI805" s="17"/>
      <c r="LZJ805" s="17"/>
      <c r="LZK805" s="17"/>
      <c r="LZL805" s="17"/>
      <c r="LZM805" s="17"/>
      <c r="LZN805" s="17"/>
      <c r="LZO805" s="17"/>
      <c r="LZP805" s="17"/>
      <c r="LZQ805" s="17"/>
      <c r="LZR805" s="17"/>
      <c r="LZS805" s="17"/>
      <c r="LZT805" s="17"/>
      <c r="LZU805" s="17"/>
      <c r="LZV805" s="17"/>
      <c r="LZW805" s="17"/>
      <c r="LZX805" s="17"/>
      <c r="LZY805" s="17"/>
      <c r="LZZ805" s="17"/>
      <c r="MAA805" s="17"/>
      <c r="MAB805" s="17"/>
      <c r="MAC805" s="17"/>
      <c r="MAD805" s="17"/>
      <c r="MAE805" s="17"/>
      <c r="MAF805" s="17"/>
      <c r="MAG805" s="17"/>
      <c r="MAH805" s="17"/>
      <c r="MAI805" s="17"/>
      <c r="MAJ805" s="17"/>
      <c r="MAK805" s="17"/>
      <c r="MAL805" s="17"/>
      <c r="MAM805" s="17"/>
      <c r="MAN805" s="17"/>
      <c r="MAO805" s="17"/>
      <c r="MAP805" s="17"/>
      <c r="MAQ805" s="17"/>
      <c r="MAR805" s="17"/>
      <c r="MAS805" s="17"/>
      <c r="MAT805" s="17"/>
      <c r="MAU805" s="17"/>
      <c r="MAV805" s="17"/>
      <c r="MAW805" s="17"/>
      <c r="MAX805" s="17"/>
      <c r="MAY805" s="17"/>
      <c r="MAZ805" s="17"/>
      <c r="MBA805" s="17"/>
      <c r="MBB805" s="17"/>
      <c r="MBC805" s="17"/>
      <c r="MBD805" s="17"/>
      <c r="MBE805" s="17"/>
      <c r="MBF805" s="17"/>
      <c r="MBG805" s="17"/>
      <c r="MBH805" s="17"/>
      <c r="MBI805" s="17"/>
      <c r="MBJ805" s="17"/>
      <c r="MBK805" s="17"/>
      <c r="MBL805" s="17"/>
      <c r="MBM805" s="17"/>
      <c r="MBN805" s="17"/>
      <c r="MBO805" s="17"/>
      <c r="MBP805" s="17"/>
      <c r="MBQ805" s="17"/>
      <c r="MBR805" s="17"/>
      <c r="MBS805" s="17"/>
      <c r="MBT805" s="17"/>
      <c r="MBU805" s="17"/>
      <c r="MBV805" s="17"/>
      <c r="MBW805" s="17"/>
      <c r="MBX805" s="17"/>
      <c r="MBY805" s="17"/>
      <c r="MBZ805" s="17"/>
      <c r="MCA805" s="17"/>
      <c r="MCB805" s="17"/>
      <c r="MCC805" s="17"/>
      <c r="MCD805" s="17"/>
      <c r="MCE805" s="17"/>
      <c r="MCF805" s="17"/>
      <c r="MCG805" s="17"/>
      <c r="MCH805" s="17"/>
      <c r="MCI805" s="17"/>
      <c r="MCJ805" s="17"/>
      <c r="MCK805" s="17"/>
      <c r="MCL805" s="17"/>
      <c r="MCM805" s="17"/>
      <c r="MCN805" s="17"/>
      <c r="MCO805" s="17"/>
      <c r="MCP805" s="17"/>
      <c r="MCQ805" s="17"/>
      <c r="MCR805" s="17"/>
      <c r="MCS805" s="17"/>
      <c r="MCT805" s="17"/>
      <c r="MCU805" s="17"/>
      <c r="MCV805" s="17"/>
      <c r="MCW805" s="17"/>
      <c r="MCX805" s="17"/>
      <c r="MCY805" s="17"/>
      <c r="MCZ805" s="17"/>
      <c r="MDA805" s="17"/>
      <c r="MDB805" s="17"/>
      <c r="MDC805" s="17"/>
      <c r="MDD805" s="17"/>
      <c r="MDE805" s="17"/>
      <c r="MDF805" s="17"/>
      <c r="MDG805" s="17"/>
      <c r="MDH805" s="17"/>
      <c r="MDI805" s="17"/>
      <c r="MDJ805" s="17"/>
      <c r="MDK805" s="17"/>
      <c r="MDL805" s="17"/>
      <c r="MDM805" s="17"/>
      <c r="MDN805" s="17"/>
      <c r="MDO805" s="17"/>
      <c r="MDP805" s="17"/>
      <c r="MDQ805" s="17"/>
      <c r="MDR805" s="17"/>
      <c r="MDS805" s="17"/>
      <c r="MDT805" s="17"/>
      <c r="MDU805" s="17"/>
      <c r="MDV805" s="17"/>
      <c r="MDW805" s="17"/>
      <c r="MDX805" s="17"/>
      <c r="MDY805" s="17"/>
      <c r="MDZ805" s="17"/>
      <c r="MEA805" s="17"/>
      <c r="MEB805" s="17"/>
      <c r="MEC805" s="17"/>
      <c r="MED805" s="17"/>
      <c r="MEE805" s="17"/>
      <c r="MEF805" s="17"/>
      <c r="MEG805" s="17"/>
      <c r="MEH805" s="17"/>
      <c r="MEI805" s="17"/>
      <c r="MEJ805" s="17"/>
      <c r="MEK805" s="17"/>
      <c r="MEL805" s="17"/>
      <c r="MEM805" s="17"/>
      <c r="MEN805" s="17"/>
      <c r="MEO805" s="17"/>
      <c r="MEP805" s="17"/>
      <c r="MEQ805" s="17"/>
      <c r="MER805" s="17"/>
      <c r="MES805" s="17"/>
      <c r="MET805" s="17"/>
      <c r="MEU805" s="17"/>
      <c r="MEV805" s="17"/>
      <c r="MEW805" s="17"/>
      <c r="MEX805" s="17"/>
      <c r="MEY805" s="17"/>
      <c r="MEZ805" s="17"/>
      <c r="MFA805" s="17"/>
      <c r="MFB805" s="17"/>
      <c r="MFC805" s="17"/>
      <c r="MFD805" s="17"/>
      <c r="MFE805" s="17"/>
      <c r="MFF805" s="17"/>
      <c r="MFG805" s="17"/>
      <c r="MFH805" s="17"/>
      <c r="MFI805" s="17"/>
      <c r="MFJ805" s="17"/>
      <c r="MFK805" s="17"/>
      <c r="MFL805" s="17"/>
      <c r="MFM805" s="17"/>
      <c r="MFN805" s="17"/>
      <c r="MFO805" s="17"/>
      <c r="MFP805" s="17"/>
      <c r="MFQ805" s="17"/>
      <c r="MFR805" s="17"/>
      <c r="MFS805" s="17"/>
      <c r="MFT805" s="17"/>
      <c r="MFU805" s="17"/>
      <c r="MFV805" s="17"/>
      <c r="MFW805" s="17"/>
      <c r="MFX805" s="17"/>
      <c r="MFY805" s="17"/>
      <c r="MFZ805" s="17"/>
      <c r="MGA805" s="17"/>
      <c r="MGB805" s="17"/>
      <c r="MGC805" s="17"/>
      <c r="MGD805" s="17"/>
      <c r="MGE805" s="17"/>
      <c r="MGF805" s="17"/>
      <c r="MGG805" s="17"/>
      <c r="MGH805" s="17"/>
      <c r="MGI805" s="17"/>
      <c r="MGJ805" s="17"/>
      <c r="MGK805" s="17"/>
      <c r="MGL805" s="17"/>
      <c r="MGM805" s="17"/>
      <c r="MGN805" s="17"/>
      <c r="MGO805" s="17"/>
      <c r="MGP805" s="17"/>
      <c r="MGQ805" s="17"/>
      <c r="MGR805" s="17"/>
      <c r="MGS805" s="17"/>
      <c r="MGT805" s="17"/>
      <c r="MGU805" s="17"/>
      <c r="MGV805" s="17"/>
      <c r="MGW805" s="17"/>
      <c r="MGX805" s="17"/>
      <c r="MGY805" s="17"/>
      <c r="MGZ805" s="17"/>
      <c r="MHA805" s="17"/>
      <c r="MHB805" s="17"/>
      <c r="MHC805" s="17"/>
      <c r="MHD805" s="17"/>
      <c r="MHE805" s="17"/>
      <c r="MHF805" s="17"/>
      <c r="MHG805" s="17"/>
      <c r="MHH805" s="17"/>
      <c r="MHI805" s="17"/>
      <c r="MHJ805" s="17"/>
      <c r="MHK805" s="17"/>
      <c r="MHL805" s="17"/>
      <c r="MHM805" s="17"/>
      <c r="MHN805" s="17"/>
      <c r="MHO805" s="17"/>
      <c r="MHP805" s="17"/>
      <c r="MHQ805" s="17"/>
      <c r="MHR805" s="17"/>
      <c r="MHS805" s="17"/>
      <c r="MHT805" s="17"/>
      <c r="MHU805" s="17"/>
      <c r="MHV805" s="17"/>
      <c r="MHW805" s="17"/>
      <c r="MHX805" s="17"/>
      <c r="MHY805" s="17"/>
      <c r="MHZ805" s="17"/>
      <c r="MIA805" s="17"/>
      <c r="MIB805" s="17"/>
      <c r="MIC805" s="17"/>
      <c r="MID805" s="17"/>
      <c r="MIE805" s="17"/>
      <c r="MIF805" s="17"/>
      <c r="MIG805" s="17"/>
      <c r="MIH805" s="17"/>
      <c r="MII805" s="17"/>
      <c r="MIJ805" s="17"/>
      <c r="MIK805" s="17"/>
      <c r="MIL805" s="17"/>
      <c r="MIM805" s="17"/>
      <c r="MIN805" s="17"/>
      <c r="MIO805" s="17"/>
      <c r="MIP805" s="17"/>
      <c r="MIQ805" s="17"/>
      <c r="MIR805" s="17"/>
      <c r="MIS805" s="17"/>
      <c r="MIT805" s="17"/>
      <c r="MIU805" s="17"/>
      <c r="MIV805" s="17"/>
      <c r="MIW805" s="17"/>
      <c r="MIX805" s="17"/>
      <c r="MIY805" s="17"/>
      <c r="MIZ805" s="17"/>
      <c r="MJA805" s="17"/>
      <c r="MJB805" s="17"/>
      <c r="MJC805" s="17"/>
      <c r="MJD805" s="17"/>
      <c r="MJE805" s="17"/>
      <c r="MJF805" s="17"/>
      <c r="MJG805" s="17"/>
      <c r="MJH805" s="17"/>
      <c r="MJI805" s="17"/>
      <c r="MJJ805" s="17"/>
      <c r="MJK805" s="17"/>
      <c r="MJL805" s="17"/>
      <c r="MJM805" s="17"/>
      <c r="MJN805" s="17"/>
      <c r="MJO805" s="17"/>
      <c r="MJP805" s="17"/>
      <c r="MJQ805" s="17"/>
      <c r="MJR805" s="17"/>
      <c r="MJS805" s="17"/>
      <c r="MJT805" s="17"/>
      <c r="MJU805" s="17"/>
      <c r="MJV805" s="17"/>
      <c r="MJW805" s="17"/>
      <c r="MJX805" s="17"/>
      <c r="MJY805" s="17"/>
      <c r="MJZ805" s="17"/>
      <c r="MKA805" s="17"/>
      <c r="MKB805" s="17"/>
      <c r="MKC805" s="17"/>
      <c r="MKD805" s="17"/>
      <c r="MKE805" s="17"/>
      <c r="MKF805" s="17"/>
      <c r="MKG805" s="17"/>
      <c r="MKH805" s="17"/>
      <c r="MKI805" s="17"/>
      <c r="MKJ805" s="17"/>
      <c r="MKK805" s="17"/>
      <c r="MKL805" s="17"/>
      <c r="MKM805" s="17"/>
      <c r="MKN805" s="17"/>
      <c r="MKO805" s="17"/>
      <c r="MKP805" s="17"/>
      <c r="MKQ805" s="17"/>
      <c r="MKR805" s="17"/>
      <c r="MKS805" s="17"/>
      <c r="MKT805" s="17"/>
      <c r="MKU805" s="17"/>
      <c r="MKV805" s="17"/>
      <c r="MKW805" s="17"/>
      <c r="MKX805" s="17"/>
      <c r="MKY805" s="17"/>
      <c r="MKZ805" s="17"/>
      <c r="MLA805" s="17"/>
      <c r="MLB805" s="17"/>
      <c r="MLC805" s="17"/>
      <c r="MLD805" s="17"/>
      <c r="MLE805" s="17"/>
      <c r="MLF805" s="17"/>
      <c r="MLG805" s="17"/>
      <c r="MLH805" s="17"/>
      <c r="MLI805" s="17"/>
      <c r="MLJ805" s="17"/>
      <c r="MLK805" s="17"/>
      <c r="MLL805" s="17"/>
      <c r="MLM805" s="17"/>
      <c r="MLN805" s="17"/>
      <c r="MLO805" s="17"/>
      <c r="MLP805" s="17"/>
      <c r="MLQ805" s="17"/>
      <c r="MLR805" s="17"/>
      <c r="MLS805" s="17"/>
      <c r="MLT805" s="17"/>
      <c r="MLU805" s="17"/>
      <c r="MLV805" s="17"/>
      <c r="MLW805" s="17"/>
      <c r="MLX805" s="17"/>
      <c r="MLY805" s="17"/>
      <c r="MLZ805" s="17"/>
      <c r="MMA805" s="17"/>
      <c r="MMB805" s="17"/>
      <c r="MMC805" s="17"/>
      <c r="MMD805" s="17"/>
      <c r="MME805" s="17"/>
      <c r="MMF805" s="17"/>
      <c r="MMG805" s="17"/>
      <c r="MMH805" s="17"/>
      <c r="MMI805" s="17"/>
      <c r="MMJ805" s="17"/>
      <c r="MMK805" s="17"/>
      <c r="MML805" s="17"/>
      <c r="MMM805" s="17"/>
      <c r="MMN805" s="17"/>
      <c r="MMO805" s="17"/>
      <c r="MMP805" s="17"/>
      <c r="MMQ805" s="17"/>
      <c r="MMR805" s="17"/>
      <c r="MMS805" s="17"/>
      <c r="MMT805" s="17"/>
      <c r="MMU805" s="17"/>
      <c r="MMV805" s="17"/>
      <c r="MMW805" s="17"/>
      <c r="MMX805" s="17"/>
      <c r="MMY805" s="17"/>
      <c r="MMZ805" s="17"/>
      <c r="MNA805" s="17"/>
      <c r="MNB805" s="17"/>
      <c r="MNC805" s="17"/>
      <c r="MND805" s="17"/>
      <c r="MNE805" s="17"/>
      <c r="MNF805" s="17"/>
      <c r="MNG805" s="17"/>
      <c r="MNH805" s="17"/>
      <c r="MNI805" s="17"/>
      <c r="MNJ805" s="17"/>
      <c r="MNK805" s="17"/>
      <c r="MNL805" s="17"/>
      <c r="MNM805" s="17"/>
      <c r="MNN805" s="17"/>
      <c r="MNO805" s="17"/>
      <c r="MNP805" s="17"/>
      <c r="MNQ805" s="17"/>
      <c r="MNR805" s="17"/>
      <c r="MNS805" s="17"/>
      <c r="MNT805" s="17"/>
      <c r="MNU805" s="17"/>
      <c r="MNV805" s="17"/>
      <c r="MNW805" s="17"/>
      <c r="MNX805" s="17"/>
      <c r="MNY805" s="17"/>
      <c r="MNZ805" s="17"/>
      <c r="MOA805" s="17"/>
      <c r="MOB805" s="17"/>
      <c r="MOC805" s="17"/>
      <c r="MOD805" s="17"/>
      <c r="MOE805" s="17"/>
      <c r="MOF805" s="17"/>
      <c r="MOG805" s="17"/>
      <c r="MOH805" s="17"/>
      <c r="MOI805" s="17"/>
      <c r="MOJ805" s="17"/>
      <c r="MOK805" s="17"/>
      <c r="MOL805" s="17"/>
      <c r="MOM805" s="17"/>
      <c r="MON805" s="17"/>
      <c r="MOO805" s="17"/>
      <c r="MOP805" s="17"/>
      <c r="MOQ805" s="17"/>
      <c r="MOR805" s="17"/>
      <c r="MOS805" s="17"/>
      <c r="MOT805" s="17"/>
      <c r="MOU805" s="17"/>
      <c r="MOV805" s="17"/>
      <c r="MOW805" s="17"/>
      <c r="MOX805" s="17"/>
      <c r="MOY805" s="17"/>
      <c r="MOZ805" s="17"/>
      <c r="MPA805" s="17"/>
      <c r="MPB805" s="17"/>
      <c r="MPC805" s="17"/>
      <c r="MPD805" s="17"/>
      <c r="MPE805" s="17"/>
      <c r="MPF805" s="17"/>
      <c r="MPG805" s="17"/>
      <c r="MPH805" s="17"/>
      <c r="MPI805" s="17"/>
      <c r="MPJ805" s="17"/>
      <c r="MPK805" s="17"/>
      <c r="MPL805" s="17"/>
      <c r="MPM805" s="17"/>
      <c r="MPN805" s="17"/>
      <c r="MPO805" s="17"/>
      <c r="MPP805" s="17"/>
      <c r="MPQ805" s="17"/>
      <c r="MPR805" s="17"/>
      <c r="MPS805" s="17"/>
      <c r="MPT805" s="17"/>
      <c r="MPU805" s="17"/>
      <c r="MPV805" s="17"/>
      <c r="MPW805" s="17"/>
      <c r="MPX805" s="17"/>
      <c r="MPY805" s="17"/>
      <c r="MPZ805" s="17"/>
      <c r="MQA805" s="17"/>
      <c r="MQB805" s="17"/>
      <c r="MQC805" s="17"/>
      <c r="MQD805" s="17"/>
      <c r="MQE805" s="17"/>
      <c r="MQF805" s="17"/>
      <c r="MQG805" s="17"/>
      <c r="MQH805" s="17"/>
      <c r="MQI805" s="17"/>
      <c r="MQJ805" s="17"/>
      <c r="MQK805" s="17"/>
      <c r="MQL805" s="17"/>
      <c r="MQM805" s="17"/>
      <c r="MQN805" s="17"/>
      <c r="MQO805" s="17"/>
      <c r="MQP805" s="17"/>
      <c r="MQQ805" s="17"/>
      <c r="MQR805" s="17"/>
      <c r="MQS805" s="17"/>
      <c r="MQT805" s="17"/>
      <c r="MQU805" s="17"/>
      <c r="MQV805" s="17"/>
      <c r="MQW805" s="17"/>
      <c r="MQX805" s="17"/>
      <c r="MQY805" s="17"/>
      <c r="MQZ805" s="17"/>
      <c r="MRA805" s="17"/>
      <c r="MRB805" s="17"/>
      <c r="MRC805" s="17"/>
      <c r="MRD805" s="17"/>
      <c r="MRE805" s="17"/>
      <c r="MRF805" s="17"/>
      <c r="MRG805" s="17"/>
      <c r="MRH805" s="17"/>
      <c r="MRI805" s="17"/>
      <c r="MRJ805" s="17"/>
      <c r="MRK805" s="17"/>
      <c r="MRL805" s="17"/>
      <c r="MRM805" s="17"/>
      <c r="MRN805" s="17"/>
      <c r="MRO805" s="17"/>
      <c r="MRP805" s="17"/>
      <c r="MRQ805" s="17"/>
      <c r="MRR805" s="17"/>
      <c r="MRS805" s="17"/>
      <c r="MRT805" s="17"/>
      <c r="MRU805" s="17"/>
      <c r="MRV805" s="17"/>
      <c r="MRW805" s="17"/>
      <c r="MRX805" s="17"/>
      <c r="MRY805" s="17"/>
      <c r="MRZ805" s="17"/>
      <c r="MSA805" s="17"/>
      <c r="MSB805" s="17"/>
      <c r="MSC805" s="17"/>
      <c r="MSD805" s="17"/>
      <c r="MSE805" s="17"/>
      <c r="MSF805" s="17"/>
      <c r="MSG805" s="17"/>
      <c r="MSH805" s="17"/>
      <c r="MSI805" s="17"/>
      <c r="MSJ805" s="17"/>
      <c r="MSK805" s="17"/>
      <c r="MSL805" s="17"/>
      <c r="MSM805" s="17"/>
      <c r="MSN805" s="17"/>
      <c r="MSO805" s="17"/>
      <c r="MSP805" s="17"/>
      <c r="MSQ805" s="17"/>
      <c r="MSR805" s="17"/>
      <c r="MSS805" s="17"/>
      <c r="MST805" s="17"/>
      <c r="MSU805" s="17"/>
      <c r="MSV805" s="17"/>
      <c r="MSW805" s="17"/>
      <c r="MSX805" s="17"/>
      <c r="MSY805" s="17"/>
      <c r="MSZ805" s="17"/>
      <c r="MTA805" s="17"/>
      <c r="MTB805" s="17"/>
      <c r="MTC805" s="17"/>
      <c r="MTD805" s="17"/>
      <c r="MTE805" s="17"/>
      <c r="MTF805" s="17"/>
      <c r="MTG805" s="17"/>
      <c r="MTH805" s="17"/>
      <c r="MTI805" s="17"/>
      <c r="MTJ805" s="17"/>
      <c r="MTK805" s="17"/>
      <c r="MTL805" s="17"/>
      <c r="MTM805" s="17"/>
      <c r="MTN805" s="17"/>
      <c r="MTO805" s="17"/>
      <c r="MTP805" s="17"/>
      <c r="MTQ805" s="17"/>
      <c r="MTR805" s="17"/>
      <c r="MTS805" s="17"/>
      <c r="MTT805" s="17"/>
      <c r="MTU805" s="17"/>
      <c r="MTV805" s="17"/>
      <c r="MTW805" s="17"/>
      <c r="MTX805" s="17"/>
      <c r="MTY805" s="17"/>
      <c r="MTZ805" s="17"/>
      <c r="MUA805" s="17"/>
      <c r="MUB805" s="17"/>
      <c r="MUC805" s="17"/>
      <c r="MUD805" s="17"/>
      <c r="MUE805" s="17"/>
      <c r="MUF805" s="17"/>
      <c r="MUG805" s="17"/>
      <c r="MUH805" s="17"/>
      <c r="MUI805" s="17"/>
      <c r="MUJ805" s="17"/>
      <c r="MUK805" s="17"/>
      <c r="MUL805" s="17"/>
      <c r="MUM805" s="17"/>
      <c r="MUN805" s="17"/>
      <c r="MUO805" s="17"/>
      <c r="MUP805" s="17"/>
      <c r="MUQ805" s="17"/>
      <c r="MUR805" s="17"/>
      <c r="MUS805" s="17"/>
      <c r="MUT805" s="17"/>
      <c r="MUU805" s="17"/>
      <c r="MUV805" s="17"/>
      <c r="MUW805" s="17"/>
      <c r="MUX805" s="17"/>
      <c r="MUY805" s="17"/>
      <c r="MUZ805" s="17"/>
      <c r="MVA805" s="17"/>
      <c r="MVB805" s="17"/>
      <c r="MVC805" s="17"/>
      <c r="MVD805" s="17"/>
      <c r="MVE805" s="17"/>
      <c r="MVF805" s="17"/>
      <c r="MVG805" s="17"/>
      <c r="MVH805" s="17"/>
      <c r="MVI805" s="17"/>
      <c r="MVJ805" s="17"/>
      <c r="MVK805" s="17"/>
      <c r="MVL805" s="17"/>
      <c r="MVM805" s="17"/>
      <c r="MVN805" s="17"/>
      <c r="MVO805" s="17"/>
      <c r="MVP805" s="17"/>
      <c r="MVQ805" s="17"/>
      <c r="MVR805" s="17"/>
      <c r="MVS805" s="17"/>
      <c r="MVT805" s="17"/>
      <c r="MVU805" s="17"/>
      <c r="MVV805" s="17"/>
      <c r="MVW805" s="17"/>
      <c r="MVX805" s="17"/>
      <c r="MVY805" s="17"/>
      <c r="MVZ805" s="17"/>
      <c r="MWA805" s="17"/>
      <c r="MWB805" s="17"/>
      <c r="MWC805" s="17"/>
      <c r="MWD805" s="17"/>
      <c r="MWE805" s="17"/>
      <c r="MWF805" s="17"/>
      <c r="MWG805" s="17"/>
      <c r="MWH805" s="17"/>
      <c r="MWI805" s="17"/>
      <c r="MWJ805" s="17"/>
      <c r="MWK805" s="17"/>
      <c r="MWL805" s="17"/>
      <c r="MWM805" s="17"/>
      <c r="MWN805" s="17"/>
      <c r="MWO805" s="17"/>
      <c r="MWP805" s="17"/>
      <c r="MWQ805" s="17"/>
      <c r="MWR805" s="17"/>
      <c r="MWS805" s="17"/>
      <c r="MWT805" s="17"/>
      <c r="MWU805" s="17"/>
      <c r="MWV805" s="17"/>
      <c r="MWW805" s="17"/>
      <c r="MWX805" s="17"/>
      <c r="MWY805" s="17"/>
      <c r="MWZ805" s="17"/>
      <c r="MXA805" s="17"/>
      <c r="MXB805" s="17"/>
      <c r="MXC805" s="17"/>
      <c r="MXD805" s="17"/>
      <c r="MXE805" s="17"/>
      <c r="MXF805" s="17"/>
      <c r="MXG805" s="17"/>
      <c r="MXH805" s="17"/>
      <c r="MXI805" s="17"/>
      <c r="MXJ805" s="17"/>
      <c r="MXK805" s="17"/>
      <c r="MXL805" s="17"/>
      <c r="MXM805" s="17"/>
      <c r="MXN805" s="17"/>
      <c r="MXO805" s="17"/>
      <c r="MXP805" s="17"/>
      <c r="MXQ805" s="17"/>
      <c r="MXR805" s="17"/>
      <c r="MXS805" s="17"/>
      <c r="MXT805" s="17"/>
      <c r="MXU805" s="17"/>
      <c r="MXV805" s="17"/>
      <c r="MXW805" s="17"/>
      <c r="MXX805" s="17"/>
      <c r="MXY805" s="17"/>
      <c r="MXZ805" s="17"/>
      <c r="MYA805" s="17"/>
      <c r="MYB805" s="17"/>
      <c r="MYC805" s="17"/>
      <c r="MYD805" s="17"/>
      <c r="MYE805" s="17"/>
      <c r="MYF805" s="17"/>
      <c r="MYG805" s="17"/>
      <c r="MYH805" s="17"/>
      <c r="MYI805" s="17"/>
      <c r="MYJ805" s="17"/>
      <c r="MYK805" s="17"/>
      <c r="MYL805" s="17"/>
      <c r="MYM805" s="17"/>
      <c r="MYN805" s="17"/>
      <c r="MYO805" s="17"/>
      <c r="MYP805" s="17"/>
      <c r="MYQ805" s="17"/>
      <c r="MYR805" s="17"/>
      <c r="MYS805" s="17"/>
      <c r="MYT805" s="17"/>
      <c r="MYU805" s="17"/>
      <c r="MYV805" s="17"/>
      <c r="MYW805" s="17"/>
      <c r="MYX805" s="17"/>
      <c r="MYY805" s="17"/>
      <c r="MYZ805" s="17"/>
      <c r="MZA805" s="17"/>
      <c r="MZB805" s="17"/>
      <c r="MZC805" s="17"/>
      <c r="MZD805" s="17"/>
      <c r="MZE805" s="17"/>
      <c r="MZF805" s="17"/>
      <c r="MZG805" s="17"/>
      <c r="MZH805" s="17"/>
      <c r="MZI805" s="17"/>
      <c r="MZJ805" s="17"/>
      <c r="MZK805" s="17"/>
      <c r="MZL805" s="17"/>
      <c r="MZM805" s="17"/>
      <c r="MZN805" s="17"/>
      <c r="MZO805" s="17"/>
      <c r="MZP805" s="17"/>
      <c r="MZQ805" s="17"/>
      <c r="MZR805" s="17"/>
      <c r="MZS805" s="17"/>
      <c r="MZT805" s="17"/>
      <c r="MZU805" s="17"/>
      <c r="MZV805" s="17"/>
      <c r="MZW805" s="17"/>
      <c r="MZX805" s="17"/>
      <c r="MZY805" s="17"/>
      <c r="MZZ805" s="17"/>
      <c r="NAA805" s="17"/>
      <c r="NAB805" s="17"/>
      <c r="NAC805" s="17"/>
      <c r="NAD805" s="17"/>
      <c r="NAE805" s="17"/>
      <c r="NAF805" s="17"/>
      <c r="NAG805" s="17"/>
      <c r="NAH805" s="17"/>
      <c r="NAI805" s="17"/>
      <c r="NAJ805" s="17"/>
      <c r="NAK805" s="17"/>
      <c r="NAL805" s="17"/>
      <c r="NAM805" s="17"/>
      <c r="NAN805" s="17"/>
      <c r="NAO805" s="17"/>
      <c r="NAP805" s="17"/>
      <c r="NAQ805" s="17"/>
      <c r="NAR805" s="17"/>
      <c r="NAS805" s="17"/>
      <c r="NAT805" s="17"/>
      <c r="NAU805" s="17"/>
      <c r="NAV805" s="17"/>
      <c r="NAW805" s="17"/>
      <c r="NAX805" s="17"/>
      <c r="NAY805" s="17"/>
      <c r="NAZ805" s="17"/>
      <c r="NBA805" s="17"/>
      <c r="NBB805" s="17"/>
      <c r="NBC805" s="17"/>
      <c r="NBD805" s="17"/>
      <c r="NBE805" s="17"/>
      <c r="NBF805" s="17"/>
      <c r="NBG805" s="17"/>
      <c r="NBH805" s="17"/>
      <c r="NBI805" s="17"/>
      <c r="NBJ805" s="17"/>
      <c r="NBK805" s="17"/>
      <c r="NBL805" s="17"/>
      <c r="NBM805" s="17"/>
      <c r="NBN805" s="17"/>
      <c r="NBO805" s="17"/>
      <c r="NBP805" s="17"/>
      <c r="NBQ805" s="17"/>
      <c r="NBR805" s="17"/>
      <c r="NBS805" s="17"/>
      <c r="NBT805" s="17"/>
      <c r="NBU805" s="17"/>
      <c r="NBV805" s="17"/>
      <c r="NBW805" s="17"/>
      <c r="NBX805" s="17"/>
      <c r="NBY805" s="17"/>
      <c r="NBZ805" s="17"/>
      <c r="NCA805" s="17"/>
      <c r="NCB805" s="17"/>
      <c r="NCC805" s="17"/>
      <c r="NCD805" s="17"/>
      <c r="NCE805" s="17"/>
      <c r="NCF805" s="17"/>
      <c r="NCG805" s="17"/>
      <c r="NCH805" s="17"/>
      <c r="NCI805" s="17"/>
      <c r="NCJ805" s="17"/>
      <c r="NCK805" s="17"/>
      <c r="NCL805" s="17"/>
      <c r="NCM805" s="17"/>
      <c r="NCN805" s="17"/>
      <c r="NCO805" s="17"/>
      <c r="NCP805" s="17"/>
      <c r="NCQ805" s="17"/>
      <c r="NCR805" s="17"/>
      <c r="NCS805" s="17"/>
      <c r="NCT805" s="17"/>
      <c r="NCU805" s="17"/>
      <c r="NCV805" s="17"/>
      <c r="NCW805" s="17"/>
      <c r="NCX805" s="17"/>
      <c r="NCY805" s="17"/>
      <c r="NCZ805" s="17"/>
      <c r="NDA805" s="17"/>
      <c r="NDB805" s="17"/>
      <c r="NDC805" s="17"/>
      <c r="NDD805" s="17"/>
      <c r="NDE805" s="17"/>
      <c r="NDF805" s="17"/>
      <c r="NDG805" s="17"/>
      <c r="NDH805" s="17"/>
      <c r="NDI805" s="17"/>
      <c r="NDJ805" s="17"/>
      <c r="NDK805" s="17"/>
      <c r="NDL805" s="17"/>
      <c r="NDM805" s="17"/>
      <c r="NDN805" s="17"/>
      <c r="NDO805" s="17"/>
      <c r="NDP805" s="17"/>
      <c r="NDQ805" s="17"/>
      <c r="NDR805" s="17"/>
      <c r="NDS805" s="17"/>
      <c r="NDT805" s="17"/>
      <c r="NDU805" s="17"/>
      <c r="NDV805" s="17"/>
      <c r="NDW805" s="17"/>
      <c r="NDX805" s="17"/>
      <c r="NDY805" s="17"/>
      <c r="NDZ805" s="17"/>
      <c r="NEA805" s="17"/>
      <c r="NEB805" s="17"/>
      <c r="NEC805" s="17"/>
      <c r="NED805" s="17"/>
      <c r="NEE805" s="17"/>
      <c r="NEF805" s="17"/>
      <c r="NEG805" s="17"/>
      <c r="NEH805" s="17"/>
      <c r="NEI805" s="17"/>
      <c r="NEJ805" s="17"/>
      <c r="NEK805" s="17"/>
      <c r="NEL805" s="17"/>
      <c r="NEM805" s="17"/>
      <c r="NEN805" s="17"/>
      <c r="NEO805" s="17"/>
      <c r="NEP805" s="17"/>
      <c r="NEQ805" s="17"/>
      <c r="NER805" s="17"/>
      <c r="NES805" s="17"/>
      <c r="NET805" s="17"/>
      <c r="NEU805" s="17"/>
      <c r="NEV805" s="17"/>
      <c r="NEW805" s="17"/>
      <c r="NEX805" s="17"/>
      <c r="NEY805" s="17"/>
      <c r="NEZ805" s="17"/>
      <c r="NFA805" s="17"/>
      <c r="NFB805" s="17"/>
      <c r="NFC805" s="17"/>
      <c r="NFD805" s="17"/>
      <c r="NFE805" s="17"/>
      <c r="NFF805" s="17"/>
      <c r="NFG805" s="17"/>
      <c r="NFH805" s="17"/>
      <c r="NFI805" s="17"/>
      <c r="NFJ805" s="17"/>
      <c r="NFK805" s="17"/>
      <c r="NFL805" s="17"/>
      <c r="NFM805" s="17"/>
      <c r="NFN805" s="17"/>
      <c r="NFO805" s="17"/>
      <c r="NFP805" s="17"/>
      <c r="NFQ805" s="17"/>
      <c r="NFR805" s="17"/>
      <c r="NFS805" s="17"/>
      <c r="NFT805" s="17"/>
      <c r="NFU805" s="17"/>
      <c r="NFV805" s="17"/>
      <c r="NFW805" s="17"/>
      <c r="NFX805" s="17"/>
      <c r="NFY805" s="17"/>
      <c r="NFZ805" s="17"/>
      <c r="NGA805" s="17"/>
      <c r="NGB805" s="17"/>
      <c r="NGC805" s="17"/>
      <c r="NGD805" s="17"/>
      <c r="NGE805" s="17"/>
      <c r="NGF805" s="17"/>
      <c r="NGG805" s="17"/>
      <c r="NGH805" s="17"/>
      <c r="NGI805" s="17"/>
      <c r="NGJ805" s="17"/>
      <c r="NGK805" s="17"/>
      <c r="NGL805" s="17"/>
      <c r="NGM805" s="17"/>
      <c r="NGN805" s="17"/>
      <c r="NGO805" s="17"/>
      <c r="NGP805" s="17"/>
      <c r="NGQ805" s="17"/>
      <c r="NGR805" s="17"/>
      <c r="NGS805" s="17"/>
      <c r="NGT805" s="17"/>
      <c r="NGU805" s="17"/>
      <c r="NGV805" s="17"/>
      <c r="NGW805" s="17"/>
      <c r="NGX805" s="17"/>
      <c r="NGY805" s="17"/>
      <c r="NGZ805" s="17"/>
      <c r="NHA805" s="17"/>
      <c r="NHB805" s="17"/>
      <c r="NHC805" s="17"/>
      <c r="NHD805" s="17"/>
      <c r="NHE805" s="17"/>
      <c r="NHF805" s="17"/>
      <c r="NHG805" s="17"/>
      <c r="NHH805" s="17"/>
      <c r="NHI805" s="17"/>
      <c r="NHJ805" s="17"/>
      <c r="NHK805" s="17"/>
      <c r="NHL805" s="17"/>
      <c r="NHM805" s="17"/>
      <c r="NHN805" s="17"/>
      <c r="NHO805" s="17"/>
      <c r="NHP805" s="17"/>
      <c r="NHQ805" s="17"/>
      <c r="NHR805" s="17"/>
      <c r="NHS805" s="17"/>
      <c r="NHT805" s="17"/>
      <c r="NHU805" s="17"/>
      <c r="NHV805" s="17"/>
      <c r="NHW805" s="17"/>
      <c r="NHX805" s="17"/>
      <c r="NHY805" s="17"/>
      <c r="NHZ805" s="17"/>
      <c r="NIA805" s="17"/>
      <c r="NIB805" s="17"/>
      <c r="NIC805" s="17"/>
      <c r="NID805" s="17"/>
      <c r="NIE805" s="17"/>
      <c r="NIF805" s="17"/>
      <c r="NIG805" s="17"/>
      <c r="NIH805" s="17"/>
      <c r="NII805" s="17"/>
      <c r="NIJ805" s="17"/>
      <c r="NIK805" s="17"/>
      <c r="NIL805" s="17"/>
      <c r="NIM805" s="17"/>
      <c r="NIN805" s="17"/>
      <c r="NIO805" s="17"/>
      <c r="NIP805" s="17"/>
      <c r="NIQ805" s="17"/>
      <c r="NIR805" s="17"/>
      <c r="NIS805" s="17"/>
      <c r="NIT805" s="17"/>
      <c r="NIU805" s="17"/>
      <c r="NIV805" s="17"/>
      <c r="NIW805" s="17"/>
      <c r="NIX805" s="17"/>
      <c r="NIY805" s="17"/>
      <c r="NIZ805" s="17"/>
      <c r="NJA805" s="17"/>
      <c r="NJB805" s="17"/>
      <c r="NJC805" s="17"/>
      <c r="NJD805" s="17"/>
      <c r="NJE805" s="17"/>
      <c r="NJF805" s="17"/>
      <c r="NJG805" s="17"/>
      <c r="NJH805" s="17"/>
      <c r="NJI805" s="17"/>
      <c r="NJJ805" s="17"/>
      <c r="NJK805" s="17"/>
      <c r="NJL805" s="17"/>
      <c r="NJM805" s="17"/>
      <c r="NJN805" s="17"/>
      <c r="NJO805" s="17"/>
      <c r="NJP805" s="17"/>
      <c r="NJQ805" s="17"/>
      <c r="NJR805" s="17"/>
      <c r="NJS805" s="17"/>
      <c r="NJT805" s="17"/>
      <c r="NJU805" s="17"/>
      <c r="NJV805" s="17"/>
      <c r="NJW805" s="17"/>
      <c r="NJX805" s="17"/>
      <c r="NJY805" s="17"/>
      <c r="NJZ805" s="17"/>
      <c r="NKA805" s="17"/>
      <c r="NKB805" s="17"/>
      <c r="NKC805" s="17"/>
      <c r="NKD805" s="17"/>
      <c r="NKE805" s="17"/>
      <c r="NKF805" s="17"/>
      <c r="NKG805" s="17"/>
      <c r="NKH805" s="17"/>
      <c r="NKI805" s="17"/>
      <c r="NKJ805" s="17"/>
      <c r="NKK805" s="17"/>
      <c r="NKL805" s="17"/>
      <c r="NKM805" s="17"/>
      <c r="NKN805" s="17"/>
      <c r="NKO805" s="17"/>
      <c r="NKP805" s="17"/>
      <c r="NKQ805" s="17"/>
      <c r="NKR805" s="17"/>
      <c r="NKS805" s="17"/>
      <c r="NKT805" s="17"/>
      <c r="NKU805" s="17"/>
      <c r="NKV805" s="17"/>
      <c r="NKW805" s="17"/>
      <c r="NKX805" s="17"/>
      <c r="NKY805" s="17"/>
      <c r="NKZ805" s="17"/>
      <c r="NLA805" s="17"/>
      <c r="NLB805" s="17"/>
      <c r="NLC805" s="17"/>
      <c r="NLD805" s="17"/>
      <c r="NLE805" s="17"/>
      <c r="NLF805" s="17"/>
      <c r="NLG805" s="17"/>
      <c r="NLH805" s="17"/>
      <c r="NLI805" s="17"/>
      <c r="NLJ805" s="17"/>
      <c r="NLK805" s="17"/>
      <c r="NLL805" s="17"/>
      <c r="NLM805" s="17"/>
      <c r="NLN805" s="17"/>
      <c r="NLO805" s="17"/>
      <c r="NLP805" s="17"/>
      <c r="NLQ805" s="17"/>
      <c r="NLR805" s="17"/>
      <c r="NLS805" s="17"/>
      <c r="NLT805" s="17"/>
      <c r="NLU805" s="17"/>
      <c r="NLV805" s="17"/>
      <c r="NLW805" s="17"/>
      <c r="NLX805" s="17"/>
      <c r="NLY805" s="17"/>
      <c r="NLZ805" s="17"/>
      <c r="NMA805" s="17"/>
      <c r="NMB805" s="17"/>
      <c r="NMC805" s="17"/>
      <c r="NMD805" s="17"/>
      <c r="NME805" s="17"/>
      <c r="NMF805" s="17"/>
      <c r="NMG805" s="17"/>
      <c r="NMH805" s="17"/>
      <c r="NMI805" s="17"/>
      <c r="NMJ805" s="17"/>
      <c r="NMK805" s="17"/>
      <c r="NML805" s="17"/>
      <c r="NMM805" s="17"/>
      <c r="NMN805" s="17"/>
      <c r="NMO805" s="17"/>
      <c r="NMP805" s="17"/>
      <c r="NMQ805" s="17"/>
      <c r="NMR805" s="17"/>
      <c r="NMS805" s="17"/>
      <c r="NMT805" s="17"/>
      <c r="NMU805" s="17"/>
      <c r="NMV805" s="17"/>
      <c r="NMW805" s="17"/>
      <c r="NMX805" s="17"/>
      <c r="NMY805" s="17"/>
      <c r="NMZ805" s="17"/>
      <c r="NNA805" s="17"/>
      <c r="NNB805" s="17"/>
      <c r="NNC805" s="17"/>
      <c r="NND805" s="17"/>
      <c r="NNE805" s="17"/>
      <c r="NNF805" s="17"/>
      <c r="NNG805" s="17"/>
      <c r="NNH805" s="17"/>
      <c r="NNI805" s="17"/>
      <c r="NNJ805" s="17"/>
      <c r="NNK805" s="17"/>
      <c r="NNL805" s="17"/>
      <c r="NNM805" s="17"/>
      <c r="NNN805" s="17"/>
      <c r="NNO805" s="17"/>
      <c r="NNP805" s="17"/>
      <c r="NNQ805" s="17"/>
      <c r="NNR805" s="17"/>
      <c r="NNS805" s="17"/>
      <c r="NNT805" s="17"/>
      <c r="NNU805" s="17"/>
      <c r="NNV805" s="17"/>
      <c r="NNW805" s="17"/>
      <c r="NNX805" s="17"/>
      <c r="NNY805" s="17"/>
      <c r="NNZ805" s="17"/>
      <c r="NOA805" s="17"/>
      <c r="NOB805" s="17"/>
      <c r="NOC805" s="17"/>
      <c r="NOD805" s="17"/>
      <c r="NOE805" s="17"/>
      <c r="NOF805" s="17"/>
      <c r="NOG805" s="17"/>
      <c r="NOH805" s="17"/>
      <c r="NOI805" s="17"/>
      <c r="NOJ805" s="17"/>
      <c r="NOK805" s="17"/>
      <c r="NOL805" s="17"/>
      <c r="NOM805" s="17"/>
      <c r="NON805" s="17"/>
      <c r="NOO805" s="17"/>
      <c r="NOP805" s="17"/>
      <c r="NOQ805" s="17"/>
      <c r="NOR805" s="17"/>
      <c r="NOS805" s="17"/>
      <c r="NOT805" s="17"/>
      <c r="NOU805" s="17"/>
      <c r="NOV805" s="17"/>
      <c r="NOW805" s="17"/>
      <c r="NOX805" s="17"/>
      <c r="NOY805" s="17"/>
      <c r="NOZ805" s="17"/>
      <c r="NPA805" s="17"/>
      <c r="NPB805" s="17"/>
      <c r="NPC805" s="17"/>
      <c r="NPD805" s="17"/>
      <c r="NPE805" s="17"/>
      <c r="NPF805" s="17"/>
      <c r="NPG805" s="17"/>
      <c r="NPH805" s="17"/>
      <c r="NPI805" s="17"/>
      <c r="NPJ805" s="17"/>
      <c r="NPK805" s="17"/>
      <c r="NPL805" s="17"/>
      <c r="NPM805" s="17"/>
      <c r="NPN805" s="17"/>
      <c r="NPO805" s="17"/>
      <c r="NPP805" s="17"/>
      <c r="NPQ805" s="17"/>
      <c r="NPR805" s="17"/>
      <c r="NPS805" s="17"/>
      <c r="NPT805" s="17"/>
      <c r="NPU805" s="17"/>
      <c r="NPV805" s="17"/>
      <c r="NPW805" s="17"/>
      <c r="NPX805" s="17"/>
      <c r="NPY805" s="17"/>
      <c r="NPZ805" s="17"/>
      <c r="NQA805" s="17"/>
      <c r="NQB805" s="17"/>
      <c r="NQC805" s="17"/>
      <c r="NQD805" s="17"/>
      <c r="NQE805" s="17"/>
      <c r="NQF805" s="17"/>
      <c r="NQG805" s="17"/>
      <c r="NQH805" s="17"/>
      <c r="NQI805" s="17"/>
      <c r="NQJ805" s="17"/>
      <c r="NQK805" s="17"/>
      <c r="NQL805" s="17"/>
      <c r="NQM805" s="17"/>
      <c r="NQN805" s="17"/>
      <c r="NQO805" s="17"/>
      <c r="NQP805" s="17"/>
      <c r="NQQ805" s="17"/>
      <c r="NQR805" s="17"/>
      <c r="NQS805" s="17"/>
      <c r="NQT805" s="17"/>
      <c r="NQU805" s="17"/>
      <c r="NQV805" s="17"/>
      <c r="NQW805" s="17"/>
      <c r="NQX805" s="17"/>
      <c r="NQY805" s="17"/>
      <c r="NQZ805" s="17"/>
      <c r="NRA805" s="17"/>
      <c r="NRB805" s="17"/>
      <c r="NRC805" s="17"/>
      <c r="NRD805" s="17"/>
      <c r="NRE805" s="17"/>
      <c r="NRF805" s="17"/>
      <c r="NRG805" s="17"/>
      <c r="NRH805" s="17"/>
      <c r="NRI805" s="17"/>
      <c r="NRJ805" s="17"/>
      <c r="NRK805" s="17"/>
      <c r="NRL805" s="17"/>
      <c r="NRM805" s="17"/>
      <c r="NRN805" s="17"/>
      <c r="NRO805" s="17"/>
      <c r="NRP805" s="17"/>
      <c r="NRQ805" s="17"/>
      <c r="NRR805" s="17"/>
      <c r="NRS805" s="17"/>
      <c r="NRT805" s="17"/>
      <c r="NRU805" s="17"/>
      <c r="NRV805" s="17"/>
      <c r="NRW805" s="17"/>
      <c r="NRX805" s="17"/>
      <c r="NRY805" s="17"/>
      <c r="NRZ805" s="17"/>
      <c r="NSA805" s="17"/>
      <c r="NSB805" s="17"/>
      <c r="NSC805" s="17"/>
      <c r="NSD805" s="17"/>
      <c r="NSE805" s="17"/>
      <c r="NSF805" s="17"/>
      <c r="NSG805" s="17"/>
      <c r="NSH805" s="17"/>
      <c r="NSI805" s="17"/>
      <c r="NSJ805" s="17"/>
      <c r="NSK805" s="17"/>
      <c r="NSL805" s="17"/>
      <c r="NSM805" s="17"/>
      <c r="NSN805" s="17"/>
      <c r="NSO805" s="17"/>
      <c r="NSP805" s="17"/>
      <c r="NSQ805" s="17"/>
      <c r="NSR805" s="17"/>
      <c r="NSS805" s="17"/>
      <c r="NST805" s="17"/>
      <c r="NSU805" s="17"/>
      <c r="NSV805" s="17"/>
      <c r="NSW805" s="17"/>
      <c r="NSX805" s="17"/>
      <c r="NSY805" s="17"/>
      <c r="NSZ805" s="17"/>
      <c r="NTA805" s="17"/>
      <c r="NTB805" s="17"/>
      <c r="NTC805" s="17"/>
      <c r="NTD805" s="17"/>
      <c r="NTE805" s="17"/>
      <c r="NTF805" s="17"/>
      <c r="NTG805" s="17"/>
      <c r="NTH805" s="17"/>
      <c r="NTI805" s="17"/>
      <c r="NTJ805" s="17"/>
      <c r="NTK805" s="17"/>
      <c r="NTL805" s="17"/>
      <c r="NTM805" s="17"/>
      <c r="NTN805" s="17"/>
      <c r="NTO805" s="17"/>
      <c r="NTP805" s="17"/>
      <c r="NTQ805" s="17"/>
      <c r="NTR805" s="17"/>
      <c r="NTS805" s="17"/>
      <c r="NTT805" s="17"/>
      <c r="NTU805" s="17"/>
      <c r="NTV805" s="17"/>
      <c r="NTW805" s="17"/>
      <c r="NTX805" s="17"/>
      <c r="NTY805" s="17"/>
      <c r="NTZ805" s="17"/>
      <c r="NUA805" s="17"/>
      <c r="NUB805" s="17"/>
      <c r="NUC805" s="17"/>
      <c r="NUD805" s="17"/>
      <c r="NUE805" s="17"/>
      <c r="NUF805" s="17"/>
      <c r="NUG805" s="17"/>
      <c r="NUH805" s="17"/>
      <c r="NUI805" s="17"/>
      <c r="NUJ805" s="17"/>
      <c r="NUK805" s="17"/>
      <c r="NUL805" s="17"/>
      <c r="NUM805" s="17"/>
      <c r="NUN805" s="17"/>
      <c r="NUO805" s="17"/>
      <c r="NUP805" s="17"/>
      <c r="NUQ805" s="17"/>
      <c r="NUR805" s="17"/>
      <c r="NUS805" s="17"/>
      <c r="NUT805" s="17"/>
      <c r="NUU805" s="17"/>
      <c r="NUV805" s="17"/>
      <c r="NUW805" s="17"/>
      <c r="NUX805" s="17"/>
      <c r="NUY805" s="17"/>
      <c r="NUZ805" s="17"/>
      <c r="NVA805" s="17"/>
      <c r="NVB805" s="17"/>
      <c r="NVC805" s="17"/>
      <c r="NVD805" s="17"/>
      <c r="NVE805" s="17"/>
      <c r="NVF805" s="17"/>
      <c r="NVG805" s="17"/>
      <c r="NVH805" s="17"/>
      <c r="NVI805" s="17"/>
      <c r="NVJ805" s="17"/>
      <c r="NVK805" s="17"/>
      <c r="NVL805" s="17"/>
      <c r="NVM805" s="17"/>
      <c r="NVN805" s="17"/>
      <c r="NVO805" s="17"/>
      <c r="NVP805" s="17"/>
      <c r="NVQ805" s="17"/>
      <c r="NVR805" s="17"/>
      <c r="NVS805" s="17"/>
      <c r="NVT805" s="17"/>
      <c r="NVU805" s="17"/>
      <c r="NVV805" s="17"/>
      <c r="NVW805" s="17"/>
      <c r="NVX805" s="17"/>
      <c r="NVY805" s="17"/>
      <c r="NVZ805" s="17"/>
      <c r="NWA805" s="17"/>
      <c r="NWB805" s="17"/>
      <c r="NWC805" s="17"/>
      <c r="NWD805" s="17"/>
      <c r="NWE805" s="17"/>
      <c r="NWF805" s="17"/>
      <c r="NWG805" s="17"/>
      <c r="NWH805" s="17"/>
      <c r="NWI805" s="17"/>
      <c r="NWJ805" s="17"/>
      <c r="NWK805" s="17"/>
      <c r="NWL805" s="17"/>
      <c r="NWM805" s="17"/>
      <c r="NWN805" s="17"/>
      <c r="NWO805" s="17"/>
      <c r="NWP805" s="17"/>
      <c r="NWQ805" s="17"/>
      <c r="NWR805" s="17"/>
      <c r="NWS805" s="17"/>
      <c r="NWT805" s="17"/>
      <c r="NWU805" s="17"/>
      <c r="NWV805" s="17"/>
      <c r="NWW805" s="17"/>
      <c r="NWX805" s="17"/>
      <c r="NWY805" s="17"/>
      <c r="NWZ805" s="17"/>
      <c r="NXA805" s="17"/>
      <c r="NXB805" s="17"/>
      <c r="NXC805" s="17"/>
      <c r="NXD805" s="17"/>
      <c r="NXE805" s="17"/>
      <c r="NXF805" s="17"/>
      <c r="NXG805" s="17"/>
      <c r="NXH805" s="17"/>
      <c r="NXI805" s="17"/>
      <c r="NXJ805" s="17"/>
      <c r="NXK805" s="17"/>
      <c r="NXL805" s="17"/>
      <c r="NXM805" s="17"/>
      <c r="NXN805" s="17"/>
      <c r="NXO805" s="17"/>
      <c r="NXP805" s="17"/>
      <c r="NXQ805" s="17"/>
      <c r="NXR805" s="17"/>
      <c r="NXS805" s="17"/>
      <c r="NXT805" s="17"/>
      <c r="NXU805" s="17"/>
      <c r="NXV805" s="17"/>
      <c r="NXW805" s="17"/>
      <c r="NXX805" s="17"/>
      <c r="NXY805" s="17"/>
      <c r="NXZ805" s="17"/>
      <c r="NYA805" s="17"/>
      <c r="NYB805" s="17"/>
      <c r="NYC805" s="17"/>
      <c r="NYD805" s="17"/>
      <c r="NYE805" s="17"/>
      <c r="NYF805" s="17"/>
      <c r="NYG805" s="17"/>
      <c r="NYH805" s="17"/>
      <c r="NYI805" s="17"/>
      <c r="NYJ805" s="17"/>
      <c r="NYK805" s="17"/>
      <c r="NYL805" s="17"/>
      <c r="NYM805" s="17"/>
      <c r="NYN805" s="17"/>
      <c r="NYO805" s="17"/>
      <c r="NYP805" s="17"/>
      <c r="NYQ805" s="17"/>
      <c r="NYR805" s="17"/>
      <c r="NYS805" s="17"/>
      <c r="NYT805" s="17"/>
      <c r="NYU805" s="17"/>
      <c r="NYV805" s="17"/>
      <c r="NYW805" s="17"/>
      <c r="NYX805" s="17"/>
      <c r="NYY805" s="17"/>
      <c r="NYZ805" s="17"/>
      <c r="NZA805" s="17"/>
      <c r="NZB805" s="17"/>
      <c r="NZC805" s="17"/>
      <c r="NZD805" s="17"/>
      <c r="NZE805" s="17"/>
      <c r="NZF805" s="17"/>
      <c r="NZG805" s="17"/>
      <c r="NZH805" s="17"/>
      <c r="NZI805" s="17"/>
      <c r="NZJ805" s="17"/>
      <c r="NZK805" s="17"/>
      <c r="NZL805" s="17"/>
      <c r="NZM805" s="17"/>
      <c r="NZN805" s="17"/>
      <c r="NZO805" s="17"/>
      <c r="NZP805" s="17"/>
      <c r="NZQ805" s="17"/>
      <c r="NZR805" s="17"/>
      <c r="NZS805" s="17"/>
      <c r="NZT805" s="17"/>
      <c r="NZU805" s="17"/>
      <c r="NZV805" s="17"/>
      <c r="NZW805" s="17"/>
      <c r="NZX805" s="17"/>
      <c r="NZY805" s="17"/>
      <c r="NZZ805" s="17"/>
      <c r="OAA805" s="17"/>
      <c r="OAB805" s="17"/>
      <c r="OAC805" s="17"/>
      <c r="OAD805" s="17"/>
      <c r="OAE805" s="17"/>
      <c r="OAF805" s="17"/>
      <c r="OAG805" s="17"/>
      <c r="OAH805" s="17"/>
      <c r="OAI805" s="17"/>
      <c r="OAJ805" s="17"/>
      <c r="OAK805" s="17"/>
      <c r="OAL805" s="17"/>
      <c r="OAM805" s="17"/>
      <c r="OAN805" s="17"/>
      <c r="OAO805" s="17"/>
      <c r="OAP805" s="17"/>
      <c r="OAQ805" s="17"/>
      <c r="OAR805" s="17"/>
      <c r="OAS805" s="17"/>
      <c r="OAT805" s="17"/>
      <c r="OAU805" s="17"/>
      <c r="OAV805" s="17"/>
      <c r="OAW805" s="17"/>
      <c r="OAX805" s="17"/>
      <c r="OAY805" s="17"/>
      <c r="OAZ805" s="17"/>
      <c r="OBA805" s="17"/>
      <c r="OBB805" s="17"/>
      <c r="OBC805" s="17"/>
      <c r="OBD805" s="17"/>
      <c r="OBE805" s="17"/>
      <c r="OBF805" s="17"/>
      <c r="OBG805" s="17"/>
      <c r="OBH805" s="17"/>
      <c r="OBI805" s="17"/>
      <c r="OBJ805" s="17"/>
      <c r="OBK805" s="17"/>
      <c r="OBL805" s="17"/>
      <c r="OBM805" s="17"/>
      <c r="OBN805" s="17"/>
      <c r="OBO805" s="17"/>
      <c r="OBP805" s="17"/>
      <c r="OBQ805" s="17"/>
      <c r="OBR805" s="17"/>
      <c r="OBS805" s="17"/>
      <c r="OBT805" s="17"/>
      <c r="OBU805" s="17"/>
      <c r="OBV805" s="17"/>
      <c r="OBW805" s="17"/>
      <c r="OBX805" s="17"/>
      <c r="OBY805" s="17"/>
      <c r="OBZ805" s="17"/>
      <c r="OCA805" s="17"/>
      <c r="OCB805" s="17"/>
      <c r="OCC805" s="17"/>
      <c r="OCD805" s="17"/>
      <c r="OCE805" s="17"/>
      <c r="OCF805" s="17"/>
      <c r="OCG805" s="17"/>
      <c r="OCH805" s="17"/>
      <c r="OCI805" s="17"/>
      <c r="OCJ805" s="17"/>
      <c r="OCK805" s="17"/>
      <c r="OCL805" s="17"/>
      <c r="OCM805" s="17"/>
      <c r="OCN805" s="17"/>
      <c r="OCO805" s="17"/>
      <c r="OCP805" s="17"/>
      <c r="OCQ805" s="17"/>
      <c r="OCR805" s="17"/>
      <c r="OCS805" s="17"/>
      <c r="OCT805" s="17"/>
      <c r="OCU805" s="17"/>
      <c r="OCV805" s="17"/>
      <c r="OCW805" s="17"/>
      <c r="OCX805" s="17"/>
      <c r="OCY805" s="17"/>
      <c r="OCZ805" s="17"/>
      <c r="ODA805" s="17"/>
      <c r="ODB805" s="17"/>
      <c r="ODC805" s="17"/>
      <c r="ODD805" s="17"/>
      <c r="ODE805" s="17"/>
      <c r="ODF805" s="17"/>
      <c r="ODG805" s="17"/>
      <c r="ODH805" s="17"/>
      <c r="ODI805" s="17"/>
      <c r="ODJ805" s="17"/>
      <c r="ODK805" s="17"/>
      <c r="ODL805" s="17"/>
      <c r="ODM805" s="17"/>
      <c r="ODN805" s="17"/>
      <c r="ODO805" s="17"/>
      <c r="ODP805" s="17"/>
      <c r="ODQ805" s="17"/>
      <c r="ODR805" s="17"/>
      <c r="ODS805" s="17"/>
      <c r="ODT805" s="17"/>
      <c r="ODU805" s="17"/>
      <c r="ODV805" s="17"/>
      <c r="ODW805" s="17"/>
      <c r="ODX805" s="17"/>
      <c r="ODY805" s="17"/>
      <c r="ODZ805" s="17"/>
      <c r="OEA805" s="17"/>
      <c r="OEB805" s="17"/>
      <c r="OEC805" s="17"/>
      <c r="OED805" s="17"/>
      <c r="OEE805" s="17"/>
      <c r="OEF805" s="17"/>
      <c r="OEG805" s="17"/>
      <c r="OEH805" s="17"/>
      <c r="OEI805" s="17"/>
      <c r="OEJ805" s="17"/>
      <c r="OEK805" s="17"/>
      <c r="OEL805" s="17"/>
      <c r="OEM805" s="17"/>
      <c r="OEN805" s="17"/>
      <c r="OEO805" s="17"/>
      <c r="OEP805" s="17"/>
      <c r="OEQ805" s="17"/>
      <c r="OER805" s="17"/>
      <c r="OES805" s="17"/>
      <c r="OET805" s="17"/>
      <c r="OEU805" s="17"/>
      <c r="OEV805" s="17"/>
      <c r="OEW805" s="17"/>
      <c r="OEX805" s="17"/>
      <c r="OEY805" s="17"/>
      <c r="OEZ805" s="17"/>
      <c r="OFA805" s="17"/>
      <c r="OFB805" s="17"/>
      <c r="OFC805" s="17"/>
      <c r="OFD805" s="17"/>
      <c r="OFE805" s="17"/>
      <c r="OFF805" s="17"/>
      <c r="OFG805" s="17"/>
      <c r="OFH805" s="17"/>
      <c r="OFI805" s="17"/>
      <c r="OFJ805" s="17"/>
      <c r="OFK805" s="17"/>
      <c r="OFL805" s="17"/>
      <c r="OFM805" s="17"/>
      <c r="OFN805" s="17"/>
      <c r="OFO805" s="17"/>
      <c r="OFP805" s="17"/>
      <c r="OFQ805" s="17"/>
      <c r="OFR805" s="17"/>
      <c r="OFS805" s="17"/>
      <c r="OFT805" s="17"/>
      <c r="OFU805" s="17"/>
      <c r="OFV805" s="17"/>
      <c r="OFW805" s="17"/>
      <c r="OFX805" s="17"/>
      <c r="OFY805" s="17"/>
      <c r="OFZ805" s="17"/>
      <c r="OGA805" s="17"/>
      <c r="OGB805" s="17"/>
      <c r="OGC805" s="17"/>
      <c r="OGD805" s="17"/>
      <c r="OGE805" s="17"/>
      <c r="OGF805" s="17"/>
      <c r="OGG805" s="17"/>
      <c r="OGH805" s="17"/>
      <c r="OGI805" s="17"/>
      <c r="OGJ805" s="17"/>
      <c r="OGK805" s="17"/>
      <c r="OGL805" s="17"/>
      <c r="OGM805" s="17"/>
      <c r="OGN805" s="17"/>
      <c r="OGO805" s="17"/>
      <c r="OGP805" s="17"/>
      <c r="OGQ805" s="17"/>
      <c r="OGR805" s="17"/>
      <c r="OGS805" s="17"/>
      <c r="OGT805" s="17"/>
      <c r="OGU805" s="17"/>
      <c r="OGV805" s="17"/>
      <c r="OGW805" s="17"/>
      <c r="OGX805" s="17"/>
      <c r="OGY805" s="17"/>
      <c r="OGZ805" s="17"/>
      <c r="OHA805" s="17"/>
      <c r="OHB805" s="17"/>
      <c r="OHC805" s="17"/>
      <c r="OHD805" s="17"/>
      <c r="OHE805" s="17"/>
      <c r="OHF805" s="17"/>
      <c r="OHG805" s="17"/>
      <c r="OHH805" s="17"/>
      <c r="OHI805" s="17"/>
      <c r="OHJ805" s="17"/>
      <c r="OHK805" s="17"/>
      <c r="OHL805" s="17"/>
      <c r="OHM805" s="17"/>
      <c r="OHN805" s="17"/>
      <c r="OHO805" s="17"/>
      <c r="OHP805" s="17"/>
      <c r="OHQ805" s="17"/>
      <c r="OHR805" s="17"/>
      <c r="OHS805" s="17"/>
      <c r="OHT805" s="17"/>
      <c r="OHU805" s="17"/>
      <c r="OHV805" s="17"/>
      <c r="OHW805" s="17"/>
      <c r="OHX805" s="17"/>
      <c r="OHY805" s="17"/>
      <c r="OHZ805" s="17"/>
      <c r="OIA805" s="17"/>
      <c r="OIB805" s="17"/>
      <c r="OIC805" s="17"/>
      <c r="OID805" s="17"/>
      <c r="OIE805" s="17"/>
      <c r="OIF805" s="17"/>
      <c r="OIG805" s="17"/>
      <c r="OIH805" s="17"/>
      <c r="OII805" s="17"/>
      <c r="OIJ805" s="17"/>
      <c r="OIK805" s="17"/>
      <c r="OIL805" s="17"/>
      <c r="OIM805" s="17"/>
      <c r="OIN805" s="17"/>
      <c r="OIO805" s="17"/>
      <c r="OIP805" s="17"/>
      <c r="OIQ805" s="17"/>
      <c r="OIR805" s="17"/>
      <c r="OIS805" s="17"/>
      <c r="OIT805" s="17"/>
      <c r="OIU805" s="17"/>
      <c r="OIV805" s="17"/>
      <c r="OIW805" s="17"/>
      <c r="OIX805" s="17"/>
      <c r="OIY805" s="17"/>
      <c r="OIZ805" s="17"/>
      <c r="OJA805" s="17"/>
      <c r="OJB805" s="17"/>
      <c r="OJC805" s="17"/>
      <c r="OJD805" s="17"/>
      <c r="OJE805" s="17"/>
      <c r="OJF805" s="17"/>
      <c r="OJG805" s="17"/>
      <c r="OJH805" s="17"/>
      <c r="OJI805" s="17"/>
      <c r="OJJ805" s="17"/>
      <c r="OJK805" s="17"/>
      <c r="OJL805" s="17"/>
      <c r="OJM805" s="17"/>
      <c r="OJN805" s="17"/>
      <c r="OJO805" s="17"/>
      <c r="OJP805" s="17"/>
      <c r="OJQ805" s="17"/>
      <c r="OJR805" s="17"/>
      <c r="OJS805" s="17"/>
      <c r="OJT805" s="17"/>
      <c r="OJU805" s="17"/>
      <c r="OJV805" s="17"/>
      <c r="OJW805" s="17"/>
      <c r="OJX805" s="17"/>
      <c r="OJY805" s="17"/>
      <c r="OJZ805" s="17"/>
      <c r="OKA805" s="17"/>
      <c r="OKB805" s="17"/>
      <c r="OKC805" s="17"/>
      <c r="OKD805" s="17"/>
      <c r="OKE805" s="17"/>
      <c r="OKF805" s="17"/>
      <c r="OKG805" s="17"/>
      <c r="OKH805" s="17"/>
      <c r="OKI805" s="17"/>
      <c r="OKJ805" s="17"/>
      <c r="OKK805" s="17"/>
      <c r="OKL805" s="17"/>
      <c r="OKM805" s="17"/>
      <c r="OKN805" s="17"/>
      <c r="OKO805" s="17"/>
      <c r="OKP805" s="17"/>
      <c r="OKQ805" s="17"/>
      <c r="OKR805" s="17"/>
      <c r="OKS805" s="17"/>
      <c r="OKT805" s="17"/>
      <c r="OKU805" s="17"/>
      <c r="OKV805" s="17"/>
      <c r="OKW805" s="17"/>
      <c r="OKX805" s="17"/>
      <c r="OKY805" s="17"/>
      <c r="OKZ805" s="17"/>
      <c r="OLA805" s="17"/>
      <c r="OLB805" s="17"/>
      <c r="OLC805" s="17"/>
      <c r="OLD805" s="17"/>
      <c r="OLE805" s="17"/>
      <c r="OLF805" s="17"/>
      <c r="OLG805" s="17"/>
      <c r="OLH805" s="17"/>
      <c r="OLI805" s="17"/>
      <c r="OLJ805" s="17"/>
      <c r="OLK805" s="17"/>
      <c r="OLL805" s="17"/>
      <c r="OLM805" s="17"/>
      <c r="OLN805" s="17"/>
      <c r="OLO805" s="17"/>
      <c r="OLP805" s="17"/>
      <c r="OLQ805" s="17"/>
      <c r="OLR805" s="17"/>
      <c r="OLS805" s="17"/>
      <c r="OLT805" s="17"/>
      <c r="OLU805" s="17"/>
      <c r="OLV805" s="17"/>
      <c r="OLW805" s="17"/>
      <c r="OLX805" s="17"/>
      <c r="OLY805" s="17"/>
      <c r="OLZ805" s="17"/>
      <c r="OMA805" s="17"/>
      <c r="OMB805" s="17"/>
      <c r="OMC805" s="17"/>
      <c r="OMD805" s="17"/>
      <c r="OME805" s="17"/>
      <c r="OMF805" s="17"/>
      <c r="OMG805" s="17"/>
      <c r="OMH805" s="17"/>
      <c r="OMI805" s="17"/>
      <c r="OMJ805" s="17"/>
      <c r="OMK805" s="17"/>
      <c r="OML805" s="17"/>
      <c r="OMM805" s="17"/>
      <c r="OMN805" s="17"/>
      <c r="OMO805" s="17"/>
      <c r="OMP805" s="17"/>
      <c r="OMQ805" s="17"/>
      <c r="OMR805" s="17"/>
      <c r="OMS805" s="17"/>
      <c r="OMT805" s="17"/>
      <c r="OMU805" s="17"/>
      <c r="OMV805" s="17"/>
      <c r="OMW805" s="17"/>
      <c r="OMX805" s="17"/>
      <c r="OMY805" s="17"/>
      <c r="OMZ805" s="17"/>
      <c r="ONA805" s="17"/>
      <c r="ONB805" s="17"/>
      <c r="ONC805" s="17"/>
      <c r="OND805" s="17"/>
      <c r="ONE805" s="17"/>
      <c r="ONF805" s="17"/>
      <c r="ONG805" s="17"/>
      <c r="ONH805" s="17"/>
      <c r="ONI805" s="17"/>
      <c r="ONJ805" s="17"/>
      <c r="ONK805" s="17"/>
      <c r="ONL805" s="17"/>
      <c r="ONM805" s="17"/>
      <c r="ONN805" s="17"/>
      <c r="ONO805" s="17"/>
      <c r="ONP805" s="17"/>
      <c r="ONQ805" s="17"/>
      <c r="ONR805" s="17"/>
      <c r="ONS805" s="17"/>
      <c r="ONT805" s="17"/>
      <c r="ONU805" s="17"/>
      <c r="ONV805" s="17"/>
      <c r="ONW805" s="17"/>
      <c r="ONX805" s="17"/>
      <c r="ONY805" s="17"/>
      <c r="ONZ805" s="17"/>
      <c r="OOA805" s="17"/>
      <c r="OOB805" s="17"/>
      <c r="OOC805" s="17"/>
      <c r="OOD805" s="17"/>
      <c r="OOE805" s="17"/>
      <c r="OOF805" s="17"/>
      <c r="OOG805" s="17"/>
      <c r="OOH805" s="17"/>
      <c r="OOI805" s="17"/>
      <c r="OOJ805" s="17"/>
      <c r="OOK805" s="17"/>
      <c r="OOL805" s="17"/>
      <c r="OOM805" s="17"/>
      <c r="OON805" s="17"/>
      <c r="OOO805" s="17"/>
      <c r="OOP805" s="17"/>
      <c r="OOQ805" s="17"/>
      <c r="OOR805" s="17"/>
      <c r="OOS805" s="17"/>
      <c r="OOT805" s="17"/>
      <c r="OOU805" s="17"/>
      <c r="OOV805" s="17"/>
      <c r="OOW805" s="17"/>
      <c r="OOX805" s="17"/>
      <c r="OOY805" s="17"/>
      <c r="OOZ805" s="17"/>
      <c r="OPA805" s="17"/>
      <c r="OPB805" s="17"/>
      <c r="OPC805" s="17"/>
      <c r="OPD805" s="17"/>
      <c r="OPE805" s="17"/>
      <c r="OPF805" s="17"/>
      <c r="OPG805" s="17"/>
      <c r="OPH805" s="17"/>
      <c r="OPI805" s="17"/>
      <c r="OPJ805" s="17"/>
      <c r="OPK805" s="17"/>
      <c r="OPL805" s="17"/>
      <c r="OPM805" s="17"/>
      <c r="OPN805" s="17"/>
      <c r="OPO805" s="17"/>
      <c r="OPP805" s="17"/>
      <c r="OPQ805" s="17"/>
      <c r="OPR805" s="17"/>
      <c r="OPS805" s="17"/>
      <c r="OPT805" s="17"/>
      <c r="OPU805" s="17"/>
      <c r="OPV805" s="17"/>
      <c r="OPW805" s="17"/>
      <c r="OPX805" s="17"/>
      <c r="OPY805" s="17"/>
      <c r="OPZ805" s="17"/>
      <c r="OQA805" s="17"/>
      <c r="OQB805" s="17"/>
      <c r="OQC805" s="17"/>
      <c r="OQD805" s="17"/>
      <c r="OQE805" s="17"/>
      <c r="OQF805" s="17"/>
      <c r="OQG805" s="17"/>
      <c r="OQH805" s="17"/>
      <c r="OQI805" s="17"/>
      <c r="OQJ805" s="17"/>
      <c r="OQK805" s="17"/>
      <c r="OQL805" s="17"/>
      <c r="OQM805" s="17"/>
      <c r="OQN805" s="17"/>
      <c r="OQO805" s="17"/>
      <c r="OQP805" s="17"/>
      <c r="OQQ805" s="17"/>
      <c r="OQR805" s="17"/>
      <c r="OQS805" s="17"/>
      <c r="OQT805" s="17"/>
      <c r="OQU805" s="17"/>
      <c r="OQV805" s="17"/>
      <c r="OQW805" s="17"/>
      <c r="OQX805" s="17"/>
      <c r="OQY805" s="17"/>
      <c r="OQZ805" s="17"/>
      <c r="ORA805" s="17"/>
      <c r="ORB805" s="17"/>
      <c r="ORC805" s="17"/>
      <c r="ORD805" s="17"/>
      <c r="ORE805" s="17"/>
      <c r="ORF805" s="17"/>
      <c r="ORG805" s="17"/>
      <c r="ORH805" s="17"/>
      <c r="ORI805" s="17"/>
      <c r="ORJ805" s="17"/>
      <c r="ORK805" s="17"/>
      <c r="ORL805" s="17"/>
      <c r="ORM805" s="17"/>
      <c r="ORN805" s="17"/>
      <c r="ORO805" s="17"/>
      <c r="ORP805" s="17"/>
      <c r="ORQ805" s="17"/>
      <c r="ORR805" s="17"/>
      <c r="ORS805" s="17"/>
      <c r="ORT805" s="17"/>
      <c r="ORU805" s="17"/>
      <c r="ORV805" s="17"/>
      <c r="ORW805" s="17"/>
      <c r="ORX805" s="17"/>
      <c r="ORY805" s="17"/>
      <c r="ORZ805" s="17"/>
      <c r="OSA805" s="17"/>
      <c r="OSB805" s="17"/>
      <c r="OSC805" s="17"/>
      <c r="OSD805" s="17"/>
      <c r="OSE805" s="17"/>
      <c r="OSF805" s="17"/>
      <c r="OSG805" s="17"/>
      <c r="OSH805" s="17"/>
      <c r="OSI805" s="17"/>
      <c r="OSJ805" s="17"/>
      <c r="OSK805" s="17"/>
      <c r="OSL805" s="17"/>
      <c r="OSM805" s="17"/>
      <c r="OSN805" s="17"/>
      <c r="OSO805" s="17"/>
      <c r="OSP805" s="17"/>
      <c r="OSQ805" s="17"/>
      <c r="OSR805" s="17"/>
      <c r="OSS805" s="17"/>
      <c r="OST805" s="17"/>
      <c r="OSU805" s="17"/>
      <c r="OSV805" s="17"/>
      <c r="OSW805" s="17"/>
      <c r="OSX805" s="17"/>
      <c r="OSY805" s="17"/>
      <c r="OSZ805" s="17"/>
      <c r="OTA805" s="17"/>
      <c r="OTB805" s="17"/>
      <c r="OTC805" s="17"/>
      <c r="OTD805" s="17"/>
      <c r="OTE805" s="17"/>
      <c r="OTF805" s="17"/>
      <c r="OTG805" s="17"/>
      <c r="OTH805" s="17"/>
      <c r="OTI805" s="17"/>
      <c r="OTJ805" s="17"/>
      <c r="OTK805" s="17"/>
      <c r="OTL805" s="17"/>
      <c r="OTM805" s="17"/>
      <c r="OTN805" s="17"/>
      <c r="OTO805" s="17"/>
      <c r="OTP805" s="17"/>
      <c r="OTQ805" s="17"/>
      <c r="OTR805" s="17"/>
      <c r="OTS805" s="17"/>
      <c r="OTT805" s="17"/>
      <c r="OTU805" s="17"/>
      <c r="OTV805" s="17"/>
      <c r="OTW805" s="17"/>
      <c r="OTX805" s="17"/>
      <c r="OTY805" s="17"/>
      <c r="OTZ805" s="17"/>
      <c r="OUA805" s="17"/>
      <c r="OUB805" s="17"/>
      <c r="OUC805" s="17"/>
      <c r="OUD805" s="17"/>
      <c r="OUE805" s="17"/>
      <c r="OUF805" s="17"/>
      <c r="OUG805" s="17"/>
      <c r="OUH805" s="17"/>
      <c r="OUI805" s="17"/>
      <c r="OUJ805" s="17"/>
      <c r="OUK805" s="17"/>
      <c r="OUL805" s="17"/>
      <c r="OUM805" s="17"/>
      <c r="OUN805" s="17"/>
      <c r="OUO805" s="17"/>
      <c r="OUP805" s="17"/>
      <c r="OUQ805" s="17"/>
      <c r="OUR805" s="17"/>
      <c r="OUS805" s="17"/>
      <c r="OUT805" s="17"/>
      <c r="OUU805" s="17"/>
      <c r="OUV805" s="17"/>
      <c r="OUW805" s="17"/>
      <c r="OUX805" s="17"/>
      <c r="OUY805" s="17"/>
      <c r="OUZ805" s="17"/>
      <c r="OVA805" s="17"/>
      <c r="OVB805" s="17"/>
      <c r="OVC805" s="17"/>
      <c r="OVD805" s="17"/>
      <c r="OVE805" s="17"/>
      <c r="OVF805" s="17"/>
      <c r="OVG805" s="17"/>
      <c r="OVH805" s="17"/>
      <c r="OVI805" s="17"/>
      <c r="OVJ805" s="17"/>
      <c r="OVK805" s="17"/>
      <c r="OVL805" s="17"/>
      <c r="OVM805" s="17"/>
      <c r="OVN805" s="17"/>
      <c r="OVO805" s="17"/>
      <c r="OVP805" s="17"/>
      <c r="OVQ805" s="17"/>
      <c r="OVR805" s="17"/>
      <c r="OVS805" s="17"/>
      <c r="OVT805" s="17"/>
      <c r="OVU805" s="17"/>
      <c r="OVV805" s="17"/>
      <c r="OVW805" s="17"/>
      <c r="OVX805" s="17"/>
      <c r="OVY805" s="17"/>
      <c r="OVZ805" s="17"/>
      <c r="OWA805" s="17"/>
      <c r="OWB805" s="17"/>
      <c r="OWC805" s="17"/>
      <c r="OWD805" s="17"/>
      <c r="OWE805" s="17"/>
      <c r="OWF805" s="17"/>
      <c r="OWG805" s="17"/>
      <c r="OWH805" s="17"/>
      <c r="OWI805" s="17"/>
      <c r="OWJ805" s="17"/>
      <c r="OWK805" s="17"/>
      <c r="OWL805" s="17"/>
      <c r="OWM805" s="17"/>
      <c r="OWN805" s="17"/>
      <c r="OWO805" s="17"/>
      <c r="OWP805" s="17"/>
      <c r="OWQ805" s="17"/>
      <c r="OWR805" s="17"/>
      <c r="OWS805" s="17"/>
      <c r="OWT805" s="17"/>
      <c r="OWU805" s="17"/>
      <c r="OWV805" s="17"/>
      <c r="OWW805" s="17"/>
      <c r="OWX805" s="17"/>
      <c r="OWY805" s="17"/>
      <c r="OWZ805" s="17"/>
      <c r="OXA805" s="17"/>
      <c r="OXB805" s="17"/>
      <c r="OXC805" s="17"/>
      <c r="OXD805" s="17"/>
      <c r="OXE805" s="17"/>
      <c r="OXF805" s="17"/>
      <c r="OXG805" s="17"/>
      <c r="OXH805" s="17"/>
      <c r="OXI805" s="17"/>
      <c r="OXJ805" s="17"/>
      <c r="OXK805" s="17"/>
      <c r="OXL805" s="17"/>
      <c r="OXM805" s="17"/>
      <c r="OXN805" s="17"/>
      <c r="OXO805" s="17"/>
      <c r="OXP805" s="17"/>
      <c r="OXQ805" s="17"/>
      <c r="OXR805" s="17"/>
      <c r="OXS805" s="17"/>
      <c r="OXT805" s="17"/>
      <c r="OXU805" s="17"/>
      <c r="OXV805" s="17"/>
      <c r="OXW805" s="17"/>
      <c r="OXX805" s="17"/>
      <c r="OXY805" s="17"/>
      <c r="OXZ805" s="17"/>
      <c r="OYA805" s="17"/>
      <c r="OYB805" s="17"/>
      <c r="OYC805" s="17"/>
      <c r="OYD805" s="17"/>
      <c r="OYE805" s="17"/>
      <c r="OYF805" s="17"/>
      <c r="OYG805" s="17"/>
      <c r="OYH805" s="17"/>
      <c r="OYI805" s="17"/>
      <c r="OYJ805" s="17"/>
      <c r="OYK805" s="17"/>
      <c r="OYL805" s="17"/>
      <c r="OYM805" s="17"/>
      <c r="OYN805" s="17"/>
      <c r="OYO805" s="17"/>
      <c r="OYP805" s="17"/>
      <c r="OYQ805" s="17"/>
      <c r="OYR805" s="17"/>
      <c r="OYS805" s="17"/>
      <c r="OYT805" s="17"/>
      <c r="OYU805" s="17"/>
      <c r="OYV805" s="17"/>
      <c r="OYW805" s="17"/>
      <c r="OYX805" s="17"/>
      <c r="OYY805" s="17"/>
      <c r="OYZ805" s="17"/>
      <c r="OZA805" s="17"/>
      <c r="OZB805" s="17"/>
      <c r="OZC805" s="17"/>
      <c r="OZD805" s="17"/>
      <c r="OZE805" s="17"/>
      <c r="OZF805" s="17"/>
      <c r="OZG805" s="17"/>
      <c r="OZH805" s="17"/>
      <c r="OZI805" s="17"/>
      <c r="OZJ805" s="17"/>
      <c r="OZK805" s="17"/>
      <c r="OZL805" s="17"/>
      <c r="OZM805" s="17"/>
      <c r="OZN805" s="17"/>
      <c r="OZO805" s="17"/>
      <c r="OZP805" s="17"/>
      <c r="OZQ805" s="17"/>
      <c r="OZR805" s="17"/>
      <c r="OZS805" s="17"/>
      <c r="OZT805" s="17"/>
      <c r="OZU805" s="17"/>
      <c r="OZV805" s="17"/>
      <c r="OZW805" s="17"/>
      <c r="OZX805" s="17"/>
      <c r="OZY805" s="17"/>
      <c r="OZZ805" s="17"/>
      <c r="PAA805" s="17"/>
      <c r="PAB805" s="17"/>
      <c r="PAC805" s="17"/>
      <c r="PAD805" s="17"/>
      <c r="PAE805" s="17"/>
      <c r="PAF805" s="17"/>
      <c r="PAG805" s="17"/>
      <c r="PAH805" s="17"/>
      <c r="PAI805" s="17"/>
      <c r="PAJ805" s="17"/>
      <c r="PAK805" s="17"/>
      <c r="PAL805" s="17"/>
      <c r="PAM805" s="17"/>
      <c r="PAN805" s="17"/>
      <c r="PAO805" s="17"/>
      <c r="PAP805" s="17"/>
      <c r="PAQ805" s="17"/>
      <c r="PAR805" s="17"/>
      <c r="PAS805" s="17"/>
      <c r="PAT805" s="17"/>
      <c r="PAU805" s="17"/>
      <c r="PAV805" s="17"/>
      <c r="PAW805" s="17"/>
      <c r="PAX805" s="17"/>
      <c r="PAY805" s="17"/>
      <c r="PAZ805" s="17"/>
      <c r="PBA805" s="17"/>
      <c r="PBB805" s="17"/>
      <c r="PBC805" s="17"/>
      <c r="PBD805" s="17"/>
      <c r="PBE805" s="17"/>
      <c r="PBF805" s="17"/>
      <c r="PBG805" s="17"/>
      <c r="PBH805" s="17"/>
      <c r="PBI805" s="17"/>
      <c r="PBJ805" s="17"/>
      <c r="PBK805" s="17"/>
      <c r="PBL805" s="17"/>
      <c r="PBM805" s="17"/>
      <c r="PBN805" s="17"/>
      <c r="PBO805" s="17"/>
      <c r="PBP805" s="17"/>
      <c r="PBQ805" s="17"/>
      <c r="PBR805" s="17"/>
      <c r="PBS805" s="17"/>
      <c r="PBT805" s="17"/>
      <c r="PBU805" s="17"/>
      <c r="PBV805" s="17"/>
      <c r="PBW805" s="17"/>
      <c r="PBX805" s="17"/>
      <c r="PBY805" s="17"/>
      <c r="PBZ805" s="17"/>
      <c r="PCA805" s="17"/>
      <c r="PCB805" s="17"/>
      <c r="PCC805" s="17"/>
      <c r="PCD805" s="17"/>
      <c r="PCE805" s="17"/>
      <c r="PCF805" s="17"/>
      <c r="PCG805" s="17"/>
      <c r="PCH805" s="17"/>
      <c r="PCI805" s="17"/>
      <c r="PCJ805" s="17"/>
      <c r="PCK805" s="17"/>
      <c r="PCL805" s="17"/>
      <c r="PCM805" s="17"/>
      <c r="PCN805" s="17"/>
      <c r="PCO805" s="17"/>
      <c r="PCP805" s="17"/>
      <c r="PCQ805" s="17"/>
      <c r="PCR805" s="17"/>
      <c r="PCS805" s="17"/>
      <c r="PCT805" s="17"/>
      <c r="PCU805" s="17"/>
      <c r="PCV805" s="17"/>
      <c r="PCW805" s="17"/>
      <c r="PCX805" s="17"/>
      <c r="PCY805" s="17"/>
      <c r="PCZ805" s="17"/>
      <c r="PDA805" s="17"/>
      <c r="PDB805" s="17"/>
      <c r="PDC805" s="17"/>
      <c r="PDD805" s="17"/>
      <c r="PDE805" s="17"/>
      <c r="PDF805" s="17"/>
      <c r="PDG805" s="17"/>
      <c r="PDH805" s="17"/>
      <c r="PDI805" s="17"/>
      <c r="PDJ805" s="17"/>
      <c r="PDK805" s="17"/>
      <c r="PDL805" s="17"/>
      <c r="PDM805" s="17"/>
      <c r="PDN805" s="17"/>
      <c r="PDO805" s="17"/>
      <c r="PDP805" s="17"/>
      <c r="PDQ805" s="17"/>
      <c r="PDR805" s="17"/>
      <c r="PDS805" s="17"/>
      <c r="PDT805" s="17"/>
      <c r="PDU805" s="17"/>
      <c r="PDV805" s="17"/>
      <c r="PDW805" s="17"/>
      <c r="PDX805" s="17"/>
      <c r="PDY805" s="17"/>
      <c r="PDZ805" s="17"/>
      <c r="PEA805" s="17"/>
      <c r="PEB805" s="17"/>
      <c r="PEC805" s="17"/>
      <c r="PED805" s="17"/>
      <c r="PEE805" s="17"/>
      <c r="PEF805" s="17"/>
      <c r="PEG805" s="17"/>
      <c r="PEH805" s="17"/>
      <c r="PEI805" s="17"/>
      <c r="PEJ805" s="17"/>
      <c r="PEK805" s="17"/>
      <c r="PEL805" s="17"/>
      <c r="PEM805" s="17"/>
      <c r="PEN805" s="17"/>
      <c r="PEO805" s="17"/>
      <c r="PEP805" s="17"/>
      <c r="PEQ805" s="17"/>
      <c r="PER805" s="17"/>
      <c r="PES805" s="17"/>
      <c r="PET805" s="17"/>
      <c r="PEU805" s="17"/>
      <c r="PEV805" s="17"/>
      <c r="PEW805" s="17"/>
      <c r="PEX805" s="17"/>
      <c r="PEY805" s="17"/>
      <c r="PEZ805" s="17"/>
      <c r="PFA805" s="17"/>
      <c r="PFB805" s="17"/>
      <c r="PFC805" s="17"/>
      <c r="PFD805" s="17"/>
      <c r="PFE805" s="17"/>
      <c r="PFF805" s="17"/>
      <c r="PFG805" s="17"/>
      <c r="PFH805" s="17"/>
      <c r="PFI805" s="17"/>
      <c r="PFJ805" s="17"/>
      <c r="PFK805" s="17"/>
      <c r="PFL805" s="17"/>
      <c r="PFM805" s="17"/>
      <c r="PFN805" s="17"/>
      <c r="PFO805" s="17"/>
      <c r="PFP805" s="17"/>
      <c r="PFQ805" s="17"/>
      <c r="PFR805" s="17"/>
      <c r="PFS805" s="17"/>
      <c r="PFT805" s="17"/>
      <c r="PFU805" s="17"/>
      <c r="PFV805" s="17"/>
      <c r="PFW805" s="17"/>
      <c r="PFX805" s="17"/>
      <c r="PFY805" s="17"/>
      <c r="PFZ805" s="17"/>
      <c r="PGA805" s="17"/>
      <c r="PGB805" s="17"/>
      <c r="PGC805" s="17"/>
      <c r="PGD805" s="17"/>
      <c r="PGE805" s="17"/>
      <c r="PGF805" s="17"/>
      <c r="PGG805" s="17"/>
      <c r="PGH805" s="17"/>
      <c r="PGI805" s="17"/>
      <c r="PGJ805" s="17"/>
      <c r="PGK805" s="17"/>
      <c r="PGL805" s="17"/>
      <c r="PGM805" s="17"/>
      <c r="PGN805" s="17"/>
      <c r="PGO805" s="17"/>
      <c r="PGP805" s="17"/>
      <c r="PGQ805" s="17"/>
      <c r="PGR805" s="17"/>
      <c r="PGS805" s="17"/>
      <c r="PGT805" s="17"/>
      <c r="PGU805" s="17"/>
      <c r="PGV805" s="17"/>
      <c r="PGW805" s="17"/>
      <c r="PGX805" s="17"/>
      <c r="PGY805" s="17"/>
      <c r="PGZ805" s="17"/>
      <c r="PHA805" s="17"/>
      <c r="PHB805" s="17"/>
      <c r="PHC805" s="17"/>
      <c r="PHD805" s="17"/>
      <c r="PHE805" s="17"/>
      <c r="PHF805" s="17"/>
      <c r="PHG805" s="17"/>
      <c r="PHH805" s="17"/>
      <c r="PHI805" s="17"/>
      <c r="PHJ805" s="17"/>
      <c r="PHK805" s="17"/>
      <c r="PHL805" s="17"/>
      <c r="PHM805" s="17"/>
      <c r="PHN805" s="17"/>
      <c r="PHO805" s="17"/>
      <c r="PHP805" s="17"/>
      <c r="PHQ805" s="17"/>
      <c r="PHR805" s="17"/>
      <c r="PHS805" s="17"/>
      <c r="PHT805" s="17"/>
      <c r="PHU805" s="17"/>
      <c r="PHV805" s="17"/>
      <c r="PHW805" s="17"/>
      <c r="PHX805" s="17"/>
      <c r="PHY805" s="17"/>
      <c r="PHZ805" s="17"/>
      <c r="PIA805" s="17"/>
      <c r="PIB805" s="17"/>
      <c r="PIC805" s="17"/>
      <c r="PID805" s="17"/>
      <c r="PIE805" s="17"/>
      <c r="PIF805" s="17"/>
      <c r="PIG805" s="17"/>
      <c r="PIH805" s="17"/>
      <c r="PII805" s="17"/>
      <c r="PIJ805" s="17"/>
      <c r="PIK805" s="17"/>
      <c r="PIL805" s="17"/>
      <c r="PIM805" s="17"/>
      <c r="PIN805" s="17"/>
      <c r="PIO805" s="17"/>
      <c r="PIP805" s="17"/>
      <c r="PIQ805" s="17"/>
      <c r="PIR805" s="17"/>
      <c r="PIS805" s="17"/>
      <c r="PIT805" s="17"/>
      <c r="PIU805" s="17"/>
      <c r="PIV805" s="17"/>
      <c r="PIW805" s="17"/>
      <c r="PIX805" s="17"/>
      <c r="PIY805" s="17"/>
      <c r="PIZ805" s="17"/>
      <c r="PJA805" s="17"/>
      <c r="PJB805" s="17"/>
      <c r="PJC805" s="17"/>
      <c r="PJD805" s="17"/>
      <c r="PJE805" s="17"/>
      <c r="PJF805" s="17"/>
      <c r="PJG805" s="17"/>
      <c r="PJH805" s="17"/>
      <c r="PJI805" s="17"/>
      <c r="PJJ805" s="17"/>
      <c r="PJK805" s="17"/>
      <c r="PJL805" s="17"/>
      <c r="PJM805" s="17"/>
      <c r="PJN805" s="17"/>
      <c r="PJO805" s="17"/>
      <c r="PJP805" s="17"/>
      <c r="PJQ805" s="17"/>
      <c r="PJR805" s="17"/>
      <c r="PJS805" s="17"/>
      <c r="PJT805" s="17"/>
      <c r="PJU805" s="17"/>
      <c r="PJV805" s="17"/>
      <c r="PJW805" s="17"/>
      <c r="PJX805" s="17"/>
      <c r="PJY805" s="17"/>
      <c r="PJZ805" s="17"/>
      <c r="PKA805" s="17"/>
      <c r="PKB805" s="17"/>
      <c r="PKC805" s="17"/>
      <c r="PKD805" s="17"/>
      <c r="PKE805" s="17"/>
      <c r="PKF805" s="17"/>
      <c r="PKG805" s="17"/>
      <c r="PKH805" s="17"/>
      <c r="PKI805" s="17"/>
      <c r="PKJ805" s="17"/>
      <c r="PKK805" s="17"/>
      <c r="PKL805" s="17"/>
      <c r="PKM805" s="17"/>
      <c r="PKN805" s="17"/>
      <c r="PKO805" s="17"/>
      <c r="PKP805" s="17"/>
      <c r="PKQ805" s="17"/>
      <c r="PKR805" s="17"/>
      <c r="PKS805" s="17"/>
      <c r="PKT805" s="17"/>
      <c r="PKU805" s="17"/>
      <c r="PKV805" s="17"/>
      <c r="PKW805" s="17"/>
      <c r="PKX805" s="17"/>
      <c r="PKY805" s="17"/>
      <c r="PKZ805" s="17"/>
      <c r="PLA805" s="17"/>
      <c r="PLB805" s="17"/>
      <c r="PLC805" s="17"/>
      <c r="PLD805" s="17"/>
      <c r="PLE805" s="17"/>
      <c r="PLF805" s="17"/>
      <c r="PLG805" s="17"/>
      <c r="PLH805" s="17"/>
      <c r="PLI805" s="17"/>
      <c r="PLJ805" s="17"/>
      <c r="PLK805" s="17"/>
      <c r="PLL805" s="17"/>
      <c r="PLM805" s="17"/>
      <c r="PLN805" s="17"/>
      <c r="PLO805" s="17"/>
      <c r="PLP805" s="17"/>
      <c r="PLQ805" s="17"/>
      <c r="PLR805" s="17"/>
      <c r="PLS805" s="17"/>
      <c r="PLT805" s="17"/>
      <c r="PLU805" s="17"/>
      <c r="PLV805" s="17"/>
      <c r="PLW805" s="17"/>
      <c r="PLX805" s="17"/>
      <c r="PLY805" s="17"/>
      <c r="PLZ805" s="17"/>
      <c r="PMA805" s="17"/>
      <c r="PMB805" s="17"/>
      <c r="PMC805" s="17"/>
      <c r="PMD805" s="17"/>
      <c r="PME805" s="17"/>
      <c r="PMF805" s="17"/>
      <c r="PMG805" s="17"/>
      <c r="PMH805" s="17"/>
      <c r="PMI805" s="17"/>
      <c r="PMJ805" s="17"/>
      <c r="PMK805" s="17"/>
      <c r="PML805" s="17"/>
      <c r="PMM805" s="17"/>
      <c r="PMN805" s="17"/>
      <c r="PMO805" s="17"/>
      <c r="PMP805" s="17"/>
      <c r="PMQ805" s="17"/>
      <c r="PMR805" s="17"/>
      <c r="PMS805" s="17"/>
      <c r="PMT805" s="17"/>
      <c r="PMU805" s="17"/>
      <c r="PMV805" s="17"/>
      <c r="PMW805" s="17"/>
      <c r="PMX805" s="17"/>
      <c r="PMY805" s="17"/>
      <c r="PMZ805" s="17"/>
      <c r="PNA805" s="17"/>
      <c r="PNB805" s="17"/>
      <c r="PNC805" s="17"/>
      <c r="PND805" s="17"/>
      <c r="PNE805" s="17"/>
      <c r="PNF805" s="17"/>
      <c r="PNG805" s="17"/>
      <c r="PNH805" s="17"/>
      <c r="PNI805" s="17"/>
      <c r="PNJ805" s="17"/>
      <c r="PNK805" s="17"/>
      <c r="PNL805" s="17"/>
      <c r="PNM805" s="17"/>
      <c r="PNN805" s="17"/>
      <c r="PNO805" s="17"/>
      <c r="PNP805" s="17"/>
      <c r="PNQ805" s="17"/>
      <c r="PNR805" s="17"/>
      <c r="PNS805" s="17"/>
      <c r="PNT805" s="17"/>
      <c r="PNU805" s="17"/>
      <c r="PNV805" s="17"/>
      <c r="PNW805" s="17"/>
      <c r="PNX805" s="17"/>
      <c r="PNY805" s="17"/>
      <c r="PNZ805" s="17"/>
      <c r="POA805" s="17"/>
      <c r="POB805" s="17"/>
      <c r="POC805" s="17"/>
      <c r="POD805" s="17"/>
      <c r="POE805" s="17"/>
      <c r="POF805" s="17"/>
      <c r="POG805" s="17"/>
      <c r="POH805" s="17"/>
      <c r="POI805" s="17"/>
      <c r="POJ805" s="17"/>
      <c r="POK805" s="17"/>
      <c r="POL805" s="17"/>
      <c r="POM805" s="17"/>
      <c r="PON805" s="17"/>
      <c r="POO805" s="17"/>
      <c r="POP805" s="17"/>
      <c r="POQ805" s="17"/>
      <c r="POR805" s="17"/>
      <c r="POS805" s="17"/>
      <c r="POT805" s="17"/>
      <c r="POU805" s="17"/>
      <c r="POV805" s="17"/>
      <c r="POW805" s="17"/>
      <c r="POX805" s="17"/>
      <c r="POY805" s="17"/>
      <c r="POZ805" s="17"/>
      <c r="PPA805" s="17"/>
      <c r="PPB805" s="17"/>
      <c r="PPC805" s="17"/>
      <c r="PPD805" s="17"/>
      <c r="PPE805" s="17"/>
      <c r="PPF805" s="17"/>
      <c r="PPG805" s="17"/>
      <c r="PPH805" s="17"/>
      <c r="PPI805" s="17"/>
      <c r="PPJ805" s="17"/>
      <c r="PPK805" s="17"/>
      <c r="PPL805" s="17"/>
      <c r="PPM805" s="17"/>
      <c r="PPN805" s="17"/>
      <c r="PPO805" s="17"/>
      <c r="PPP805" s="17"/>
      <c r="PPQ805" s="17"/>
      <c r="PPR805" s="17"/>
      <c r="PPS805" s="17"/>
      <c r="PPT805" s="17"/>
      <c r="PPU805" s="17"/>
      <c r="PPV805" s="17"/>
      <c r="PPW805" s="17"/>
      <c r="PPX805" s="17"/>
      <c r="PPY805" s="17"/>
      <c r="PPZ805" s="17"/>
      <c r="PQA805" s="17"/>
      <c r="PQB805" s="17"/>
      <c r="PQC805" s="17"/>
      <c r="PQD805" s="17"/>
      <c r="PQE805" s="17"/>
      <c r="PQF805" s="17"/>
      <c r="PQG805" s="17"/>
      <c r="PQH805" s="17"/>
      <c r="PQI805" s="17"/>
      <c r="PQJ805" s="17"/>
      <c r="PQK805" s="17"/>
      <c r="PQL805" s="17"/>
      <c r="PQM805" s="17"/>
      <c r="PQN805" s="17"/>
      <c r="PQO805" s="17"/>
      <c r="PQP805" s="17"/>
      <c r="PQQ805" s="17"/>
      <c r="PQR805" s="17"/>
      <c r="PQS805" s="17"/>
      <c r="PQT805" s="17"/>
      <c r="PQU805" s="17"/>
      <c r="PQV805" s="17"/>
      <c r="PQW805" s="17"/>
      <c r="PQX805" s="17"/>
      <c r="PQY805" s="17"/>
      <c r="PQZ805" s="17"/>
      <c r="PRA805" s="17"/>
      <c r="PRB805" s="17"/>
      <c r="PRC805" s="17"/>
      <c r="PRD805" s="17"/>
      <c r="PRE805" s="17"/>
      <c r="PRF805" s="17"/>
      <c r="PRG805" s="17"/>
      <c r="PRH805" s="17"/>
      <c r="PRI805" s="17"/>
      <c r="PRJ805" s="17"/>
      <c r="PRK805" s="17"/>
      <c r="PRL805" s="17"/>
      <c r="PRM805" s="17"/>
      <c r="PRN805" s="17"/>
      <c r="PRO805" s="17"/>
      <c r="PRP805" s="17"/>
      <c r="PRQ805" s="17"/>
      <c r="PRR805" s="17"/>
      <c r="PRS805" s="17"/>
      <c r="PRT805" s="17"/>
      <c r="PRU805" s="17"/>
      <c r="PRV805" s="17"/>
      <c r="PRW805" s="17"/>
      <c r="PRX805" s="17"/>
      <c r="PRY805" s="17"/>
      <c r="PRZ805" s="17"/>
      <c r="PSA805" s="17"/>
      <c r="PSB805" s="17"/>
      <c r="PSC805" s="17"/>
      <c r="PSD805" s="17"/>
      <c r="PSE805" s="17"/>
      <c r="PSF805" s="17"/>
      <c r="PSG805" s="17"/>
      <c r="PSH805" s="17"/>
      <c r="PSI805" s="17"/>
      <c r="PSJ805" s="17"/>
      <c r="PSK805" s="17"/>
      <c r="PSL805" s="17"/>
      <c r="PSM805" s="17"/>
      <c r="PSN805" s="17"/>
      <c r="PSO805" s="17"/>
      <c r="PSP805" s="17"/>
      <c r="PSQ805" s="17"/>
      <c r="PSR805" s="17"/>
      <c r="PSS805" s="17"/>
      <c r="PST805" s="17"/>
      <c r="PSU805" s="17"/>
      <c r="PSV805" s="17"/>
      <c r="PSW805" s="17"/>
      <c r="PSX805" s="17"/>
      <c r="PSY805" s="17"/>
      <c r="PSZ805" s="17"/>
      <c r="PTA805" s="17"/>
      <c r="PTB805" s="17"/>
      <c r="PTC805" s="17"/>
      <c r="PTD805" s="17"/>
      <c r="PTE805" s="17"/>
      <c r="PTF805" s="17"/>
      <c r="PTG805" s="17"/>
      <c r="PTH805" s="17"/>
      <c r="PTI805" s="17"/>
      <c r="PTJ805" s="17"/>
      <c r="PTK805" s="17"/>
      <c r="PTL805" s="17"/>
      <c r="PTM805" s="17"/>
      <c r="PTN805" s="17"/>
      <c r="PTO805" s="17"/>
      <c r="PTP805" s="17"/>
      <c r="PTQ805" s="17"/>
      <c r="PTR805" s="17"/>
      <c r="PTS805" s="17"/>
      <c r="PTT805" s="17"/>
      <c r="PTU805" s="17"/>
      <c r="PTV805" s="17"/>
      <c r="PTW805" s="17"/>
      <c r="PTX805" s="17"/>
      <c r="PTY805" s="17"/>
      <c r="PTZ805" s="17"/>
      <c r="PUA805" s="17"/>
      <c r="PUB805" s="17"/>
      <c r="PUC805" s="17"/>
      <c r="PUD805" s="17"/>
      <c r="PUE805" s="17"/>
      <c r="PUF805" s="17"/>
      <c r="PUG805" s="17"/>
      <c r="PUH805" s="17"/>
      <c r="PUI805" s="17"/>
      <c r="PUJ805" s="17"/>
      <c r="PUK805" s="17"/>
      <c r="PUL805" s="17"/>
      <c r="PUM805" s="17"/>
      <c r="PUN805" s="17"/>
      <c r="PUO805" s="17"/>
      <c r="PUP805" s="17"/>
      <c r="PUQ805" s="17"/>
      <c r="PUR805" s="17"/>
      <c r="PUS805" s="17"/>
      <c r="PUT805" s="17"/>
      <c r="PUU805" s="17"/>
      <c r="PUV805" s="17"/>
      <c r="PUW805" s="17"/>
      <c r="PUX805" s="17"/>
      <c r="PUY805" s="17"/>
      <c r="PUZ805" s="17"/>
      <c r="PVA805" s="17"/>
      <c r="PVB805" s="17"/>
      <c r="PVC805" s="17"/>
      <c r="PVD805" s="17"/>
      <c r="PVE805" s="17"/>
      <c r="PVF805" s="17"/>
      <c r="PVG805" s="17"/>
      <c r="PVH805" s="17"/>
      <c r="PVI805" s="17"/>
      <c r="PVJ805" s="17"/>
      <c r="PVK805" s="17"/>
      <c r="PVL805" s="17"/>
      <c r="PVM805" s="17"/>
      <c r="PVN805" s="17"/>
      <c r="PVO805" s="17"/>
      <c r="PVP805" s="17"/>
      <c r="PVQ805" s="17"/>
      <c r="PVR805" s="17"/>
      <c r="PVS805" s="17"/>
      <c r="PVT805" s="17"/>
      <c r="PVU805" s="17"/>
      <c r="PVV805" s="17"/>
      <c r="PVW805" s="17"/>
      <c r="PVX805" s="17"/>
      <c r="PVY805" s="17"/>
      <c r="PVZ805" s="17"/>
      <c r="PWA805" s="17"/>
      <c r="PWB805" s="17"/>
      <c r="PWC805" s="17"/>
      <c r="PWD805" s="17"/>
      <c r="PWE805" s="17"/>
      <c r="PWF805" s="17"/>
      <c r="PWG805" s="17"/>
      <c r="PWH805" s="17"/>
      <c r="PWI805" s="17"/>
      <c r="PWJ805" s="17"/>
      <c r="PWK805" s="17"/>
      <c r="PWL805" s="17"/>
      <c r="PWM805" s="17"/>
      <c r="PWN805" s="17"/>
      <c r="PWO805" s="17"/>
      <c r="PWP805" s="17"/>
      <c r="PWQ805" s="17"/>
      <c r="PWR805" s="17"/>
      <c r="PWS805" s="17"/>
      <c r="PWT805" s="17"/>
      <c r="PWU805" s="17"/>
      <c r="PWV805" s="17"/>
      <c r="PWW805" s="17"/>
      <c r="PWX805" s="17"/>
      <c r="PWY805" s="17"/>
      <c r="PWZ805" s="17"/>
      <c r="PXA805" s="17"/>
      <c r="PXB805" s="17"/>
      <c r="PXC805" s="17"/>
      <c r="PXD805" s="17"/>
      <c r="PXE805" s="17"/>
      <c r="PXF805" s="17"/>
      <c r="PXG805" s="17"/>
      <c r="PXH805" s="17"/>
      <c r="PXI805" s="17"/>
      <c r="PXJ805" s="17"/>
      <c r="PXK805" s="17"/>
      <c r="PXL805" s="17"/>
      <c r="PXM805" s="17"/>
      <c r="PXN805" s="17"/>
      <c r="PXO805" s="17"/>
      <c r="PXP805" s="17"/>
      <c r="PXQ805" s="17"/>
      <c r="PXR805" s="17"/>
      <c r="PXS805" s="17"/>
      <c r="PXT805" s="17"/>
      <c r="PXU805" s="17"/>
      <c r="PXV805" s="17"/>
      <c r="PXW805" s="17"/>
      <c r="PXX805" s="17"/>
      <c r="PXY805" s="17"/>
      <c r="PXZ805" s="17"/>
      <c r="PYA805" s="17"/>
      <c r="PYB805" s="17"/>
      <c r="PYC805" s="17"/>
      <c r="PYD805" s="17"/>
      <c r="PYE805" s="17"/>
      <c r="PYF805" s="17"/>
      <c r="PYG805" s="17"/>
      <c r="PYH805" s="17"/>
      <c r="PYI805" s="17"/>
      <c r="PYJ805" s="17"/>
      <c r="PYK805" s="17"/>
      <c r="PYL805" s="17"/>
      <c r="PYM805" s="17"/>
      <c r="PYN805" s="17"/>
      <c r="PYO805" s="17"/>
      <c r="PYP805" s="17"/>
      <c r="PYQ805" s="17"/>
      <c r="PYR805" s="17"/>
      <c r="PYS805" s="17"/>
      <c r="PYT805" s="17"/>
      <c r="PYU805" s="17"/>
      <c r="PYV805" s="17"/>
      <c r="PYW805" s="17"/>
      <c r="PYX805" s="17"/>
      <c r="PYY805" s="17"/>
      <c r="PYZ805" s="17"/>
      <c r="PZA805" s="17"/>
      <c r="PZB805" s="17"/>
      <c r="PZC805" s="17"/>
      <c r="PZD805" s="17"/>
      <c r="PZE805" s="17"/>
      <c r="PZF805" s="17"/>
      <c r="PZG805" s="17"/>
      <c r="PZH805" s="17"/>
      <c r="PZI805" s="17"/>
      <c r="PZJ805" s="17"/>
      <c r="PZK805" s="17"/>
      <c r="PZL805" s="17"/>
      <c r="PZM805" s="17"/>
      <c r="PZN805" s="17"/>
      <c r="PZO805" s="17"/>
      <c r="PZP805" s="17"/>
      <c r="PZQ805" s="17"/>
      <c r="PZR805" s="17"/>
      <c r="PZS805" s="17"/>
      <c r="PZT805" s="17"/>
      <c r="PZU805" s="17"/>
      <c r="PZV805" s="17"/>
      <c r="PZW805" s="17"/>
      <c r="PZX805" s="17"/>
      <c r="PZY805" s="17"/>
      <c r="PZZ805" s="17"/>
      <c r="QAA805" s="17"/>
      <c r="QAB805" s="17"/>
      <c r="QAC805" s="17"/>
      <c r="QAD805" s="17"/>
      <c r="QAE805" s="17"/>
      <c r="QAF805" s="17"/>
      <c r="QAG805" s="17"/>
      <c r="QAH805" s="17"/>
      <c r="QAI805" s="17"/>
      <c r="QAJ805" s="17"/>
      <c r="QAK805" s="17"/>
      <c r="QAL805" s="17"/>
      <c r="QAM805" s="17"/>
      <c r="QAN805" s="17"/>
      <c r="QAO805" s="17"/>
      <c r="QAP805" s="17"/>
      <c r="QAQ805" s="17"/>
      <c r="QAR805" s="17"/>
      <c r="QAS805" s="17"/>
      <c r="QAT805" s="17"/>
      <c r="QAU805" s="17"/>
      <c r="QAV805" s="17"/>
      <c r="QAW805" s="17"/>
      <c r="QAX805" s="17"/>
      <c r="QAY805" s="17"/>
      <c r="QAZ805" s="17"/>
      <c r="QBA805" s="17"/>
      <c r="QBB805" s="17"/>
      <c r="QBC805" s="17"/>
      <c r="QBD805" s="17"/>
      <c r="QBE805" s="17"/>
      <c r="QBF805" s="17"/>
      <c r="QBG805" s="17"/>
      <c r="QBH805" s="17"/>
      <c r="QBI805" s="17"/>
      <c r="QBJ805" s="17"/>
      <c r="QBK805" s="17"/>
      <c r="QBL805" s="17"/>
      <c r="QBM805" s="17"/>
      <c r="QBN805" s="17"/>
      <c r="QBO805" s="17"/>
      <c r="QBP805" s="17"/>
      <c r="QBQ805" s="17"/>
      <c r="QBR805" s="17"/>
      <c r="QBS805" s="17"/>
      <c r="QBT805" s="17"/>
      <c r="QBU805" s="17"/>
      <c r="QBV805" s="17"/>
      <c r="QBW805" s="17"/>
      <c r="QBX805" s="17"/>
      <c r="QBY805" s="17"/>
      <c r="QBZ805" s="17"/>
      <c r="QCA805" s="17"/>
      <c r="QCB805" s="17"/>
      <c r="QCC805" s="17"/>
      <c r="QCD805" s="17"/>
      <c r="QCE805" s="17"/>
      <c r="QCF805" s="17"/>
      <c r="QCG805" s="17"/>
      <c r="QCH805" s="17"/>
      <c r="QCI805" s="17"/>
      <c r="QCJ805" s="17"/>
      <c r="QCK805" s="17"/>
      <c r="QCL805" s="17"/>
      <c r="QCM805" s="17"/>
      <c r="QCN805" s="17"/>
      <c r="QCO805" s="17"/>
      <c r="QCP805" s="17"/>
      <c r="QCQ805" s="17"/>
      <c r="QCR805" s="17"/>
      <c r="QCS805" s="17"/>
      <c r="QCT805" s="17"/>
      <c r="QCU805" s="17"/>
      <c r="QCV805" s="17"/>
      <c r="QCW805" s="17"/>
      <c r="QCX805" s="17"/>
      <c r="QCY805" s="17"/>
      <c r="QCZ805" s="17"/>
      <c r="QDA805" s="17"/>
      <c r="QDB805" s="17"/>
      <c r="QDC805" s="17"/>
      <c r="QDD805" s="17"/>
      <c r="QDE805" s="17"/>
      <c r="QDF805" s="17"/>
      <c r="QDG805" s="17"/>
      <c r="QDH805" s="17"/>
      <c r="QDI805" s="17"/>
      <c r="QDJ805" s="17"/>
      <c r="QDK805" s="17"/>
      <c r="QDL805" s="17"/>
      <c r="QDM805" s="17"/>
      <c r="QDN805" s="17"/>
      <c r="QDO805" s="17"/>
      <c r="QDP805" s="17"/>
      <c r="QDQ805" s="17"/>
      <c r="QDR805" s="17"/>
      <c r="QDS805" s="17"/>
      <c r="QDT805" s="17"/>
      <c r="QDU805" s="17"/>
      <c r="QDV805" s="17"/>
      <c r="QDW805" s="17"/>
      <c r="QDX805" s="17"/>
      <c r="QDY805" s="17"/>
      <c r="QDZ805" s="17"/>
      <c r="QEA805" s="17"/>
      <c r="QEB805" s="17"/>
      <c r="QEC805" s="17"/>
      <c r="QED805" s="17"/>
      <c r="QEE805" s="17"/>
      <c r="QEF805" s="17"/>
      <c r="QEG805" s="17"/>
      <c r="QEH805" s="17"/>
      <c r="QEI805" s="17"/>
      <c r="QEJ805" s="17"/>
      <c r="QEK805" s="17"/>
      <c r="QEL805" s="17"/>
      <c r="QEM805" s="17"/>
      <c r="QEN805" s="17"/>
      <c r="QEO805" s="17"/>
      <c r="QEP805" s="17"/>
      <c r="QEQ805" s="17"/>
      <c r="QER805" s="17"/>
      <c r="QES805" s="17"/>
      <c r="QET805" s="17"/>
      <c r="QEU805" s="17"/>
      <c r="QEV805" s="17"/>
      <c r="QEW805" s="17"/>
      <c r="QEX805" s="17"/>
      <c r="QEY805" s="17"/>
      <c r="QEZ805" s="17"/>
      <c r="QFA805" s="17"/>
      <c r="QFB805" s="17"/>
      <c r="QFC805" s="17"/>
      <c r="QFD805" s="17"/>
      <c r="QFE805" s="17"/>
      <c r="QFF805" s="17"/>
      <c r="QFG805" s="17"/>
      <c r="QFH805" s="17"/>
      <c r="QFI805" s="17"/>
      <c r="QFJ805" s="17"/>
      <c r="QFK805" s="17"/>
      <c r="QFL805" s="17"/>
      <c r="QFM805" s="17"/>
      <c r="QFN805" s="17"/>
      <c r="QFO805" s="17"/>
      <c r="QFP805" s="17"/>
      <c r="QFQ805" s="17"/>
      <c r="QFR805" s="17"/>
      <c r="QFS805" s="17"/>
      <c r="QFT805" s="17"/>
      <c r="QFU805" s="17"/>
      <c r="QFV805" s="17"/>
      <c r="QFW805" s="17"/>
      <c r="QFX805" s="17"/>
      <c r="QFY805" s="17"/>
      <c r="QFZ805" s="17"/>
      <c r="QGA805" s="17"/>
      <c r="QGB805" s="17"/>
      <c r="QGC805" s="17"/>
      <c r="QGD805" s="17"/>
      <c r="QGE805" s="17"/>
      <c r="QGF805" s="17"/>
      <c r="QGG805" s="17"/>
      <c r="QGH805" s="17"/>
      <c r="QGI805" s="17"/>
      <c r="QGJ805" s="17"/>
      <c r="QGK805" s="17"/>
      <c r="QGL805" s="17"/>
      <c r="QGM805" s="17"/>
      <c r="QGN805" s="17"/>
      <c r="QGO805" s="17"/>
      <c r="QGP805" s="17"/>
      <c r="QGQ805" s="17"/>
      <c r="QGR805" s="17"/>
      <c r="QGS805" s="17"/>
      <c r="QGT805" s="17"/>
      <c r="QGU805" s="17"/>
      <c r="QGV805" s="17"/>
      <c r="QGW805" s="17"/>
      <c r="QGX805" s="17"/>
      <c r="QGY805" s="17"/>
      <c r="QGZ805" s="17"/>
      <c r="QHA805" s="17"/>
      <c r="QHB805" s="17"/>
      <c r="QHC805" s="17"/>
      <c r="QHD805" s="17"/>
      <c r="QHE805" s="17"/>
      <c r="QHF805" s="17"/>
      <c r="QHG805" s="17"/>
      <c r="QHH805" s="17"/>
      <c r="QHI805" s="17"/>
      <c r="QHJ805" s="17"/>
      <c r="QHK805" s="17"/>
      <c r="QHL805" s="17"/>
      <c r="QHM805" s="17"/>
      <c r="QHN805" s="17"/>
      <c r="QHO805" s="17"/>
      <c r="QHP805" s="17"/>
      <c r="QHQ805" s="17"/>
      <c r="QHR805" s="17"/>
      <c r="QHS805" s="17"/>
      <c r="QHT805" s="17"/>
      <c r="QHU805" s="17"/>
      <c r="QHV805" s="17"/>
      <c r="QHW805" s="17"/>
      <c r="QHX805" s="17"/>
      <c r="QHY805" s="17"/>
      <c r="QHZ805" s="17"/>
      <c r="QIA805" s="17"/>
      <c r="QIB805" s="17"/>
      <c r="QIC805" s="17"/>
      <c r="QID805" s="17"/>
      <c r="QIE805" s="17"/>
      <c r="QIF805" s="17"/>
      <c r="QIG805" s="17"/>
      <c r="QIH805" s="17"/>
      <c r="QII805" s="17"/>
      <c r="QIJ805" s="17"/>
      <c r="QIK805" s="17"/>
      <c r="QIL805" s="17"/>
      <c r="QIM805" s="17"/>
      <c r="QIN805" s="17"/>
      <c r="QIO805" s="17"/>
      <c r="QIP805" s="17"/>
      <c r="QIQ805" s="17"/>
      <c r="QIR805" s="17"/>
      <c r="QIS805" s="17"/>
      <c r="QIT805" s="17"/>
      <c r="QIU805" s="17"/>
      <c r="QIV805" s="17"/>
      <c r="QIW805" s="17"/>
      <c r="QIX805" s="17"/>
      <c r="QIY805" s="17"/>
      <c r="QIZ805" s="17"/>
      <c r="QJA805" s="17"/>
      <c r="QJB805" s="17"/>
      <c r="QJC805" s="17"/>
      <c r="QJD805" s="17"/>
      <c r="QJE805" s="17"/>
      <c r="QJF805" s="17"/>
      <c r="QJG805" s="17"/>
      <c r="QJH805" s="17"/>
      <c r="QJI805" s="17"/>
      <c r="QJJ805" s="17"/>
      <c r="QJK805" s="17"/>
      <c r="QJL805" s="17"/>
      <c r="QJM805" s="17"/>
      <c r="QJN805" s="17"/>
      <c r="QJO805" s="17"/>
      <c r="QJP805" s="17"/>
      <c r="QJQ805" s="17"/>
      <c r="QJR805" s="17"/>
      <c r="QJS805" s="17"/>
      <c r="QJT805" s="17"/>
      <c r="QJU805" s="17"/>
      <c r="QJV805" s="17"/>
      <c r="QJW805" s="17"/>
      <c r="QJX805" s="17"/>
      <c r="QJY805" s="17"/>
      <c r="QJZ805" s="17"/>
      <c r="QKA805" s="17"/>
      <c r="QKB805" s="17"/>
      <c r="QKC805" s="17"/>
      <c r="QKD805" s="17"/>
      <c r="QKE805" s="17"/>
      <c r="QKF805" s="17"/>
      <c r="QKG805" s="17"/>
      <c r="QKH805" s="17"/>
      <c r="QKI805" s="17"/>
      <c r="QKJ805" s="17"/>
      <c r="QKK805" s="17"/>
      <c r="QKL805" s="17"/>
      <c r="QKM805" s="17"/>
      <c r="QKN805" s="17"/>
      <c r="QKO805" s="17"/>
      <c r="QKP805" s="17"/>
      <c r="QKQ805" s="17"/>
      <c r="QKR805" s="17"/>
      <c r="QKS805" s="17"/>
      <c r="QKT805" s="17"/>
      <c r="QKU805" s="17"/>
      <c r="QKV805" s="17"/>
      <c r="QKW805" s="17"/>
      <c r="QKX805" s="17"/>
      <c r="QKY805" s="17"/>
      <c r="QKZ805" s="17"/>
      <c r="QLA805" s="17"/>
      <c r="QLB805" s="17"/>
      <c r="QLC805" s="17"/>
      <c r="QLD805" s="17"/>
      <c r="QLE805" s="17"/>
      <c r="QLF805" s="17"/>
      <c r="QLG805" s="17"/>
      <c r="QLH805" s="17"/>
      <c r="QLI805" s="17"/>
      <c r="QLJ805" s="17"/>
      <c r="QLK805" s="17"/>
      <c r="QLL805" s="17"/>
      <c r="QLM805" s="17"/>
      <c r="QLN805" s="17"/>
      <c r="QLO805" s="17"/>
      <c r="QLP805" s="17"/>
      <c r="QLQ805" s="17"/>
      <c r="QLR805" s="17"/>
      <c r="QLS805" s="17"/>
      <c r="QLT805" s="17"/>
      <c r="QLU805" s="17"/>
      <c r="QLV805" s="17"/>
      <c r="QLW805" s="17"/>
      <c r="QLX805" s="17"/>
      <c r="QLY805" s="17"/>
      <c r="QLZ805" s="17"/>
      <c r="QMA805" s="17"/>
      <c r="QMB805" s="17"/>
      <c r="QMC805" s="17"/>
      <c r="QMD805" s="17"/>
      <c r="QME805" s="17"/>
      <c r="QMF805" s="17"/>
      <c r="QMG805" s="17"/>
      <c r="QMH805" s="17"/>
      <c r="QMI805" s="17"/>
      <c r="QMJ805" s="17"/>
      <c r="QMK805" s="17"/>
      <c r="QML805" s="17"/>
      <c r="QMM805" s="17"/>
      <c r="QMN805" s="17"/>
      <c r="QMO805" s="17"/>
      <c r="QMP805" s="17"/>
      <c r="QMQ805" s="17"/>
      <c r="QMR805" s="17"/>
      <c r="QMS805" s="17"/>
      <c r="QMT805" s="17"/>
      <c r="QMU805" s="17"/>
      <c r="QMV805" s="17"/>
      <c r="QMW805" s="17"/>
      <c r="QMX805" s="17"/>
      <c r="QMY805" s="17"/>
      <c r="QMZ805" s="17"/>
      <c r="QNA805" s="17"/>
      <c r="QNB805" s="17"/>
      <c r="QNC805" s="17"/>
      <c r="QND805" s="17"/>
      <c r="QNE805" s="17"/>
      <c r="QNF805" s="17"/>
      <c r="QNG805" s="17"/>
      <c r="QNH805" s="17"/>
      <c r="QNI805" s="17"/>
      <c r="QNJ805" s="17"/>
      <c r="QNK805" s="17"/>
      <c r="QNL805" s="17"/>
      <c r="QNM805" s="17"/>
      <c r="QNN805" s="17"/>
      <c r="QNO805" s="17"/>
      <c r="QNP805" s="17"/>
      <c r="QNQ805" s="17"/>
      <c r="QNR805" s="17"/>
      <c r="QNS805" s="17"/>
      <c r="QNT805" s="17"/>
      <c r="QNU805" s="17"/>
      <c r="QNV805" s="17"/>
      <c r="QNW805" s="17"/>
      <c r="QNX805" s="17"/>
      <c r="QNY805" s="17"/>
      <c r="QNZ805" s="17"/>
      <c r="QOA805" s="17"/>
      <c r="QOB805" s="17"/>
      <c r="QOC805" s="17"/>
      <c r="QOD805" s="17"/>
      <c r="QOE805" s="17"/>
      <c r="QOF805" s="17"/>
      <c r="QOG805" s="17"/>
      <c r="QOH805" s="17"/>
      <c r="QOI805" s="17"/>
      <c r="QOJ805" s="17"/>
      <c r="QOK805" s="17"/>
      <c r="QOL805" s="17"/>
      <c r="QOM805" s="17"/>
      <c r="QON805" s="17"/>
      <c r="QOO805" s="17"/>
      <c r="QOP805" s="17"/>
      <c r="QOQ805" s="17"/>
      <c r="QOR805" s="17"/>
      <c r="QOS805" s="17"/>
      <c r="QOT805" s="17"/>
      <c r="QOU805" s="17"/>
      <c r="QOV805" s="17"/>
      <c r="QOW805" s="17"/>
      <c r="QOX805" s="17"/>
      <c r="QOY805" s="17"/>
      <c r="QOZ805" s="17"/>
      <c r="QPA805" s="17"/>
      <c r="QPB805" s="17"/>
      <c r="QPC805" s="17"/>
      <c r="QPD805" s="17"/>
      <c r="QPE805" s="17"/>
      <c r="QPF805" s="17"/>
      <c r="QPG805" s="17"/>
      <c r="QPH805" s="17"/>
      <c r="QPI805" s="17"/>
      <c r="QPJ805" s="17"/>
      <c r="QPK805" s="17"/>
      <c r="QPL805" s="17"/>
      <c r="QPM805" s="17"/>
      <c r="QPN805" s="17"/>
      <c r="QPO805" s="17"/>
      <c r="QPP805" s="17"/>
      <c r="QPQ805" s="17"/>
      <c r="QPR805" s="17"/>
      <c r="QPS805" s="17"/>
      <c r="QPT805" s="17"/>
      <c r="QPU805" s="17"/>
      <c r="QPV805" s="17"/>
      <c r="QPW805" s="17"/>
      <c r="QPX805" s="17"/>
      <c r="QPY805" s="17"/>
      <c r="QPZ805" s="17"/>
      <c r="QQA805" s="17"/>
      <c r="QQB805" s="17"/>
      <c r="QQC805" s="17"/>
      <c r="QQD805" s="17"/>
      <c r="QQE805" s="17"/>
      <c r="QQF805" s="17"/>
      <c r="QQG805" s="17"/>
      <c r="QQH805" s="17"/>
      <c r="QQI805" s="17"/>
      <c r="QQJ805" s="17"/>
      <c r="QQK805" s="17"/>
      <c r="QQL805" s="17"/>
      <c r="QQM805" s="17"/>
      <c r="QQN805" s="17"/>
      <c r="QQO805" s="17"/>
      <c r="QQP805" s="17"/>
      <c r="QQQ805" s="17"/>
      <c r="QQR805" s="17"/>
      <c r="QQS805" s="17"/>
      <c r="QQT805" s="17"/>
      <c r="QQU805" s="17"/>
      <c r="QQV805" s="17"/>
      <c r="QQW805" s="17"/>
      <c r="QQX805" s="17"/>
      <c r="QQY805" s="17"/>
      <c r="QQZ805" s="17"/>
      <c r="QRA805" s="17"/>
      <c r="QRB805" s="17"/>
      <c r="QRC805" s="17"/>
      <c r="QRD805" s="17"/>
      <c r="QRE805" s="17"/>
      <c r="QRF805" s="17"/>
      <c r="QRG805" s="17"/>
      <c r="QRH805" s="17"/>
      <c r="QRI805" s="17"/>
      <c r="QRJ805" s="17"/>
      <c r="QRK805" s="17"/>
      <c r="QRL805" s="17"/>
      <c r="QRM805" s="17"/>
      <c r="QRN805" s="17"/>
      <c r="QRO805" s="17"/>
      <c r="QRP805" s="17"/>
      <c r="QRQ805" s="17"/>
      <c r="QRR805" s="17"/>
      <c r="QRS805" s="17"/>
      <c r="QRT805" s="17"/>
      <c r="QRU805" s="17"/>
      <c r="QRV805" s="17"/>
      <c r="QRW805" s="17"/>
      <c r="QRX805" s="17"/>
      <c r="QRY805" s="17"/>
      <c r="QRZ805" s="17"/>
      <c r="QSA805" s="17"/>
      <c r="QSB805" s="17"/>
      <c r="QSC805" s="17"/>
      <c r="QSD805" s="17"/>
      <c r="QSE805" s="17"/>
      <c r="QSF805" s="17"/>
      <c r="QSG805" s="17"/>
      <c r="QSH805" s="17"/>
      <c r="QSI805" s="17"/>
      <c r="QSJ805" s="17"/>
      <c r="QSK805" s="17"/>
      <c r="QSL805" s="17"/>
      <c r="QSM805" s="17"/>
      <c r="QSN805" s="17"/>
      <c r="QSO805" s="17"/>
      <c r="QSP805" s="17"/>
      <c r="QSQ805" s="17"/>
      <c r="QSR805" s="17"/>
      <c r="QSS805" s="17"/>
      <c r="QST805" s="17"/>
      <c r="QSU805" s="17"/>
      <c r="QSV805" s="17"/>
      <c r="QSW805" s="17"/>
      <c r="QSX805" s="17"/>
      <c r="QSY805" s="17"/>
      <c r="QSZ805" s="17"/>
      <c r="QTA805" s="17"/>
      <c r="QTB805" s="17"/>
      <c r="QTC805" s="17"/>
      <c r="QTD805" s="17"/>
      <c r="QTE805" s="17"/>
      <c r="QTF805" s="17"/>
      <c r="QTG805" s="17"/>
      <c r="QTH805" s="17"/>
      <c r="QTI805" s="17"/>
      <c r="QTJ805" s="17"/>
      <c r="QTK805" s="17"/>
      <c r="QTL805" s="17"/>
      <c r="QTM805" s="17"/>
      <c r="QTN805" s="17"/>
      <c r="QTO805" s="17"/>
      <c r="QTP805" s="17"/>
      <c r="QTQ805" s="17"/>
      <c r="QTR805" s="17"/>
      <c r="QTS805" s="17"/>
      <c r="QTT805" s="17"/>
      <c r="QTU805" s="17"/>
      <c r="QTV805" s="17"/>
      <c r="QTW805" s="17"/>
      <c r="QTX805" s="17"/>
      <c r="QTY805" s="17"/>
      <c r="QTZ805" s="17"/>
      <c r="QUA805" s="17"/>
      <c r="QUB805" s="17"/>
      <c r="QUC805" s="17"/>
      <c r="QUD805" s="17"/>
      <c r="QUE805" s="17"/>
      <c r="QUF805" s="17"/>
      <c r="QUG805" s="17"/>
      <c r="QUH805" s="17"/>
      <c r="QUI805" s="17"/>
      <c r="QUJ805" s="17"/>
      <c r="QUK805" s="17"/>
      <c r="QUL805" s="17"/>
      <c r="QUM805" s="17"/>
      <c r="QUN805" s="17"/>
      <c r="QUO805" s="17"/>
      <c r="QUP805" s="17"/>
      <c r="QUQ805" s="17"/>
      <c r="QUR805" s="17"/>
      <c r="QUS805" s="17"/>
      <c r="QUT805" s="17"/>
      <c r="QUU805" s="17"/>
      <c r="QUV805" s="17"/>
      <c r="QUW805" s="17"/>
      <c r="QUX805" s="17"/>
      <c r="QUY805" s="17"/>
      <c r="QUZ805" s="17"/>
      <c r="QVA805" s="17"/>
      <c r="QVB805" s="17"/>
      <c r="QVC805" s="17"/>
      <c r="QVD805" s="17"/>
      <c r="QVE805" s="17"/>
      <c r="QVF805" s="17"/>
      <c r="QVG805" s="17"/>
      <c r="QVH805" s="17"/>
      <c r="QVI805" s="17"/>
      <c r="QVJ805" s="17"/>
      <c r="QVK805" s="17"/>
      <c r="QVL805" s="17"/>
      <c r="QVM805" s="17"/>
      <c r="QVN805" s="17"/>
      <c r="QVO805" s="17"/>
      <c r="QVP805" s="17"/>
      <c r="QVQ805" s="17"/>
      <c r="QVR805" s="17"/>
      <c r="QVS805" s="17"/>
      <c r="QVT805" s="17"/>
      <c r="QVU805" s="17"/>
      <c r="QVV805" s="17"/>
      <c r="QVW805" s="17"/>
      <c r="QVX805" s="17"/>
      <c r="QVY805" s="17"/>
      <c r="QVZ805" s="17"/>
      <c r="QWA805" s="17"/>
      <c r="QWB805" s="17"/>
      <c r="QWC805" s="17"/>
      <c r="QWD805" s="17"/>
      <c r="QWE805" s="17"/>
      <c r="QWF805" s="17"/>
      <c r="QWG805" s="17"/>
      <c r="QWH805" s="17"/>
      <c r="QWI805" s="17"/>
      <c r="QWJ805" s="17"/>
      <c r="QWK805" s="17"/>
      <c r="QWL805" s="17"/>
      <c r="QWM805" s="17"/>
      <c r="QWN805" s="17"/>
      <c r="QWO805" s="17"/>
      <c r="QWP805" s="17"/>
      <c r="QWQ805" s="17"/>
      <c r="QWR805" s="17"/>
      <c r="QWS805" s="17"/>
      <c r="QWT805" s="17"/>
      <c r="QWU805" s="17"/>
      <c r="QWV805" s="17"/>
      <c r="QWW805" s="17"/>
      <c r="QWX805" s="17"/>
      <c r="QWY805" s="17"/>
      <c r="QWZ805" s="17"/>
      <c r="QXA805" s="17"/>
      <c r="QXB805" s="17"/>
      <c r="QXC805" s="17"/>
      <c r="QXD805" s="17"/>
      <c r="QXE805" s="17"/>
      <c r="QXF805" s="17"/>
      <c r="QXG805" s="17"/>
      <c r="QXH805" s="17"/>
      <c r="QXI805" s="17"/>
      <c r="QXJ805" s="17"/>
      <c r="QXK805" s="17"/>
      <c r="QXL805" s="17"/>
      <c r="QXM805" s="17"/>
      <c r="QXN805" s="17"/>
      <c r="QXO805" s="17"/>
      <c r="QXP805" s="17"/>
      <c r="QXQ805" s="17"/>
      <c r="QXR805" s="17"/>
      <c r="QXS805" s="17"/>
      <c r="QXT805" s="17"/>
      <c r="QXU805" s="17"/>
      <c r="QXV805" s="17"/>
      <c r="QXW805" s="17"/>
      <c r="QXX805" s="17"/>
      <c r="QXY805" s="17"/>
      <c r="QXZ805" s="17"/>
      <c r="QYA805" s="17"/>
      <c r="QYB805" s="17"/>
      <c r="QYC805" s="17"/>
      <c r="QYD805" s="17"/>
      <c r="QYE805" s="17"/>
      <c r="QYF805" s="17"/>
      <c r="QYG805" s="17"/>
      <c r="QYH805" s="17"/>
      <c r="QYI805" s="17"/>
      <c r="QYJ805" s="17"/>
      <c r="QYK805" s="17"/>
      <c r="QYL805" s="17"/>
      <c r="QYM805" s="17"/>
      <c r="QYN805" s="17"/>
      <c r="QYO805" s="17"/>
      <c r="QYP805" s="17"/>
      <c r="QYQ805" s="17"/>
      <c r="QYR805" s="17"/>
      <c r="QYS805" s="17"/>
      <c r="QYT805" s="17"/>
      <c r="QYU805" s="17"/>
      <c r="QYV805" s="17"/>
      <c r="QYW805" s="17"/>
      <c r="QYX805" s="17"/>
      <c r="QYY805" s="17"/>
      <c r="QYZ805" s="17"/>
      <c r="QZA805" s="17"/>
      <c r="QZB805" s="17"/>
      <c r="QZC805" s="17"/>
      <c r="QZD805" s="17"/>
      <c r="QZE805" s="17"/>
      <c r="QZF805" s="17"/>
      <c r="QZG805" s="17"/>
      <c r="QZH805" s="17"/>
      <c r="QZI805" s="17"/>
      <c r="QZJ805" s="17"/>
      <c r="QZK805" s="17"/>
      <c r="QZL805" s="17"/>
      <c r="QZM805" s="17"/>
      <c r="QZN805" s="17"/>
      <c r="QZO805" s="17"/>
      <c r="QZP805" s="17"/>
      <c r="QZQ805" s="17"/>
      <c r="QZR805" s="17"/>
      <c r="QZS805" s="17"/>
      <c r="QZT805" s="17"/>
      <c r="QZU805" s="17"/>
      <c r="QZV805" s="17"/>
      <c r="QZW805" s="17"/>
      <c r="QZX805" s="17"/>
      <c r="QZY805" s="17"/>
      <c r="QZZ805" s="17"/>
      <c r="RAA805" s="17"/>
      <c r="RAB805" s="17"/>
      <c r="RAC805" s="17"/>
      <c r="RAD805" s="17"/>
      <c r="RAE805" s="17"/>
      <c r="RAF805" s="17"/>
      <c r="RAG805" s="17"/>
      <c r="RAH805" s="17"/>
      <c r="RAI805" s="17"/>
      <c r="RAJ805" s="17"/>
      <c r="RAK805" s="17"/>
      <c r="RAL805" s="17"/>
      <c r="RAM805" s="17"/>
      <c r="RAN805" s="17"/>
      <c r="RAO805" s="17"/>
      <c r="RAP805" s="17"/>
      <c r="RAQ805" s="17"/>
      <c r="RAR805" s="17"/>
      <c r="RAS805" s="17"/>
      <c r="RAT805" s="17"/>
      <c r="RAU805" s="17"/>
      <c r="RAV805" s="17"/>
      <c r="RAW805" s="17"/>
      <c r="RAX805" s="17"/>
      <c r="RAY805" s="17"/>
      <c r="RAZ805" s="17"/>
      <c r="RBA805" s="17"/>
      <c r="RBB805" s="17"/>
      <c r="RBC805" s="17"/>
      <c r="RBD805" s="17"/>
      <c r="RBE805" s="17"/>
      <c r="RBF805" s="17"/>
      <c r="RBG805" s="17"/>
      <c r="RBH805" s="17"/>
      <c r="RBI805" s="17"/>
      <c r="RBJ805" s="17"/>
      <c r="RBK805" s="17"/>
      <c r="RBL805" s="17"/>
      <c r="RBM805" s="17"/>
      <c r="RBN805" s="17"/>
      <c r="RBO805" s="17"/>
      <c r="RBP805" s="17"/>
      <c r="RBQ805" s="17"/>
      <c r="RBR805" s="17"/>
      <c r="RBS805" s="17"/>
      <c r="RBT805" s="17"/>
      <c r="RBU805" s="17"/>
      <c r="RBV805" s="17"/>
      <c r="RBW805" s="17"/>
      <c r="RBX805" s="17"/>
      <c r="RBY805" s="17"/>
      <c r="RBZ805" s="17"/>
      <c r="RCA805" s="17"/>
      <c r="RCB805" s="17"/>
      <c r="RCC805" s="17"/>
      <c r="RCD805" s="17"/>
      <c r="RCE805" s="17"/>
      <c r="RCF805" s="17"/>
      <c r="RCG805" s="17"/>
      <c r="RCH805" s="17"/>
      <c r="RCI805" s="17"/>
      <c r="RCJ805" s="17"/>
      <c r="RCK805" s="17"/>
      <c r="RCL805" s="17"/>
      <c r="RCM805" s="17"/>
      <c r="RCN805" s="17"/>
      <c r="RCO805" s="17"/>
      <c r="RCP805" s="17"/>
      <c r="RCQ805" s="17"/>
      <c r="RCR805" s="17"/>
      <c r="RCS805" s="17"/>
      <c r="RCT805" s="17"/>
      <c r="RCU805" s="17"/>
      <c r="RCV805" s="17"/>
      <c r="RCW805" s="17"/>
      <c r="RCX805" s="17"/>
      <c r="RCY805" s="17"/>
      <c r="RCZ805" s="17"/>
      <c r="RDA805" s="17"/>
      <c r="RDB805" s="17"/>
      <c r="RDC805" s="17"/>
      <c r="RDD805" s="17"/>
      <c r="RDE805" s="17"/>
      <c r="RDF805" s="17"/>
      <c r="RDG805" s="17"/>
      <c r="RDH805" s="17"/>
      <c r="RDI805" s="17"/>
      <c r="RDJ805" s="17"/>
      <c r="RDK805" s="17"/>
      <c r="RDL805" s="17"/>
      <c r="RDM805" s="17"/>
      <c r="RDN805" s="17"/>
      <c r="RDO805" s="17"/>
      <c r="RDP805" s="17"/>
      <c r="RDQ805" s="17"/>
      <c r="RDR805" s="17"/>
      <c r="RDS805" s="17"/>
      <c r="RDT805" s="17"/>
      <c r="RDU805" s="17"/>
      <c r="RDV805" s="17"/>
      <c r="RDW805" s="17"/>
      <c r="RDX805" s="17"/>
      <c r="RDY805" s="17"/>
      <c r="RDZ805" s="17"/>
      <c r="REA805" s="17"/>
      <c r="REB805" s="17"/>
      <c r="REC805" s="17"/>
      <c r="RED805" s="17"/>
      <c r="REE805" s="17"/>
      <c r="REF805" s="17"/>
      <c r="REG805" s="17"/>
      <c r="REH805" s="17"/>
      <c r="REI805" s="17"/>
      <c r="REJ805" s="17"/>
      <c r="REK805" s="17"/>
      <c r="REL805" s="17"/>
      <c r="REM805" s="17"/>
      <c r="REN805" s="17"/>
      <c r="REO805" s="17"/>
      <c r="REP805" s="17"/>
      <c r="REQ805" s="17"/>
      <c r="RER805" s="17"/>
      <c r="RES805" s="17"/>
      <c r="RET805" s="17"/>
      <c r="REU805" s="17"/>
      <c r="REV805" s="17"/>
      <c r="REW805" s="17"/>
      <c r="REX805" s="17"/>
      <c r="REY805" s="17"/>
      <c r="REZ805" s="17"/>
      <c r="RFA805" s="17"/>
      <c r="RFB805" s="17"/>
      <c r="RFC805" s="17"/>
      <c r="RFD805" s="17"/>
      <c r="RFE805" s="17"/>
      <c r="RFF805" s="17"/>
      <c r="RFG805" s="17"/>
      <c r="RFH805" s="17"/>
      <c r="RFI805" s="17"/>
      <c r="RFJ805" s="17"/>
      <c r="RFK805" s="17"/>
      <c r="RFL805" s="17"/>
      <c r="RFM805" s="17"/>
      <c r="RFN805" s="17"/>
      <c r="RFO805" s="17"/>
      <c r="RFP805" s="17"/>
      <c r="RFQ805" s="17"/>
      <c r="RFR805" s="17"/>
      <c r="RFS805" s="17"/>
      <c r="RFT805" s="17"/>
      <c r="RFU805" s="17"/>
      <c r="RFV805" s="17"/>
      <c r="RFW805" s="17"/>
      <c r="RFX805" s="17"/>
      <c r="RFY805" s="17"/>
      <c r="RFZ805" s="17"/>
      <c r="RGA805" s="17"/>
      <c r="RGB805" s="17"/>
      <c r="RGC805" s="17"/>
      <c r="RGD805" s="17"/>
      <c r="RGE805" s="17"/>
      <c r="RGF805" s="17"/>
      <c r="RGG805" s="17"/>
      <c r="RGH805" s="17"/>
      <c r="RGI805" s="17"/>
      <c r="RGJ805" s="17"/>
      <c r="RGK805" s="17"/>
      <c r="RGL805" s="17"/>
      <c r="RGM805" s="17"/>
      <c r="RGN805" s="17"/>
      <c r="RGO805" s="17"/>
      <c r="RGP805" s="17"/>
      <c r="RGQ805" s="17"/>
      <c r="RGR805" s="17"/>
      <c r="RGS805" s="17"/>
      <c r="RGT805" s="17"/>
      <c r="RGU805" s="17"/>
      <c r="RGV805" s="17"/>
      <c r="RGW805" s="17"/>
      <c r="RGX805" s="17"/>
      <c r="RGY805" s="17"/>
      <c r="RGZ805" s="17"/>
      <c r="RHA805" s="17"/>
      <c r="RHB805" s="17"/>
      <c r="RHC805" s="17"/>
      <c r="RHD805" s="17"/>
      <c r="RHE805" s="17"/>
      <c r="RHF805" s="17"/>
      <c r="RHG805" s="17"/>
      <c r="RHH805" s="17"/>
      <c r="RHI805" s="17"/>
      <c r="RHJ805" s="17"/>
      <c r="RHK805" s="17"/>
      <c r="RHL805" s="17"/>
      <c r="RHM805" s="17"/>
      <c r="RHN805" s="17"/>
      <c r="RHO805" s="17"/>
      <c r="RHP805" s="17"/>
      <c r="RHQ805" s="17"/>
      <c r="RHR805" s="17"/>
      <c r="RHS805" s="17"/>
      <c r="RHT805" s="17"/>
      <c r="RHU805" s="17"/>
      <c r="RHV805" s="17"/>
      <c r="RHW805" s="17"/>
      <c r="RHX805" s="17"/>
      <c r="RHY805" s="17"/>
      <c r="RHZ805" s="17"/>
      <c r="RIA805" s="17"/>
      <c r="RIB805" s="17"/>
      <c r="RIC805" s="17"/>
      <c r="RID805" s="17"/>
      <c r="RIE805" s="17"/>
      <c r="RIF805" s="17"/>
      <c r="RIG805" s="17"/>
      <c r="RIH805" s="17"/>
      <c r="RII805" s="17"/>
      <c r="RIJ805" s="17"/>
      <c r="RIK805" s="17"/>
      <c r="RIL805" s="17"/>
      <c r="RIM805" s="17"/>
      <c r="RIN805" s="17"/>
      <c r="RIO805" s="17"/>
      <c r="RIP805" s="17"/>
      <c r="RIQ805" s="17"/>
      <c r="RIR805" s="17"/>
      <c r="RIS805" s="17"/>
      <c r="RIT805" s="17"/>
      <c r="RIU805" s="17"/>
      <c r="RIV805" s="17"/>
      <c r="RIW805" s="17"/>
      <c r="RIX805" s="17"/>
      <c r="RIY805" s="17"/>
      <c r="RIZ805" s="17"/>
      <c r="RJA805" s="17"/>
      <c r="RJB805" s="17"/>
      <c r="RJC805" s="17"/>
      <c r="RJD805" s="17"/>
      <c r="RJE805" s="17"/>
      <c r="RJF805" s="17"/>
      <c r="RJG805" s="17"/>
      <c r="RJH805" s="17"/>
      <c r="RJI805" s="17"/>
      <c r="RJJ805" s="17"/>
      <c r="RJK805" s="17"/>
      <c r="RJL805" s="17"/>
      <c r="RJM805" s="17"/>
      <c r="RJN805" s="17"/>
      <c r="RJO805" s="17"/>
      <c r="RJP805" s="17"/>
      <c r="RJQ805" s="17"/>
      <c r="RJR805" s="17"/>
      <c r="RJS805" s="17"/>
      <c r="RJT805" s="17"/>
      <c r="RJU805" s="17"/>
      <c r="RJV805" s="17"/>
      <c r="RJW805" s="17"/>
      <c r="RJX805" s="17"/>
      <c r="RJY805" s="17"/>
      <c r="RJZ805" s="17"/>
      <c r="RKA805" s="17"/>
      <c r="RKB805" s="17"/>
      <c r="RKC805" s="17"/>
      <c r="RKD805" s="17"/>
      <c r="RKE805" s="17"/>
      <c r="RKF805" s="17"/>
      <c r="RKG805" s="17"/>
      <c r="RKH805" s="17"/>
      <c r="RKI805" s="17"/>
      <c r="RKJ805" s="17"/>
      <c r="RKK805" s="17"/>
      <c r="RKL805" s="17"/>
      <c r="RKM805" s="17"/>
      <c r="RKN805" s="17"/>
      <c r="RKO805" s="17"/>
      <c r="RKP805" s="17"/>
      <c r="RKQ805" s="17"/>
      <c r="RKR805" s="17"/>
      <c r="RKS805" s="17"/>
      <c r="RKT805" s="17"/>
      <c r="RKU805" s="17"/>
      <c r="RKV805" s="17"/>
      <c r="RKW805" s="17"/>
      <c r="RKX805" s="17"/>
      <c r="RKY805" s="17"/>
      <c r="RKZ805" s="17"/>
      <c r="RLA805" s="17"/>
      <c r="RLB805" s="17"/>
      <c r="RLC805" s="17"/>
      <c r="RLD805" s="17"/>
      <c r="RLE805" s="17"/>
      <c r="RLF805" s="17"/>
      <c r="RLG805" s="17"/>
      <c r="RLH805" s="17"/>
      <c r="RLI805" s="17"/>
      <c r="RLJ805" s="17"/>
      <c r="RLK805" s="17"/>
      <c r="RLL805" s="17"/>
      <c r="RLM805" s="17"/>
      <c r="RLN805" s="17"/>
      <c r="RLO805" s="17"/>
      <c r="RLP805" s="17"/>
      <c r="RLQ805" s="17"/>
      <c r="RLR805" s="17"/>
      <c r="RLS805" s="17"/>
      <c r="RLT805" s="17"/>
      <c r="RLU805" s="17"/>
      <c r="RLV805" s="17"/>
      <c r="RLW805" s="17"/>
      <c r="RLX805" s="17"/>
      <c r="RLY805" s="17"/>
      <c r="RLZ805" s="17"/>
      <c r="RMA805" s="17"/>
      <c r="RMB805" s="17"/>
      <c r="RMC805" s="17"/>
      <c r="RMD805" s="17"/>
      <c r="RME805" s="17"/>
      <c r="RMF805" s="17"/>
      <c r="RMG805" s="17"/>
      <c r="RMH805" s="17"/>
      <c r="RMI805" s="17"/>
      <c r="RMJ805" s="17"/>
      <c r="RMK805" s="17"/>
      <c r="RML805" s="17"/>
      <c r="RMM805" s="17"/>
      <c r="RMN805" s="17"/>
      <c r="RMO805" s="17"/>
      <c r="RMP805" s="17"/>
      <c r="RMQ805" s="17"/>
      <c r="RMR805" s="17"/>
      <c r="RMS805" s="17"/>
      <c r="RMT805" s="17"/>
      <c r="RMU805" s="17"/>
      <c r="RMV805" s="17"/>
      <c r="RMW805" s="17"/>
      <c r="RMX805" s="17"/>
      <c r="RMY805" s="17"/>
      <c r="RMZ805" s="17"/>
      <c r="RNA805" s="17"/>
      <c r="RNB805" s="17"/>
      <c r="RNC805" s="17"/>
      <c r="RND805" s="17"/>
      <c r="RNE805" s="17"/>
      <c r="RNF805" s="17"/>
      <c r="RNG805" s="17"/>
      <c r="RNH805" s="17"/>
      <c r="RNI805" s="17"/>
      <c r="RNJ805" s="17"/>
      <c r="RNK805" s="17"/>
      <c r="RNL805" s="17"/>
      <c r="RNM805" s="17"/>
      <c r="RNN805" s="17"/>
      <c r="RNO805" s="17"/>
      <c r="RNP805" s="17"/>
      <c r="RNQ805" s="17"/>
      <c r="RNR805" s="17"/>
      <c r="RNS805" s="17"/>
      <c r="RNT805" s="17"/>
      <c r="RNU805" s="17"/>
      <c r="RNV805" s="17"/>
      <c r="RNW805" s="17"/>
      <c r="RNX805" s="17"/>
      <c r="RNY805" s="17"/>
      <c r="RNZ805" s="17"/>
      <c r="ROA805" s="17"/>
      <c r="ROB805" s="17"/>
      <c r="ROC805" s="17"/>
      <c r="ROD805" s="17"/>
      <c r="ROE805" s="17"/>
      <c r="ROF805" s="17"/>
      <c r="ROG805" s="17"/>
      <c r="ROH805" s="17"/>
      <c r="ROI805" s="17"/>
      <c r="ROJ805" s="17"/>
      <c r="ROK805" s="17"/>
      <c r="ROL805" s="17"/>
      <c r="ROM805" s="17"/>
      <c r="RON805" s="17"/>
      <c r="ROO805" s="17"/>
      <c r="ROP805" s="17"/>
      <c r="ROQ805" s="17"/>
      <c r="ROR805" s="17"/>
      <c r="ROS805" s="17"/>
      <c r="ROT805" s="17"/>
      <c r="ROU805" s="17"/>
      <c r="ROV805" s="17"/>
      <c r="ROW805" s="17"/>
      <c r="ROX805" s="17"/>
      <c r="ROY805" s="17"/>
      <c r="ROZ805" s="17"/>
      <c r="RPA805" s="17"/>
      <c r="RPB805" s="17"/>
      <c r="RPC805" s="17"/>
      <c r="RPD805" s="17"/>
      <c r="RPE805" s="17"/>
      <c r="RPF805" s="17"/>
      <c r="RPG805" s="17"/>
      <c r="RPH805" s="17"/>
      <c r="RPI805" s="17"/>
      <c r="RPJ805" s="17"/>
      <c r="RPK805" s="17"/>
      <c r="RPL805" s="17"/>
      <c r="RPM805" s="17"/>
      <c r="RPN805" s="17"/>
      <c r="RPO805" s="17"/>
      <c r="RPP805" s="17"/>
      <c r="RPQ805" s="17"/>
      <c r="RPR805" s="17"/>
      <c r="RPS805" s="17"/>
      <c r="RPT805" s="17"/>
      <c r="RPU805" s="17"/>
      <c r="RPV805" s="17"/>
      <c r="RPW805" s="17"/>
      <c r="RPX805" s="17"/>
      <c r="RPY805" s="17"/>
      <c r="RPZ805" s="17"/>
      <c r="RQA805" s="17"/>
      <c r="RQB805" s="17"/>
      <c r="RQC805" s="17"/>
      <c r="RQD805" s="17"/>
      <c r="RQE805" s="17"/>
      <c r="RQF805" s="17"/>
      <c r="RQG805" s="17"/>
      <c r="RQH805" s="17"/>
      <c r="RQI805" s="17"/>
      <c r="RQJ805" s="17"/>
      <c r="RQK805" s="17"/>
      <c r="RQL805" s="17"/>
      <c r="RQM805" s="17"/>
      <c r="RQN805" s="17"/>
      <c r="RQO805" s="17"/>
      <c r="RQP805" s="17"/>
      <c r="RQQ805" s="17"/>
      <c r="RQR805" s="17"/>
      <c r="RQS805" s="17"/>
      <c r="RQT805" s="17"/>
      <c r="RQU805" s="17"/>
      <c r="RQV805" s="17"/>
      <c r="RQW805" s="17"/>
      <c r="RQX805" s="17"/>
      <c r="RQY805" s="17"/>
      <c r="RQZ805" s="17"/>
      <c r="RRA805" s="17"/>
      <c r="RRB805" s="17"/>
      <c r="RRC805" s="17"/>
      <c r="RRD805" s="17"/>
      <c r="RRE805" s="17"/>
      <c r="RRF805" s="17"/>
      <c r="RRG805" s="17"/>
      <c r="RRH805" s="17"/>
      <c r="RRI805" s="17"/>
      <c r="RRJ805" s="17"/>
      <c r="RRK805" s="17"/>
      <c r="RRL805" s="17"/>
      <c r="RRM805" s="17"/>
      <c r="RRN805" s="17"/>
      <c r="RRO805" s="17"/>
      <c r="RRP805" s="17"/>
      <c r="RRQ805" s="17"/>
      <c r="RRR805" s="17"/>
      <c r="RRS805" s="17"/>
      <c r="RRT805" s="17"/>
      <c r="RRU805" s="17"/>
      <c r="RRV805" s="17"/>
      <c r="RRW805" s="17"/>
      <c r="RRX805" s="17"/>
      <c r="RRY805" s="17"/>
      <c r="RRZ805" s="17"/>
      <c r="RSA805" s="17"/>
      <c r="RSB805" s="17"/>
      <c r="RSC805" s="17"/>
      <c r="RSD805" s="17"/>
      <c r="RSE805" s="17"/>
      <c r="RSF805" s="17"/>
      <c r="RSG805" s="17"/>
      <c r="RSH805" s="17"/>
      <c r="RSI805" s="17"/>
      <c r="RSJ805" s="17"/>
      <c r="RSK805" s="17"/>
      <c r="RSL805" s="17"/>
      <c r="RSM805" s="17"/>
      <c r="RSN805" s="17"/>
      <c r="RSO805" s="17"/>
      <c r="RSP805" s="17"/>
      <c r="RSQ805" s="17"/>
      <c r="RSR805" s="17"/>
      <c r="RSS805" s="17"/>
      <c r="RST805" s="17"/>
      <c r="RSU805" s="17"/>
      <c r="RSV805" s="17"/>
      <c r="RSW805" s="17"/>
      <c r="RSX805" s="17"/>
      <c r="RSY805" s="17"/>
      <c r="RSZ805" s="17"/>
      <c r="RTA805" s="17"/>
      <c r="RTB805" s="17"/>
      <c r="RTC805" s="17"/>
      <c r="RTD805" s="17"/>
      <c r="RTE805" s="17"/>
      <c r="RTF805" s="17"/>
      <c r="RTG805" s="17"/>
      <c r="RTH805" s="17"/>
      <c r="RTI805" s="17"/>
      <c r="RTJ805" s="17"/>
      <c r="RTK805" s="17"/>
      <c r="RTL805" s="17"/>
      <c r="RTM805" s="17"/>
      <c r="RTN805" s="17"/>
      <c r="RTO805" s="17"/>
      <c r="RTP805" s="17"/>
      <c r="RTQ805" s="17"/>
      <c r="RTR805" s="17"/>
      <c r="RTS805" s="17"/>
      <c r="RTT805" s="17"/>
      <c r="RTU805" s="17"/>
      <c r="RTV805" s="17"/>
      <c r="RTW805" s="17"/>
      <c r="RTX805" s="17"/>
      <c r="RTY805" s="17"/>
      <c r="RTZ805" s="17"/>
      <c r="RUA805" s="17"/>
      <c r="RUB805" s="17"/>
      <c r="RUC805" s="17"/>
      <c r="RUD805" s="17"/>
      <c r="RUE805" s="17"/>
      <c r="RUF805" s="17"/>
      <c r="RUG805" s="17"/>
      <c r="RUH805" s="17"/>
      <c r="RUI805" s="17"/>
      <c r="RUJ805" s="17"/>
      <c r="RUK805" s="17"/>
      <c r="RUL805" s="17"/>
      <c r="RUM805" s="17"/>
      <c r="RUN805" s="17"/>
      <c r="RUO805" s="17"/>
      <c r="RUP805" s="17"/>
      <c r="RUQ805" s="17"/>
      <c r="RUR805" s="17"/>
      <c r="RUS805" s="17"/>
      <c r="RUT805" s="17"/>
      <c r="RUU805" s="17"/>
      <c r="RUV805" s="17"/>
      <c r="RUW805" s="17"/>
      <c r="RUX805" s="17"/>
      <c r="RUY805" s="17"/>
      <c r="RUZ805" s="17"/>
      <c r="RVA805" s="17"/>
      <c r="RVB805" s="17"/>
      <c r="RVC805" s="17"/>
      <c r="RVD805" s="17"/>
      <c r="RVE805" s="17"/>
      <c r="RVF805" s="17"/>
      <c r="RVG805" s="17"/>
      <c r="RVH805" s="17"/>
      <c r="RVI805" s="17"/>
      <c r="RVJ805" s="17"/>
      <c r="RVK805" s="17"/>
      <c r="RVL805" s="17"/>
      <c r="RVM805" s="17"/>
      <c r="RVN805" s="17"/>
      <c r="RVO805" s="17"/>
      <c r="RVP805" s="17"/>
      <c r="RVQ805" s="17"/>
      <c r="RVR805" s="17"/>
      <c r="RVS805" s="17"/>
      <c r="RVT805" s="17"/>
      <c r="RVU805" s="17"/>
      <c r="RVV805" s="17"/>
      <c r="RVW805" s="17"/>
      <c r="RVX805" s="17"/>
      <c r="RVY805" s="17"/>
      <c r="RVZ805" s="17"/>
      <c r="RWA805" s="17"/>
      <c r="RWB805" s="17"/>
      <c r="RWC805" s="17"/>
      <c r="RWD805" s="17"/>
      <c r="RWE805" s="17"/>
      <c r="RWF805" s="17"/>
      <c r="RWG805" s="17"/>
      <c r="RWH805" s="17"/>
      <c r="RWI805" s="17"/>
      <c r="RWJ805" s="17"/>
      <c r="RWK805" s="17"/>
      <c r="RWL805" s="17"/>
      <c r="RWM805" s="17"/>
      <c r="RWN805" s="17"/>
      <c r="RWO805" s="17"/>
      <c r="RWP805" s="17"/>
      <c r="RWQ805" s="17"/>
      <c r="RWR805" s="17"/>
      <c r="RWS805" s="17"/>
      <c r="RWT805" s="17"/>
      <c r="RWU805" s="17"/>
      <c r="RWV805" s="17"/>
      <c r="RWW805" s="17"/>
      <c r="RWX805" s="17"/>
      <c r="RWY805" s="17"/>
      <c r="RWZ805" s="17"/>
      <c r="RXA805" s="17"/>
      <c r="RXB805" s="17"/>
      <c r="RXC805" s="17"/>
      <c r="RXD805" s="17"/>
      <c r="RXE805" s="17"/>
      <c r="RXF805" s="17"/>
      <c r="RXG805" s="17"/>
      <c r="RXH805" s="17"/>
      <c r="RXI805" s="17"/>
      <c r="RXJ805" s="17"/>
      <c r="RXK805" s="17"/>
      <c r="RXL805" s="17"/>
      <c r="RXM805" s="17"/>
      <c r="RXN805" s="17"/>
      <c r="RXO805" s="17"/>
      <c r="RXP805" s="17"/>
      <c r="RXQ805" s="17"/>
      <c r="RXR805" s="17"/>
      <c r="RXS805" s="17"/>
      <c r="RXT805" s="17"/>
      <c r="RXU805" s="17"/>
      <c r="RXV805" s="17"/>
      <c r="RXW805" s="17"/>
      <c r="RXX805" s="17"/>
      <c r="RXY805" s="17"/>
      <c r="RXZ805" s="17"/>
      <c r="RYA805" s="17"/>
      <c r="RYB805" s="17"/>
      <c r="RYC805" s="17"/>
      <c r="RYD805" s="17"/>
      <c r="RYE805" s="17"/>
      <c r="RYF805" s="17"/>
      <c r="RYG805" s="17"/>
      <c r="RYH805" s="17"/>
      <c r="RYI805" s="17"/>
      <c r="RYJ805" s="17"/>
      <c r="RYK805" s="17"/>
      <c r="RYL805" s="17"/>
      <c r="RYM805" s="17"/>
      <c r="RYN805" s="17"/>
      <c r="RYO805" s="17"/>
      <c r="RYP805" s="17"/>
      <c r="RYQ805" s="17"/>
      <c r="RYR805" s="17"/>
      <c r="RYS805" s="17"/>
      <c r="RYT805" s="17"/>
      <c r="RYU805" s="17"/>
      <c r="RYV805" s="17"/>
      <c r="RYW805" s="17"/>
      <c r="RYX805" s="17"/>
      <c r="RYY805" s="17"/>
      <c r="RYZ805" s="17"/>
      <c r="RZA805" s="17"/>
      <c r="RZB805" s="17"/>
      <c r="RZC805" s="17"/>
      <c r="RZD805" s="17"/>
      <c r="RZE805" s="17"/>
      <c r="RZF805" s="17"/>
      <c r="RZG805" s="17"/>
      <c r="RZH805" s="17"/>
      <c r="RZI805" s="17"/>
      <c r="RZJ805" s="17"/>
      <c r="RZK805" s="17"/>
      <c r="RZL805" s="17"/>
      <c r="RZM805" s="17"/>
      <c r="RZN805" s="17"/>
      <c r="RZO805" s="17"/>
      <c r="RZP805" s="17"/>
      <c r="RZQ805" s="17"/>
      <c r="RZR805" s="17"/>
      <c r="RZS805" s="17"/>
      <c r="RZT805" s="17"/>
      <c r="RZU805" s="17"/>
      <c r="RZV805" s="17"/>
      <c r="RZW805" s="17"/>
      <c r="RZX805" s="17"/>
      <c r="RZY805" s="17"/>
      <c r="RZZ805" s="17"/>
      <c r="SAA805" s="17"/>
      <c r="SAB805" s="17"/>
      <c r="SAC805" s="17"/>
      <c r="SAD805" s="17"/>
      <c r="SAE805" s="17"/>
      <c r="SAF805" s="17"/>
      <c r="SAG805" s="17"/>
      <c r="SAH805" s="17"/>
      <c r="SAI805" s="17"/>
      <c r="SAJ805" s="17"/>
      <c r="SAK805" s="17"/>
      <c r="SAL805" s="17"/>
      <c r="SAM805" s="17"/>
      <c r="SAN805" s="17"/>
      <c r="SAO805" s="17"/>
      <c r="SAP805" s="17"/>
      <c r="SAQ805" s="17"/>
      <c r="SAR805" s="17"/>
      <c r="SAS805" s="17"/>
      <c r="SAT805" s="17"/>
      <c r="SAU805" s="17"/>
      <c r="SAV805" s="17"/>
      <c r="SAW805" s="17"/>
      <c r="SAX805" s="17"/>
      <c r="SAY805" s="17"/>
      <c r="SAZ805" s="17"/>
      <c r="SBA805" s="17"/>
      <c r="SBB805" s="17"/>
      <c r="SBC805" s="17"/>
      <c r="SBD805" s="17"/>
      <c r="SBE805" s="17"/>
      <c r="SBF805" s="17"/>
      <c r="SBG805" s="17"/>
      <c r="SBH805" s="17"/>
      <c r="SBI805" s="17"/>
      <c r="SBJ805" s="17"/>
      <c r="SBK805" s="17"/>
      <c r="SBL805" s="17"/>
      <c r="SBM805" s="17"/>
      <c r="SBN805" s="17"/>
      <c r="SBO805" s="17"/>
      <c r="SBP805" s="17"/>
      <c r="SBQ805" s="17"/>
      <c r="SBR805" s="17"/>
      <c r="SBS805" s="17"/>
      <c r="SBT805" s="17"/>
      <c r="SBU805" s="17"/>
      <c r="SBV805" s="17"/>
      <c r="SBW805" s="17"/>
      <c r="SBX805" s="17"/>
      <c r="SBY805" s="17"/>
      <c r="SBZ805" s="17"/>
      <c r="SCA805" s="17"/>
      <c r="SCB805" s="17"/>
      <c r="SCC805" s="17"/>
      <c r="SCD805" s="17"/>
      <c r="SCE805" s="17"/>
      <c r="SCF805" s="17"/>
      <c r="SCG805" s="17"/>
      <c r="SCH805" s="17"/>
      <c r="SCI805" s="17"/>
      <c r="SCJ805" s="17"/>
      <c r="SCK805" s="17"/>
      <c r="SCL805" s="17"/>
      <c r="SCM805" s="17"/>
      <c r="SCN805" s="17"/>
      <c r="SCO805" s="17"/>
      <c r="SCP805" s="17"/>
      <c r="SCQ805" s="17"/>
      <c r="SCR805" s="17"/>
      <c r="SCS805" s="17"/>
      <c r="SCT805" s="17"/>
      <c r="SCU805" s="17"/>
      <c r="SCV805" s="17"/>
      <c r="SCW805" s="17"/>
      <c r="SCX805" s="17"/>
      <c r="SCY805" s="17"/>
      <c r="SCZ805" s="17"/>
      <c r="SDA805" s="17"/>
      <c r="SDB805" s="17"/>
      <c r="SDC805" s="17"/>
      <c r="SDD805" s="17"/>
      <c r="SDE805" s="17"/>
      <c r="SDF805" s="17"/>
      <c r="SDG805" s="17"/>
      <c r="SDH805" s="17"/>
      <c r="SDI805" s="17"/>
      <c r="SDJ805" s="17"/>
      <c r="SDK805" s="17"/>
      <c r="SDL805" s="17"/>
      <c r="SDM805" s="17"/>
      <c r="SDN805" s="17"/>
      <c r="SDO805" s="17"/>
      <c r="SDP805" s="17"/>
      <c r="SDQ805" s="17"/>
      <c r="SDR805" s="17"/>
      <c r="SDS805" s="17"/>
      <c r="SDT805" s="17"/>
      <c r="SDU805" s="17"/>
      <c r="SDV805" s="17"/>
      <c r="SDW805" s="17"/>
      <c r="SDX805" s="17"/>
      <c r="SDY805" s="17"/>
      <c r="SDZ805" s="17"/>
      <c r="SEA805" s="17"/>
      <c r="SEB805" s="17"/>
      <c r="SEC805" s="17"/>
      <c r="SED805" s="17"/>
      <c r="SEE805" s="17"/>
      <c r="SEF805" s="17"/>
      <c r="SEG805" s="17"/>
      <c r="SEH805" s="17"/>
      <c r="SEI805" s="17"/>
      <c r="SEJ805" s="17"/>
      <c r="SEK805" s="17"/>
      <c r="SEL805" s="17"/>
      <c r="SEM805" s="17"/>
      <c r="SEN805" s="17"/>
      <c r="SEO805" s="17"/>
      <c r="SEP805" s="17"/>
      <c r="SEQ805" s="17"/>
      <c r="SER805" s="17"/>
      <c r="SES805" s="17"/>
      <c r="SET805" s="17"/>
      <c r="SEU805" s="17"/>
      <c r="SEV805" s="17"/>
      <c r="SEW805" s="17"/>
      <c r="SEX805" s="17"/>
      <c r="SEY805" s="17"/>
      <c r="SEZ805" s="17"/>
      <c r="SFA805" s="17"/>
      <c r="SFB805" s="17"/>
      <c r="SFC805" s="17"/>
      <c r="SFD805" s="17"/>
      <c r="SFE805" s="17"/>
      <c r="SFF805" s="17"/>
      <c r="SFG805" s="17"/>
      <c r="SFH805" s="17"/>
      <c r="SFI805" s="17"/>
      <c r="SFJ805" s="17"/>
      <c r="SFK805" s="17"/>
      <c r="SFL805" s="17"/>
      <c r="SFM805" s="17"/>
      <c r="SFN805" s="17"/>
      <c r="SFO805" s="17"/>
      <c r="SFP805" s="17"/>
      <c r="SFQ805" s="17"/>
      <c r="SFR805" s="17"/>
      <c r="SFS805" s="17"/>
      <c r="SFT805" s="17"/>
      <c r="SFU805" s="17"/>
      <c r="SFV805" s="17"/>
      <c r="SFW805" s="17"/>
      <c r="SFX805" s="17"/>
      <c r="SFY805" s="17"/>
      <c r="SFZ805" s="17"/>
      <c r="SGA805" s="17"/>
      <c r="SGB805" s="17"/>
      <c r="SGC805" s="17"/>
      <c r="SGD805" s="17"/>
      <c r="SGE805" s="17"/>
      <c r="SGF805" s="17"/>
      <c r="SGG805" s="17"/>
      <c r="SGH805" s="17"/>
      <c r="SGI805" s="17"/>
      <c r="SGJ805" s="17"/>
      <c r="SGK805" s="17"/>
      <c r="SGL805" s="17"/>
      <c r="SGM805" s="17"/>
      <c r="SGN805" s="17"/>
      <c r="SGO805" s="17"/>
      <c r="SGP805" s="17"/>
      <c r="SGQ805" s="17"/>
      <c r="SGR805" s="17"/>
      <c r="SGS805" s="17"/>
      <c r="SGT805" s="17"/>
      <c r="SGU805" s="17"/>
      <c r="SGV805" s="17"/>
      <c r="SGW805" s="17"/>
      <c r="SGX805" s="17"/>
      <c r="SGY805" s="17"/>
      <c r="SGZ805" s="17"/>
      <c r="SHA805" s="17"/>
      <c r="SHB805" s="17"/>
      <c r="SHC805" s="17"/>
      <c r="SHD805" s="17"/>
      <c r="SHE805" s="17"/>
      <c r="SHF805" s="17"/>
      <c r="SHG805" s="17"/>
      <c r="SHH805" s="17"/>
      <c r="SHI805" s="17"/>
      <c r="SHJ805" s="17"/>
      <c r="SHK805" s="17"/>
      <c r="SHL805" s="17"/>
      <c r="SHM805" s="17"/>
      <c r="SHN805" s="17"/>
      <c r="SHO805" s="17"/>
      <c r="SHP805" s="17"/>
      <c r="SHQ805" s="17"/>
      <c r="SHR805" s="17"/>
      <c r="SHS805" s="17"/>
      <c r="SHT805" s="17"/>
      <c r="SHU805" s="17"/>
      <c r="SHV805" s="17"/>
      <c r="SHW805" s="17"/>
      <c r="SHX805" s="17"/>
      <c r="SHY805" s="17"/>
      <c r="SHZ805" s="17"/>
      <c r="SIA805" s="17"/>
      <c r="SIB805" s="17"/>
      <c r="SIC805" s="17"/>
      <c r="SID805" s="17"/>
      <c r="SIE805" s="17"/>
      <c r="SIF805" s="17"/>
      <c r="SIG805" s="17"/>
      <c r="SIH805" s="17"/>
      <c r="SII805" s="17"/>
      <c r="SIJ805" s="17"/>
      <c r="SIK805" s="17"/>
      <c r="SIL805" s="17"/>
      <c r="SIM805" s="17"/>
      <c r="SIN805" s="17"/>
      <c r="SIO805" s="17"/>
      <c r="SIP805" s="17"/>
      <c r="SIQ805" s="17"/>
      <c r="SIR805" s="17"/>
      <c r="SIS805" s="17"/>
      <c r="SIT805" s="17"/>
      <c r="SIU805" s="17"/>
      <c r="SIV805" s="17"/>
      <c r="SIW805" s="17"/>
      <c r="SIX805" s="17"/>
      <c r="SIY805" s="17"/>
      <c r="SIZ805" s="17"/>
      <c r="SJA805" s="17"/>
      <c r="SJB805" s="17"/>
      <c r="SJC805" s="17"/>
      <c r="SJD805" s="17"/>
      <c r="SJE805" s="17"/>
      <c r="SJF805" s="17"/>
      <c r="SJG805" s="17"/>
      <c r="SJH805" s="17"/>
      <c r="SJI805" s="17"/>
      <c r="SJJ805" s="17"/>
      <c r="SJK805" s="17"/>
      <c r="SJL805" s="17"/>
      <c r="SJM805" s="17"/>
      <c r="SJN805" s="17"/>
      <c r="SJO805" s="17"/>
      <c r="SJP805" s="17"/>
      <c r="SJQ805" s="17"/>
      <c r="SJR805" s="17"/>
      <c r="SJS805" s="17"/>
      <c r="SJT805" s="17"/>
      <c r="SJU805" s="17"/>
      <c r="SJV805" s="17"/>
      <c r="SJW805" s="17"/>
      <c r="SJX805" s="17"/>
      <c r="SJY805" s="17"/>
      <c r="SJZ805" s="17"/>
      <c r="SKA805" s="17"/>
      <c r="SKB805" s="17"/>
      <c r="SKC805" s="17"/>
      <c r="SKD805" s="17"/>
      <c r="SKE805" s="17"/>
      <c r="SKF805" s="17"/>
      <c r="SKG805" s="17"/>
      <c r="SKH805" s="17"/>
      <c r="SKI805" s="17"/>
      <c r="SKJ805" s="17"/>
      <c r="SKK805" s="17"/>
      <c r="SKL805" s="17"/>
      <c r="SKM805" s="17"/>
      <c r="SKN805" s="17"/>
      <c r="SKO805" s="17"/>
      <c r="SKP805" s="17"/>
      <c r="SKQ805" s="17"/>
      <c r="SKR805" s="17"/>
      <c r="SKS805" s="17"/>
      <c r="SKT805" s="17"/>
      <c r="SKU805" s="17"/>
      <c r="SKV805" s="17"/>
      <c r="SKW805" s="17"/>
      <c r="SKX805" s="17"/>
      <c r="SKY805" s="17"/>
      <c r="SKZ805" s="17"/>
      <c r="SLA805" s="17"/>
      <c r="SLB805" s="17"/>
      <c r="SLC805" s="17"/>
      <c r="SLD805" s="17"/>
      <c r="SLE805" s="17"/>
      <c r="SLF805" s="17"/>
      <c r="SLG805" s="17"/>
      <c r="SLH805" s="17"/>
      <c r="SLI805" s="17"/>
      <c r="SLJ805" s="17"/>
      <c r="SLK805" s="17"/>
      <c r="SLL805" s="17"/>
      <c r="SLM805" s="17"/>
      <c r="SLN805" s="17"/>
      <c r="SLO805" s="17"/>
      <c r="SLP805" s="17"/>
      <c r="SLQ805" s="17"/>
      <c r="SLR805" s="17"/>
      <c r="SLS805" s="17"/>
      <c r="SLT805" s="17"/>
      <c r="SLU805" s="17"/>
      <c r="SLV805" s="17"/>
      <c r="SLW805" s="17"/>
      <c r="SLX805" s="17"/>
      <c r="SLY805" s="17"/>
      <c r="SLZ805" s="17"/>
      <c r="SMA805" s="17"/>
      <c r="SMB805" s="17"/>
      <c r="SMC805" s="17"/>
      <c r="SMD805" s="17"/>
      <c r="SME805" s="17"/>
      <c r="SMF805" s="17"/>
      <c r="SMG805" s="17"/>
      <c r="SMH805" s="17"/>
      <c r="SMI805" s="17"/>
      <c r="SMJ805" s="17"/>
      <c r="SMK805" s="17"/>
      <c r="SML805" s="17"/>
      <c r="SMM805" s="17"/>
      <c r="SMN805" s="17"/>
      <c r="SMO805" s="17"/>
      <c r="SMP805" s="17"/>
      <c r="SMQ805" s="17"/>
      <c r="SMR805" s="17"/>
      <c r="SMS805" s="17"/>
      <c r="SMT805" s="17"/>
      <c r="SMU805" s="17"/>
      <c r="SMV805" s="17"/>
      <c r="SMW805" s="17"/>
      <c r="SMX805" s="17"/>
      <c r="SMY805" s="17"/>
      <c r="SMZ805" s="17"/>
      <c r="SNA805" s="17"/>
      <c r="SNB805" s="17"/>
      <c r="SNC805" s="17"/>
      <c r="SND805" s="17"/>
      <c r="SNE805" s="17"/>
      <c r="SNF805" s="17"/>
      <c r="SNG805" s="17"/>
      <c r="SNH805" s="17"/>
      <c r="SNI805" s="17"/>
      <c r="SNJ805" s="17"/>
      <c r="SNK805" s="17"/>
      <c r="SNL805" s="17"/>
      <c r="SNM805" s="17"/>
      <c r="SNN805" s="17"/>
      <c r="SNO805" s="17"/>
      <c r="SNP805" s="17"/>
      <c r="SNQ805" s="17"/>
      <c r="SNR805" s="17"/>
      <c r="SNS805" s="17"/>
      <c r="SNT805" s="17"/>
      <c r="SNU805" s="17"/>
      <c r="SNV805" s="17"/>
      <c r="SNW805" s="17"/>
      <c r="SNX805" s="17"/>
      <c r="SNY805" s="17"/>
      <c r="SNZ805" s="17"/>
      <c r="SOA805" s="17"/>
      <c r="SOB805" s="17"/>
      <c r="SOC805" s="17"/>
      <c r="SOD805" s="17"/>
      <c r="SOE805" s="17"/>
      <c r="SOF805" s="17"/>
      <c r="SOG805" s="17"/>
      <c r="SOH805" s="17"/>
      <c r="SOI805" s="17"/>
      <c r="SOJ805" s="17"/>
      <c r="SOK805" s="17"/>
      <c r="SOL805" s="17"/>
      <c r="SOM805" s="17"/>
      <c r="SON805" s="17"/>
      <c r="SOO805" s="17"/>
      <c r="SOP805" s="17"/>
      <c r="SOQ805" s="17"/>
      <c r="SOR805" s="17"/>
      <c r="SOS805" s="17"/>
      <c r="SOT805" s="17"/>
      <c r="SOU805" s="17"/>
      <c r="SOV805" s="17"/>
      <c r="SOW805" s="17"/>
      <c r="SOX805" s="17"/>
      <c r="SOY805" s="17"/>
      <c r="SOZ805" s="17"/>
      <c r="SPA805" s="17"/>
      <c r="SPB805" s="17"/>
      <c r="SPC805" s="17"/>
      <c r="SPD805" s="17"/>
      <c r="SPE805" s="17"/>
      <c r="SPF805" s="17"/>
      <c r="SPG805" s="17"/>
      <c r="SPH805" s="17"/>
      <c r="SPI805" s="17"/>
      <c r="SPJ805" s="17"/>
      <c r="SPK805" s="17"/>
      <c r="SPL805" s="17"/>
      <c r="SPM805" s="17"/>
      <c r="SPN805" s="17"/>
      <c r="SPO805" s="17"/>
      <c r="SPP805" s="17"/>
      <c r="SPQ805" s="17"/>
      <c r="SPR805" s="17"/>
      <c r="SPS805" s="17"/>
      <c r="SPT805" s="17"/>
      <c r="SPU805" s="17"/>
      <c r="SPV805" s="17"/>
      <c r="SPW805" s="17"/>
      <c r="SPX805" s="17"/>
      <c r="SPY805" s="17"/>
      <c r="SPZ805" s="17"/>
      <c r="SQA805" s="17"/>
      <c r="SQB805" s="17"/>
      <c r="SQC805" s="17"/>
      <c r="SQD805" s="17"/>
      <c r="SQE805" s="17"/>
      <c r="SQF805" s="17"/>
      <c r="SQG805" s="17"/>
      <c r="SQH805" s="17"/>
      <c r="SQI805" s="17"/>
      <c r="SQJ805" s="17"/>
      <c r="SQK805" s="17"/>
      <c r="SQL805" s="17"/>
      <c r="SQM805" s="17"/>
      <c r="SQN805" s="17"/>
      <c r="SQO805" s="17"/>
      <c r="SQP805" s="17"/>
      <c r="SQQ805" s="17"/>
      <c r="SQR805" s="17"/>
      <c r="SQS805" s="17"/>
      <c r="SQT805" s="17"/>
      <c r="SQU805" s="17"/>
      <c r="SQV805" s="17"/>
      <c r="SQW805" s="17"/>
      <c r="SQX805" s="17"/>
      <c r="SQY805" s="17"/>
      <c r="SQZ805" s="17"/>
      <c r="SRA805" s="17"/>
      <c r="SRB805" s="17"/>
      <c r="SRC805" s="17"/>
      <c r="SRD805" s="17"/>
      <c r="SRE805" s="17"/>
      <c r="SRF805" s="17"/>
      <c r="SRG805" s="17"/>
      <c r="SRH805" s="17"/>
      <c r="SRI805" s="17"/>
      <c r="SRJ805" s="17"/>
      <c r="SRK805" s="17"/>
      <c r="SRL805" s="17"/>
      <c r="SRM805" s="17"/>
      <c r="SRN805" s="17"/>
      <c r="SRO805" s="17"/>
      <c r="SRP805" s="17"/>
      <c r="SRQ805" s="17"/>
      <c r="SRR805" s="17"/>
      <c r="SRS805" s="17"/>
      <c r="SRT805" s="17"/>
      <c r="SRU805" s="17"/>
      <c r="SRV805" s="17"/>
      <c r="SRW805" s="17"/>
      <c r="SRX805" s="17"/>
      <c r="SRY805" s="17"/>
      <c r="SRZ805" s="17"/>
      <c r="SSA805" s="17"/>
      <c r="SSB805" s="17"/>
      <c r="SSC805" s="17"/>
      <c r="SSD805" s="17"/>
      <c r="SSE805" s="17"/>
      <c r="SSF805" s="17"/>
      <c r="SSG805" s="17"/>
      <c r="SSH805" s="17"/>
      <c r="SSI805" s="17"/>
      <c r="SSJ805" s="17"/>
      <c r="SSK805" s="17"/>
      <c r="SSL805" s="17"/>
      <c r="SSM805" s="17"/>
      <c r="SSN805" s="17"/>
      <c r="SSO805" s="17"/>
      <c r="SSP805" s="17"/>
      <c r="SSQ805" s="17"/>
      <c r="SSR805" s="17"/>
      <c r="SSS805" s="17"/>
      <c r="SST805" s="17"/>
      <c r="SSU805" s="17"/>
      <c r="SSV805" s="17"/>
      <c r="SSW805" s="17"/>
      <c r="SSX805" s="17"/>
      <c r="SSY805" s="17"/>
      <c r="SSZ805" s="17"/>
      <c r="STA805" s="17"/>
      <c r="STB805" s="17"/>
      <c r="STC805" s="17"/>
      <c r="STD805" s="17"/>
      <c r="STE805" s="17"/>
      <c r="STF805" s="17"/>
      <c r="STG805" s="17"/>
      <c r="STH805" s="17"/>
      <c r="STI805" s="17"/>
      <c r="STJ805" s="17"/>
      <c r="STK805" s="17"/>
      <c r="STL805" s="17"/>
      <c r="STM805" s="17"/>
      <c r="STN805" s="17"/>
      <c r="STO805" s="17"/>
      <c r="STP805" s="17"/>
      <c r="STQ805" s="17"/>
      <c r="STR805" s="17"/>
      <c r="STS805" s="17"/>
      <c r="STT805" s="17"/>
      <c r="STU805" s="17"/>
      <c r="STV805" s="17"/>
      <c r="STW805" s="17"/>
      <c r="STX805" s="17"/>
      <c r="STY805" s="17"/>
      <c r="STZ805" s="17"/>
      <c r="SUA805" s="17"/>
      <c r="SUB805" s="17"/>
      <c r="SUC805" s="17"/>
      <c r="SUD805" s="17"/>
      <c r="SUE805" s="17"/>
      <c r="SUF805" s="17"/>
      <c r="SUG805" s="17"/>
      <c r="SUH805" s="17"/>
      <c r="SUI805" s="17"/>
      <c r="SUJ805" s="17"/>
      <c r="SUK805" s="17"/>
      <c r="SUL805" s="17"/>
      <c r="SUM805" s="17"/>
      <c r="SUN805" s="17"/>
      <c r="SUO805" s="17"/>
      <c r="SUP805" s="17"/>
      <c r="SUQ805" s="17"/>
      <c r="SUR805" s="17"/>
      <c r="SUS805" s="17"/>
      <c r="SUT805" s="17"/>
      <c r="SUU805" s="17"/>
      <c r="SUV805" s="17"/>
      <c r="SUW805" s="17"/>
      <c r="SUX805" s="17"/>
      <c r="SUY805" s="17"/>
      <c r="SUZ805" s="17"/>
      <c r="SVA805" s="17"/>
      <c r="SVB805" s="17"/>
      <c r="SVC805" s="17"/>
      <c r="SVD805" s="17"/>
      <c r="SVE805" s="17"/>
      <c r="SVF805" s="17"/>
      <c r="SVG805" s="17"/>
      <c r="SVH805" s="17"/>
      <c r="SVI805" s="17"/>
      <c r="SVJ805" s="17"/>
      <c r="SVK805" s="17"/>
      <c r="SVL805" s="17"/>
      <c r="SVM805" s="17"/>
      <c r="SVN805" s="17"/>
      <c r="SVO805" s="17"/>
      <c r="SVP805" s="17"/>
      <c r="SVQ805" s="17"/>
      <c r="SVR805" s="17"/>
      <c r="SVS805" s="17"/>
      <c r="SVT805" s="17"/>
      <c r="SVU805" s="17"/>
      <c r="SVV805" s="17"/>
      <c r="SVW805" s="17"/>
      <c r="SVX805" s="17"/>
      <c r="SVY805" s="17"/>
      <c r="SVZ805" s="17"/>
      <c r="SWA805" s="17"/>
      <c r="SWB805" s="17"/>
      <c r="SWC805" s="17"/>
      <c r="SWD805" s="17"/>
      <c r="SWE805" s="17"/>
      <c r="SWF805" s="17"/>
      <c r="SWG805" s="17"/>
      <c r="SWH805" s="17"/>
      <c r="SWI805" s="17"/>
      <c r="SWJ805" s="17"/>
      <c r="SWK805" s="17"/>
      <c r="SWL805" s="17"/>
      <c r="SWM805" s="17"/>
      <c r="SWN805" s="17"/>
      <c r="SWO805" s="17"/>
      <c r="SWP805" s="17"/>
      <c r="SWQ805" s="17"/>
      <c r="SWR805" s="17"/>
      <c r="SWS805" s="17"/>
      <c r="SWT805" s="17"/>
      <c r="SWU805" s="17"/>
      <c r="SWV805" s="17"/>
      <c r="SWW805" s="17"/>
      <c r="SWX805" s="17"/>
      <c r="SWY805" s="17"/>
      <c r="SWZ805" s="17"/>
      <c r="SXA805" s="17"/>
      <c r="SXB805" s="17"/>
      <c r="SXC805" s="17"/>
      <c r="SXD805" s="17"/>
      <c r="SXE805" s="17"/>
      <c r="SXF805" s="17"/>
      <c r="SXG805" s="17"/>
      <c r="SXH805" s="17"/>
      <c r="SXI805" s="17"/>
      <c r="SXJ805" s="17"/>
      <c r="SXK805" s="17"/>
      <c r="SXL805" s="17"/>
      <c r="SXM805" s="17"/>
      <c r="SXN805" s="17"/>
      <c r="SXO805" s="17"/>
      <c r="SXP805" s="17"/>
      <c r="SXQ805" s="17"/>
      <c r="SXR805" s="17"/>
      <c r="SXS805" s="17"/>
      <c r="SXT805" s="17"/>
      <c r="SXU805" s="17"/>
      <c r="SXV805" s="17"/>
      <c r="SXW805" s="17"/>
      <c r="SXX805" s="17"/>
      <c r="SXY805" s="17"/>
      <c r="SXZ805" s="17"/>
      <c r="SYA805" s="17"/>
      <c r="SYB805" s="17"/>
      <c r="SYC805" s="17"/>
      <c r="SYD805" s="17"/>
      <c r="SYE805" s="17"/>
      <c r="SYF805" s="17"/>
      <c r="SYG805" s="17"/>
      <c r="SYH805" s="17"/>
      <c r="SYI805" s="17"/>
      <c r="SYJ805" s="17"/>
      <c r="SYK805" s="17"/>
      <c r="SYL805" s="17"/>
      <c r="SYM805" s="17"/>
      <c r="SYN805" s="17"/>
      <c r="SYO805" s="17"/>
      <c r="SYP805" s="17"/>
      <c r="SYQ805" s="17"/>
      <c r="SYR805" s="17"/>
      <c r="SYS805" s="17"/>
      <c r="SYT805" s="17"/>
      <c r="SYU805" s="17"/>
      <c r="SYV805" s="17"/>
      <c r="SYW805" s="17"/>
      <c r="SYX805" s="17"/>
      <c r="SYY805" s="17"/>
      <c r="SYZ805" s="17"/>
      <c r="SZA805" s="17"/>
      <c r="SZB805" s="17"/>
      <c r="SZC805" s="17"/>
      <c r="SZD805" s="17"/>
      <c r="SZE805" s="17"/>
      <c r="SZF805" s="17"/>
      <c r="SZG805" s="17"/>
      <c r="SZH805" s="17"/>
      <c r="SZI805" s="17"/>
      <c r="SZJ805" s="17"/>
      <c r="SZK805" s="17"/>
      <c r="SZL805" s="17"/>
      <c r="SZM805" s="17"/>
      <c r="SZN805" s="17"/>
      <c r="SZO805" s="17"/>
      <c r="SZP805" s="17"/>
      <c r="SZQ805" s="17"/>
      <c r="SZR805" s="17"/>
      <c r="SZS805" s="17"/>
      <c r="SZT805" s="17"/>
      <c r="SZU805" s="17"/>
      <c r="SZV805" s="17"/>
      <c r="SZW805" s="17"/>
      <c r="SZX805" s="17"/>
      <c r="SZY805" s="17"/>
      <c r="SZZ805" s="17"/>
      <c r="TAA805" s="17"/>
      <c r="TAB805" s="17"/>
      <c r="TAC805" s="17"/>
      <c r="TAD805" s="17"/>
      <c r="TAE805" s="17"/>
      <c r="TAF805" s="17"/>
      <c r="TAG805" s="17"/>
      <c r="TAH805" s="17"/>
      <c r="TAI805" s="17"/>
      <c r="TAJ805" s="17"/>
      <c r="TAK805" s="17"/>
      <c r="TAL805" s="17"/>
      <c r="TAM805" s="17"/>
      <c r="TAN805" s="17"/>
      <c r="TAO805" s="17"/>
      <c r="TAP805" s="17"/>
      <c r="TAQ805" s="17"/>
      <c r="TAR805" s="17"/>
      <c r="TAS805" s="17"/>
      <c r="TAT805" s="17"/>
      <c r="TAU805" s="17"/>
      <c r="TAV805" s="17"/>
      <c r="TAW805" s="17"/>
      <c r="TAX805" s="17"/>
      <c r="TAY805" s="17"/>
      <c r="TAZ805" s="17"/>
      <c r="TBA805" s="17"/>
      <c r="TBB805" s="17"/>
      <c r="TBC805" s="17"/>
      <c r="TBD805" s="17"/>
      <c r="TBE805" s="17"/>
      <c r="TBF805" s="17"/>
      <c r="TBG805" s="17"/>
      <c r="TBH805" s="17"/>
      <c r="TBI805" s="17"/>
      <c r="TBJ805" s="17"/>
      <c r="TBK805" s="17"/>
      <c r="TBL805" s="17"/>
      <c r="TBM805" s="17"/>
      <c r="TBN805" s="17"/>
      <c r="TBO805" s="17"/>
      <c r="TBP805" s="17"/>
      <c r="TBQ805" s="17"/>
      <c r="TBR805" s="17"/>
      <c r="TBS805" s="17"/>
      <c r="TBT805" s="17"/>
      <c r="TBU805" s="17"/>
      <c r="TBV805" s="17"/>
      <c r="TBW805" s="17"/>
      <c r="TBX805" s="17"/>
      <c r="TBY805" s="17"/>
      <c r="TBZ805" s="17"/>
      <c r="TCA805" s="17"/>
      <c r="TCB805" s="17"/>
      <c r="TCC805" s="17"/>
      <c r="TCD805" s="17"/>
      <c r="TCE805" s="17"/>
      <c r="TCF805" s="17"/>
      <c r="TCG805" s="17"/>
      <c r="TCH805" s="17"/>
      <c r="TCI805" s="17"/>
      <c r="TCJ805" s="17"/>
      <c r="TCK805" s="17"/>
      <c r="TCL805" s="17"/>
      <c r="TCM805" s="17"/>
      <c r="TCN805" s="17"/>
      <c r="TCO805" s="17"/>
      <c r="TCP805" s="17"/>
      <c r="TCQ805" s="17"/>
      <c r="TCR805" s="17"/>
      <c r="TCS805" s="17"/>
      <c r="TCT805" s="17"/>
      <c r="TCU805" s="17"/>
      <c r="TCV805" s="17"/>
      <c r="TCW805" s="17"/>
      <c r="TCX805" s="17"/>
      <c r="TCY805" s="17"/>
      <c r="TCZ805" s="17"/>
      <c r="TDA805" s="17"/>
      <c r="TDB805" s="17"/>
      <c r="TDC805" s="17"/>
      <c r="TDD805" s="17"/>
      <c r="TDE805" s="17"/>
      <c r="TDF805" s="17"/>
      <c r="TDG805" s="17"/>
      <c r="TDH805" s="17"/>
      <c r="TDI805" s="17"/>
      <c r="TDJ805" s="17"/>
      <c r="TDK805" s="17"/>
      <c r="TDL805" s="17"/>
      <c r="TDM805" s="17"/>
      <c r="TDN805" s="17"/>
      <c r="TDO805" s="17"/>
      <c r="TDP805" s="17"/>
      <c r="TDQ805" s="17"/>
      <c r="TDR805" s="17"/>
      <c r="TDS805" s="17"/>
      <c r="TDT805" s="17"/>
      <c r="TDU805" s="17"/>
      <c r="TDV805" s="17"/>
      <c r="TDW805" s="17"/>
      <c r="TDX805" s="17"/>
      <c r="TDY805" s="17"/>
      <c r="TDZ805" s="17"/>
      <c r="TEA805" s="17"/>
      <c r="TEB805" s="17"/>
      <c r="TEC805" s="17"/>
      <c r="TED805" s="17"/>
      <c r="TEE805" s="17"/>
      <c r="TEF805" s="17"/>
      <c r="TEG805" s="17"/>
      <c r="TEH805" s="17"/>
      <c r="TEI805" s="17"/>
      <c r="TEJ805" s="17"/>
      <c r="TEK805" s="17"/>
      <c r="TEL805" s="17"/>
      <c r="TEM805" s="17"/>
      <c r="TEN805" s="17"/>
      <c r="TEO805" s="17"/>
      <c r="TEP805" s="17"/>
      <c r="TEQ805" s="17"/>
      <c r="TER805" s="17"/>
      <c r="TES805" s="17"/>
      <c r="TET805" s="17"/>
      <c r="TEU805" s="17"/>
      <c r="TEV805" s="17"/>
      <c r="TEW805" s="17"/>
      <c r="TEX805" s="17"/>
      <c r="TEY805" s="17"/>
      <c r="TEZ805" s="17"/>
      <c r="TFA805" s="17"/>
      <c r="TFB805" s="17"/>
      <c r="TFC805" s="17"/>
      <c r="TFD805" s="17"/>
      <c r="TFE805" s="17"/>
      <c r="TFF805" s="17"/>
      <c r="TFG805" s="17"/>
      <c r="TFH805" s="17"/>
      <c r="TFI805" s="17"/>
      <c r="TFJ805" s="17"/>
      <c r="TFK805" s="17"/>
      <c r="TFL805" s="17"/>
      <c r="TFM805" s="17"/>
      <c r="TFN805" s="17"/>
      <c r="TFO805" s="17"/>
      <c r="TFP805" s="17"/>
      <c r="TFQ805" s="17"/>
      <c r="TFR805" s="17"/>
      <c r="TFS805" s="17"/>
      <c r="TFT805" s="17"/>
      <c r="TFU805" s="17"/>
      <c r="TFV805" s="17"/>
      <c r="TFW805" s="17"/>
      <c r="TFX805" s="17"/>
      <c r="TFY805" s="17"/>
      <c r="TFZ805" s="17"/>
      <c r="TGA805" s="17"/>
      <c r="TGB805" s="17"/>
      <c r="TGC805" s="17"/>
      <c r="TGD805" s="17"/>
      <c r="TGE805" s="17"/>
      <c r="TGF805" s="17"/>
      <c r="TGG805" s="17"/>
      <c r="TGH805" s="17"/>
      <c r="TGI805" s="17"/>
      <c r="TGJ805" s="17"/>
      <c r="TGK805" s="17"/>
      <c r="TGL805" s="17"/>
      <c r="TGM805" s="17"/>
      <c r="TGN805" s="17"/>
      <c r="TGO805" s="17"/>
      <c r="TGP805" s="17"/>
      <c r="TGQ805" s="17"/>
      <c r="TGR805" s="17"/>
      <c r="TGS805" s="17"/>
      <c r="TGT805" s="17"/>
      <c r="TGU805" s="17"/>
      <c r="TGV805" s="17"/>
      <c r="TGW805" s="17"/>
      <c r="TGX805" s="17"/>
      <c r="TGY805" s="17"/>
      <c r="TGZ805" s="17"/>
      <c r="THA805" s="17"/>
      <c r="THB805" s="17"/>
      <c r="THC805" s="17"/>
      <c r="THD805" s="17"/>
      <c r="THE805" s="17"/>
      <c r="THF805" s="17"/>
      <c r="THG805" s="17"/>
      <c r="THH805" s="17"/>
      <c r="THI805" s="17"/>
      <c r="THJ805" s="17"/>
      <c r="THK805" s="17"/>
      <c r="THL805" s="17"/>
      <c r="THM805" s="17"/>
      <c r="THN805" s="17"/>
      <c r="THO805" s="17"/>
      <c r="THP805" s="17"/>
      <c r="THQ805" s="17"/>
      <c r="THR805" s="17"/>
      <c r="THS805" s="17"/>
      <c r="THT805" s="17"/>
      <c r="THU805" s="17"/>
      <c r="THV805" s="17"/>
      <c r="THW805" s="17"/>
      <c r="THX805" s="17"/>
      <c r="THY805" s="17"/>
      <c r="THZ805" s="17"/>
      <c r="TIA805" s="17"/>
      <c r="TIB805" s="17"/>
      <c r="TIC805" s="17"/>
      <c r="TID805" s="17"/>
      <c r="TIE805" s="17"/>
      <c r="TIF805" s="17"/>
      <c r="TIG805" s="17"/>
      <c r="TIH805" s="17"/>
      <c r="TII805" s="17"/>
      <c r="TIJ805" s="17"/>
      <c r="TIK805" s="17"/>
      <c r="TIL805" s="17"/>
      <c r="TIM805" s="17"/>
      <c r="TIN805" s="17"/>
      <c r="TIO805" s="17"/>
      <c r="TIP805" s="17"/>
      <c r="TIQ805" s="17"/>
      <c r="TIR805" s="17"/>
      <c r="TIS805" s="17"/>
      <c r="TIT805" s="17"/>
      <c r="TIU805" s="17"/>
      <c r="TIV805" s="17"/>
      <c r="TIW805" s="17"/>
      <c r="TIX805" s="17"/>
      <c r="TIY805" s="17"/>
      <c r="TIZ805" s="17"/>
      <c r="TJA805" s="17"/>
      <c r="TJB805" s="17"/>
      <c r="TJC805" s="17"/>
      <c r="TJD805" s="17"/>
      <c r="TJE805" s="17"/>
      <c r="TJF805" s="17"/>
      <c r="TJG805" s="17"/>
      <c r="TJH805" s="17"/>
      <c r="TJI805" s="17"/>
      <c r="TJJ805" s="17"/>
      <c r="TJK805" s="17"/>
      <c r="TJL805" s="17"/>
      <c r="TJM805" s="17"/>
      <c r="TJN805" s="17"/>
      <c r="TJO805" s="17"/>
      <c r="TJP805" s="17"/>
      <c r="TJQ805" s="17"/>
      <c r="TJR805" s="17"/>
      <c r="TJS805" s="17"/>
      <c r="TJT805" s="17"/>
      <c r="TJU805" s="17"/>
      <c r="TJV805" s="17"/>
      <c r="TJW805" s="17"/>
      <c r="TJX805" s="17"/>
      <c r="TJY805" s="17"/>
      <c r="TJZ805" s="17"/>
      <c r="TKA805" s="17"/>
      <c r="TKB805" s="17"/>
      <c r="TKC805" s="17"/>
      <c r="TKD805" s="17"/>
      <c r="TKE805" s="17"/>
      <c r="TKF805" s="17"/>
      <c r="TKG805" s="17"/>
      <c r="TKH805" s="17"/>
      <c r="TKI805" s="17"/>
      <c r="TKJ805" s="17"/>
      <c r="TKK805" s="17"/>
      <c r="TKL805" s="17"/>
      <c r="TKM805" s="17"/>
      <c r="TKN805" s="17"/>
      <c r="TKO805" s="17"/>
      <c r="TKP805" s="17"/>
      <c r="TKQ805" s="17"/>
      <c r="TKR805" s="17"/>
      <c r="TKS805" s="17"/>
      <c r="TKT805" s="17"/>
      <c r="TKU805" s="17"/>
      <c r="TKV805" s="17"/>
      <c r="TKW805" s="17"/>
      <c r="TKX805" s="17"/>
      <c r="TKY805" s="17"/>
      <c r="TKZ805" s="17"/>
      <c r="TLA805" s="17"/>
      <c r="TLB805" s="17"/>
      <c r="TLC805" s="17"/>
      <c r="TLD805" s="17"/>
      <c r="TLE805" s="17"/>
      <c r="TLF805" s="17"/>
      <c r="TLG805" s="17"/>
      <c r="TLH805" s="17"/>
      <c r="TLI805" s="17"/>
      <c r="TLJ805" s="17"/>
      <c r="TLK805" s="17"/>
      <c r="TLL805" s="17"/>
      <c r="TLM805" s="17"/>
      <c r="TLN805" s="17"/>
      <c r="TLO805" s="17"/>
      <c r="TLP805" s="17"/>
      <c r="TLQ805" s="17"/>
      <c r="TLR805" s="17"/>
      <c r="TLS805" s="17"/>
      <c r="TLT805" s="17"/>
      <c r="TLU805" s="17"/>
      <c r="TLV805" s="17"/>
      <c r="TLW805" s="17"/>
      <c r="TLX805" s="17"/>
      <c r="TLY805" s="17"/>
      <c r="TLZ805" s="17"/>
      <c r="TMA805" s="17"/>
      <c r="TMB805" s="17"/>
      <c r="TMC805" s="17"/>
      <c r="TMD805" s="17"/>
      <c r="TME805" s="17"/>
      <c r="TMF805" s="17"/>
      <c r="TMG805" s="17"/>
      <c r="TMH805" s="17"/>
      <c r="TMI805" s="17"/>
      <c r="TMJ805" s="17"/>
      <c r="TMK805" s="17"/>
      <c r="TML805" s="17"/>
      <c r="TMM805" s="17"/>
      <c r="TMN805" s="17"/>
      <c r="TMO805" s="17"/>
      <c r="TMP805" s="17"/>
      <c r="TMQ805" s="17"/>
      <c r="TMR805" s="17"/>
      <c r="TMS805" s="17"/>
      <c r="TMT805" s="17"/>
      <c r="TMU805" s="17"/>
      <c r="TMV805" s="17"/>
      <c r="TMW805" s="17"/>
      <c r="TMX805" s="17"/>
      <c r="TMY805" s="17"/>
      <c r="TMZ805" s="17"/>
      <c r="TNA805" s="17"/>
      <c r="TNB805" s="17"/>
      <c r="TNC805" s="17"/>
      <c r="TND805" s="17"/>
      <c r="TNE805" s="17"/>
      <c r="TNF805" s="17"/>
      <c r="TNG805" s="17"/>
      <c r="TNH805" s="17"/>
      <c r="TNI805" s="17"/>
      <c r="TNJ805" s="17"/>
      <c r="TNK805" s="17"/>
      <c r="TNL805" s="17"/>
      <c r="TNM805" s="17"/>
      <c r="TNN805" s="17"/>
      <c r="TNO805" s="17"/>
      <c r="TNP805" s="17"/>
      <c r="TNQ805" s="17"/>
      <c r="TNR805" s="17"/>
      <c r="TNS805" s="17"/>
      <c r="TNT805" s="17"/>
      <c r="TNU805" s="17"/>
      <c r="TNV805" s="17"/>
      <c r="TNW805" s="17"/>
      <c r="TNX805" s="17"/>
      <c r="TNY805" s="17"/>
      <c r="TNZ805" s="17"/>
      <c r="TOA805" s="17"/>
      <c r="TOB805" s="17"/>
      <c r="TOC805" s="17"/>
      <c r="TOD805" s="17"/>
      <c r="TOE805" s="17"/>
      <c r="TOF805" s="17"/>
      <c r="TOG805" s="17"/>
      <c r="TOH805" s="17"/>
      <c r="TOI805" s="17"/>
      <c r="TOJ805" s="17"/>
      <c r="TOK805" s="17"/>
      <c r="TOL805" s="17"/>
      <c r="TOM805" s="17"/>
      <c r="TON805" s="17"/>
      <c r="TOO805" s="17"/>
      <c r="TOP805" s="17"/>
      <c r="TOQ805" s="17"/>
      <c r="TOR805" s="17"/>
      <c r="TOS805" s="17"/>
      <c r="TOT805" s="17"/>
      <c r="TOU805" s="17"/>
      <c r="TOV805" s="17"/>
      <c r="TOW805" s="17"/>
      <c r="TOX805" s="17"/>
      <c r="TOY805" s="17"/>
      <c r="TOZ805" s="17"/>
      <c r="TPA805" s="17"/>
      <c r="TPB805" s="17"/>
      <c r="TPC805" s="17"/>
      <c r="TPD805" s="17"/>
      <c r="TPE805" s="17"/>
      <c r="TPF805" s="17"/>
      <c r="TPG805" s="17"/>
      <c r="TPH805" s="17"/>
      <c r="TPI805" s="17"/>
      <c r="TPJ805" s="17"/>
      <c r="TPK805" s="17"/>
      <c r="TPL805" s="17"/>
      <c r="TPM805" s="17"/>
      <c r="TPN805" s="17"/>
      <c r="TPO805" s="17"/>
      <c r="TPP805" s="17"/>
      <c r="TPQ805" s="17"/>
      <c r="TPR805" s="17"/>
      <c r="TPS805" s="17"/>
      <c r="TPT805" s="17"/>
      <c r="TPU805" s="17"/>
      <c r="TPV805" s="17"/>
      <c r="TPW805" s="17"/>
      <c r="TPX805" s="17"/>
      <c r="TPY805" s="17"/>
      <c r="TPZ805" s="17"/>
      <c r="TQA805" s="17"/>
      <c r="TQB805" s="17"/>
      <c r="TQC805" s="17"/>
      <c r="TQD805" s="17"/>
      <c r="TQE805" s="17"/>
      <c r="TQF805" s="17"/>
      <c r="TQG805" s="17"/>
      <c r="TQH805" s="17"/>
      <c r="TQI805" s="17"/>
      <c r="TQJ805" s="17"/>
      <c r="TQK805" s="17"/>
      <c r="TQL805" s="17"/>
      <c r="TQM805" s="17"/>
      <c r="TQN805" s="17"/>
      <c r="TQO805" s="17"/>
      <c r="TQP805" s="17"/>
      <c r="TQQ805" s="17"/>
      <c r="TQR805" s="17"/>
      <c r="TQS805" s="17"/>
      <c r="TQT805" s="17"/>
      <c r="TQU805" s="17"/>
      <c r="TQV805" s="17"/>
      <c r="TQW805" s="17"/>
      <c r="TQX805" s="17"/>
      <c r="TQY805" s="17"/>
      <c r="TQZ805" s="17"/>
      <c r="TRA805" s="17"/>
      <c r="TRB805" s="17"/>
      <c r="TRC805" s="17"/>
      <c r="TRD805" s="17"/>
      <c r="TRE805" s="17"/>
      <c r="TRF805" s="17"/>
      <c r="TRG805" s="17"/>
      <c r="TRH805" s="17"/>
      <c r="TRI805" s="17"/>
      <c r="TRJ805" s="17"/>
      <c r="TRK805" s="17"/>
      <c r="TRL805" s="17"/>
      <c r="TRM805" s="17"/>
      <c r="TRN805" s="17"/>
      <c r="TRO805" s="17"/>
      <c r="TRP805" s="17"/>
      <c r="TRQ805" s="17"/>
      <c r="TRR805" s="17"/>
      <c r="TRS805" s="17"/>
      <c r="TRT805" s="17"/>
      <c r="TRU805" s="17"/>
      <c r="TRV805" s="17"/>
      <c r="TRW805" s="17"/>
      <c r="TRX805" s="17"/>
      <c r="TRY805" s="17"/>
      <c r="TRZ805" s="17"/>
      <c r="TSA805" s="17"/>
      <c r="TSB805" s="17"/>
      <c r="TSC805" s="17"/>
      <c r="TSD805" s="17"/>
      <c r="TSE805" s="17"/>
      <c r="TSF805" s="17"/>
      <c r="TSG805" s="17"/>
      <c r="TSH805" s="17"/>
      <c r="TSI805" s="17"/>
      <c r="TSJ805" s="17"/>
      <c r="TSK805" s="17"/>
      <c r="TSL805" s="17"/>
      <c r="TSM805" s="17"/>
      <c r="TSN805" s="17"/>
      <c r="TSO805" s="17"/>
      <c r="TSP805" s="17"/>
      <c r="TSQ805" s="17"/>
      <c r="TSR805" s="17"/>
      <c r="TSS805" s="17"/>
      <c r="TST805" s="17"/>
      <c r="TSU805" s="17"/>
      <c r="TSV805" s="17"/>
      <c r="TSW805" s="17"/>
      <c r="TSX805" s="17"/>
      <c r="TSY805" s="17"/>
      <c r="TSZ805" s="17"/>
      <c r="TTA805" s="17"/>
      <c r="TTB805" s="17"/>
      <c r="TTC805" s="17"/>
      <c r="TTD805" s="17"/>
      <c r="TTE805" s="17"/>
      <c r="TTF805" s="17"/>
      <c r="TTG805" s="17"/>
      <c r="TTH805" s="17"/>
      <c r="TTI805" s="17"/>
      <c r="TTJ805" s="17"/>
      <c r="TTK805" s="17"/>
      <c r="TTL805" s="17"/>
      <c r="TTM805" s="17"/>
      <c r="TTN805" s="17"/>
      <c r="TTO805" s="17"/>
      <c r="TTP805" s="17"/>
      <c r="TTQ805" s="17"/>
      <c r="TTR805" s="17"/>
      <c r="TTS805" s="17"/>
      <c r="TTT805" s="17"/>
      <c r="TTU805" s="17"/>
      <c r="TTV805" s="17"/>
      <c r="TTW805" s="17"/>
      <c r="TTX805" s="17"/>
      <c r="TTY805" s="17"/>
      <c r="TTZ805" s="17"/>
      <c r="TUA805" s="17"/>
      <c r="TUB805" s="17"/>
      <c r="TUC805" s="17"/>
      <c r="TUD805" s="17"/>
      <c r="TUE805" s="17"/>
      <c r="TUF805" s="17"/>
      <c r="TUG805" s="17"/>
      <c r="TUH805" s="17"/>
      <c r="TUI805" s="17"/>
      <c r="TUJ805" s="17"/>
      <c r="TUK805" s="17"/>
      <c r="TUL805" s="17"/>
      <c r="TUM805" s="17"/>
      <c r="TUN805" s="17"/>
      <c r="TUO805" s="17"/>
      <c r="TUP805" s="17"/>
      <c r="TUQ805" s="17"/>
      <c r="TUR805" s="17"/>
      <c r="TUS805" s="17"/>
      <c r="TUT805" s="17"/>
      <c r="TUU805" s="17"/>
      <c r="TUV805" s="17"/>
      <c r="TUW805" s="17"/>
      <c r="TUX805" s="17"/>
      <c r="TUY805" s="17"/>
      <c r="TUZ805" s="17"/>
      <c r="TVA805" s="17"/>
      <c r="TVB805" s="17"/>
      <c r="TVC805" s="17"/>
      <c r="TVD805" s="17"/>
      <c r="TVE805" s="17"/>
      <c r="TVF805" s="17"/>
      <c r="TVG805" s="17"/>
      <c r="TVH805" s="17"/>
      <c r="TVI805" s="17"/>
      <c r="TVJ805" s="17"/>
      <c r="TVK805" s="17"/>
      <c r="TVL805" s="17"/>
      <c r="TVM805" s="17"/>
      <c r="TVN805" s="17"/>
      <c r="TVO805" s="17"/>
      <c r="TVP805" s="17"/>
      <c r="TVQ805" s="17"/>
      <c r="TVR805" s="17"/>
      <c r="TVS805" s="17"/>
      <c r="TVT805" s="17"/>
      <c r="TVU805" s="17"/>
      <c r="TVV805" s="17"/>
      <c r="TVW805" s="17"/>
      <c r="TVX805" s="17"/>
      <c r="TVY805" s="17"/>
      <c r="TVZ805" s="17"/>
      <c r="TWA805" s="17"/>
      <c r="TWB805" s="17"/>
      <c r="TWC805" s="17"/>
      <c r="TWD805" s="17"/>
      <c r="TWE805" s="17"/>
      <c r="TWF805" s="17"/>
      <c r="TWG805" s="17"/>
      <c r="TWH805" s="17"/>
      <c r="TWI805" s="17"/>
      <c r="TWJ805" s="17"/>
      <c r="TWK805" s="17"/>
      <c r="TWL805" s="17"/>
      <c r="TWM805" s="17"/>
      <c r="TWN805" s="17"/>
      <c r="TWO805" s="17"/>
      <c r="TWP805" s="17"/>
      <c r="TWQ805" s="17"/>
      <c r="TWR805" s="17"/>
      <c r="TWS805" s="17"/>
      <c r="TWT805" s="17"/>
      <c r="TWU805" s="17"/>
      <c r="TWV805" s="17"/>
      <c r="TWW805" s="17"/>
      <c r="TWX805" s="17"/>
      <c r="TWY805" s="17"/>
      <c r="TWZ805" s="17"/>
      <c r="TXA805" s="17"/>
      <c r="TXB805" s="17"/>
      <c r="TXC805" s="17"/>
      <c r="TXD805" s="17"/>
      <c r="TXE805" s="17"/>
      <c r="TXF805" s="17"/>
      <c r="TXG805" s="17"/>
      <c r="TXH805" s="17"/>
      <c r="TXI805" s="17"/>
      <c r="TXJ805" s="17"/>
      <c r="TXK805" s="17"/>
      <c r="TXL805" s="17"/>
      <c r="TXM805" s="17"/>
      <c r="TXN805" s="17"/>
      <c r="TXO805" s="17"/>
      <c r="TXP805" s="17"/>
      <c r="TXQ805" s="17"/>
      <c r="TXR805" s="17"/>
      <c r="TXS805" s="17"/>
      <c r="TXT805" s="17"/>
      <c r="TXU805" s="17"/>
      <c r="TXV805" s="17"/>
      <c r="TXW805" s="17"/>
      <c r="TXX805" s="17"/>
      <c r="TXY805" s="17"/>
      <c r="TXZ805" s="17"/>
      <c r="TYA805" s="17"/>
      <c r="TYB805" s="17"/>
      <c r="TYC805" s="17"/>
      <c r="TYD805" s="17"/>
      <c r="TYE805" s="17"/>
      <c r="TYF805" s="17"/>
      <c r="TYG805" s="17"/>
      <c r="TYH805" s="17"/>
      <c r="TYI805" s="17"/>
      <c r="TYJ805" s="17"/>
      <c r="TYK805" s="17"/>
      <c r="TYL805" s="17"/>
      <c r="TYM805" s="17"/>
      <c r="TYN805" s="17"/>
      <c r="TYO805" s="17"/>
      <c r="TYP805" s="17"/>
      <c r="TYQ805" s="17"/>
      <c r="TYR805" s="17"/>
      <c r="TYS805" s="17"/>
      <c r="TYT805" s="17"/>
      <c r="TYU805" s="17"/>
      <c r="TYV805" s="17"/>
      <c r="TYW805" s="17"/>
      <c r="TYX805" s="17"/>
      <c r="TYY805" s="17"/>
      <c r="TYZ805" s="17"/>
      <c r="TZA805" s="17"/>
      <c r="TZB805" s="17"/>
      <c r="TZC805" s="17"/>
      <c r="TZD805" s="17"/>
      <c r="TZE805" s="17"/>
      <c r="TZF805" s="17"/>
      <c r="TZG805" s="17"/>
      <c r="TZH805" s="17"/>
      <c r="TZI805" s="17"/>
      <c r="TZJ805" s="17"/>
      <c r="TZK805" s="17"/>
      <c r="TZL805" s="17"/>
      <c r="TZM805" s="17"/>
      <c r="TZN805" s="17"/>
      <c r="TZO805" s="17"/>
      <c r="TZP805" s="17"/>
      <c r="TZQ805" s="17"/>
      <c r="TZR805" s="17"/>
      <c r="TZS805" s="17"/>
      <c r="TZT805" s="17"/>
      <c r="TZU805" s="17"/>
      <c r="TZV805" s="17"/>
      <c r="TZW805" s="17"/>
      <c r="TZX805" s="17"/>
      <c r="TZY805" s="17"/>
      <c r="TZZ805" s="17"/>
      <c r="UAA805" s="17"/>
      <c r="UAB805" s="17"/>
      <c r="UAC805" s="17"/>
      <c r="UAD805" s="17"/>
      <c r="UAE805" s="17"/>
      <c r="UAF805" s="17"/>
      <c r="UAG805" s="17"/>
      <c r="UAH805" s="17"/>
      <c r="UAI805" s="17"/>
      <c r="UAJ805" s="17"/>
      <c r="UAK805" s="17"/>
      <c r="UAL805" s="17"/>
      <c r="UAM805" s="17"/>
      <c r="UAN805" s="17"/>
      <c r="UAO805" s="17"/>
      <c r="UAP805" s="17"/>
      <c r="UAQ805" s="17"/>
      <c r="UAR805" s="17"/>
      <c r="UAS805" s="17"/>
      <c r="UAT805" s="17"/>
      <c r="UAU805" s="17"/>
      <c r="UAV805" s="17"/>
      <c r="UAW805" s="17"/>
      <c r="UAX805" s="17"/>
      <c r="UAY805" s="17"/>
      <c r="UAZ805" s="17"/>
      <c r="UBA805" s="17"/>
      <c r="UBB805" s="17"/>
      <c r="UBC805" s="17"/>
      <c r="UBD805" s="17"/>
      <c r="UBE805" s="17"/>
      <c r="UBF805" s="17"/>
      <c r="UBG805" s="17"/>
      <c r="UBH805" s="17"/>
      <c r="UBI805" s="17"/>
      <c r="UBJ805" s="17"/>
      <c r="UBK805" s="17"/>
      <c r="UBL805" s="17"/>
      <c r="UBM805" s="17"/>
      <c r="UBN805" s="17"/>
      <c r="UBO805" s="17"/>
      <c r="UBP805" s="17"/>
      <c r="UBQ805" s="17"/>
      <c r="UBR805" s="17"/>
      <c r="UBS805" s="17"/>
      <c r="UBT805" s="17"/>
      <c r="UBU805" s="17"/>
      <c r="UBV805" s="17"/>
      <c r="UBW805" s="17"/>
      <c r="UBX805" s="17"/>
      <c r="UBY805" s="17"/>
      <c r="UBZ805" s="17"/>
      <c r="UCA805" s="17"/>
      <c r="UCB805" s="17"/>
      <c r="UCC805" s="17"/>
      <c r="UCD805" s="17"/>
      <c r="UCE805" s="17"/>
      <c r="UCF805" s="17"/>
      <c r="UCG805" s="17"/>
      <c r="UCH805" s="17"/>
      <c r="UCI805" s="17"/>
      <c r="UCJ805" s="17"/>
      <c r="UCK805" s="17"/>
      <c r="UCL805" s="17"/>
      <c r="UCM805" s="17"/>
      <c r="UCN805" s="17"/>
      <c r="UCO805" s="17"/>
      <c r="UCP805" s="17"/>
      <c r="UCQ805" s="17"/>
      <c r="UCR805" s="17"/>
      <c r="UCS805" s="17"/>
      <c r="UCT805" s="17"/>
      <c r="UCU805" s="17"/>
      <c r="UCV805" s="17"/>
      <c r="UCW805" s="17"/>
      <c r="UCX805" s="17"/>
      <c r="UCY805" s="17"/>
      <c r="UCZ805" s="17"/>
      <c r="UDA805" s="17"/>
      <c r="UDB805" s="17"/>
      <c r="UDC805" s="17"/>
      <c r="UDD805" s="17"/>
      <c r="UDE805" s="17"/>
      <c r="UDF805" s="17"/>
      <c r="UDG805" s="17"/>
      <c r="UDH805" s="17"/>
      <c r="UDI805" s="17"/>
      <c r="UDJ805" s="17"/>
      <c r="UDK805" s="17"/>
      <c r="UDL805" s="17"/>
      <c r="UDM805" s="17"/>
      <c r="UDN805" s="17"/>
      <c r="UDO805" s="17"/>
      <c r="UDP805" s="17"/>
      <c r="UDQ805" s="17"/>
      <c r="UDR805" s="17"/>
      <c r="UDS805" s="17"/>
      <c r="UDT805" s="17"/>
      <c r="UDU805" s="17"/>
      <c r="UDV805" s="17"/>
      <c r="UDW805" s="17"/>
      <c r="UDX805" s="17"/>
      <c r="UDY805" s="17"/>
      <c r="UDZ805" s="17"/>
      <c r="UEA805" s="17"/>
      <c r="UEB805" s="17"/>
      <c r="UEC805" s="17"/>
      <c r="UED805" s="17"/>
      <c r="UEE805" s="17"/>
      <c r="UEF805" s="17"/>
      <c r="UEG805" s="17"/>
      <c r="UEH805" s="17"/>
      <c r="UEI805" s="17"/>
      <c r="UEJ805" s="17"/>
      <c r="UEK805" s="17"/>
      <c r="UEL805" s="17"/>
      <c r="UEM805" s="17"/>
      <c r="UEN805" s="17"/>
      <c r="UEO805" s="17"/>
      <c r="UEP805" s="17"/>
      <c r="UEQ805" s="17"/>
      <c r="UER805" s="17"/>
      <c r="UES805" s="17"/>
      <c r="UET805" s="17"/>
      <c r="UEU805" s="17"/>
      <c r="UEV805" s="17"/>
      <c r="UEW805" s="17"/>
      <c r="UEX805" s="17"/>
      <c r="UEY805" s="17"/>
      <c r="UEZ805" s="17"/>
      <c r="UFA805" s="17"/>
      <c r="UFB805" s="17"/>
      <c r="UFC805" s="17"/>
      <c r="UFD805" s="17"/>
      <c r="UFE805" s="17"/>
      <c r="UFF805" s="17"/>
      <c r="UFG805" s="17"/>
      <c r="UFH805" s="17"/>
      <c r="UFI805" s="17"/>
      <c r="UFJ805" s="17"/>
      <c r="UFK805" s="17"/>
      <c r="UFL805" s="17"/>
      <c r="UFM805" s="17"/>
      <c r="UFN805" s="17"/>
      <c r="UFO805" s="17"/>
      <c r="UFP805" s="17"/>
      <c r="UFQ805" s="17"/>
      <c r="UFR805" s="17"/>
      <c r="UFS805" s="17"/>
      <c r="UFT805" s="17"/>
      <c r="UFU805" s="17"/>
      <c r="UFV805" s="17"/>
      <c r="UFW805" s="17"/>
      <c r="UFX805" s="17"/>
      <c r="UFY805" s="17"/>
      <c r="UFZ805" s="17"/>
      <c r="UGA805" s="17"/>
      <c r="UGB805" s="17"/>
      <c r="UGC805" s="17"/>
      <c r="UGD805" s="17"/>
      <c r="UGE805" s="17"/>
      <c r="UGF805" s="17"/>
      <c r="UGG805" s="17"/>
      <c r="UGH805" s="17"/>
      <c r="UGI805" s="17"/>
      <c r="UGJ805" s="17"/>
      <c r="UGK805" s="17"/>
      <c r="UGL805" s="17"/>
      <c r="UGM805" s="17"/>
      <c r="UGN805" s="17"/>
      <c r="UGO805" s="17"/>
      <c r="UGP805" s="17"/>
      <c r="UGQ805" s="17"/>
      <c r="UGR805" s="17"/>
      <c r="UGS805" s="17"/>
      <c r="UGT805" s="17"/>
      <c r="UGU805" s="17"/>
      <c r="UGV805" s="17"/>
      <c r="UGW805" s="17"/>
      <c r="UGX805" s="17"/>
      <c r="UGY805" s="17"/>
      <c r="UGZ805" s="17"/>
      <c r="UHA805" s="17"/>
      <c r="UHB805" s="17"/>
      <c r="UHC805" s="17"/>
      <c r="UHD805" s="17"/>
      <c r="UHE805" s="17"/>
      <c r="UHF805" s="17"/>
      <c r="UHG805" s="17"/>
      <c r="UHH805" s="17"/>
      <c r="UHI805" s="17"/>
      <c r="UHJ805" s="17"/>
      <c r="UHK805" s="17"/>
      <c r="UHL805" s="17"/>
      <c r="UHM805" s="17"/>
      <c r="UHN805" s="17"/>
      <c r="UHO805" s="17"/>
      <c r="UHP805" s="17"/>
      <c r="UHQ805" s="17"/>
      <c r="UHR805" s="17"/>
      <c r="UHS805" s="17"/>
      <c r="UHT805" s="17"/>
      <c r="UHU805" s="17"/>
      <c r="UHV805" s="17"/>
      <c r="UHW805" s="17"/>
      <c r="UHX805" s="17"/>
      <c r="UHY805" s="17"/>
      <c r="UHZ805" s="17"/>
      <c r="UIA805" s="17"/>
      <c r="UIB805" s="17"/>
      <c r="UIC805" s="17"/>
      <c r="UID805" s="17"/>
      <c r="UIE805" s="17"/>
      <c r="UIF805" s="17"/>
      <c r="UIG805" s="17"/>
      <c r="UIH805" s="17"/>
      <c r="UII805" s="17"/>
      <c r="UIJ805" s="17"/>
      <c r="UIK805" s="17"/>
      <c r="UIL805" s="17"/>
      <c r="UIM805" s="17"/>
      <c r="UIN805" s="17"/>
      <c r="UIO805" s="17"/>
      <c r="UIP805" s="17"/>
      <c r="UIQ805" s="17"/>
      <c r="UIR805" s="17"/>
      <c r="UIS805" s="17"/>
      <c r="UIT805" s="17"/>
      <c r="UIU805" s="17"/>
      <c r="UIV805" s="17"/>
      <c r="UIW805" s="17"/>
      <c r="UIX805" s="17"/>
      <c r="UIY805" s="17"/>
      <c r="UIZ805" s="17"/>
      <c r="UJA805" s="17"/>
      <c r="UJB805" s="17"/>
      <c r="UJC805" s="17"/>
      <c r="UJD805" s="17"/>
      <c r="UJE805" s="17"/>
      <c r="UJF805" s="17"/>
      <c r="UJG805" s="17"/>
      <c r="UJH805" s="17"/>
      <c r="UJI805" s="17"/>
      <c r="UJJ805" s="17"/>
      <c r="UJK805" s="17"/>
      <c r="UJL805" s="17"/>
      <c r="UJM805" s="17"/>
      <c r="UJN805" s="17"/>
      <c r="UJO805" s="17"/>
      <c r="UJP805" s="17"/>
      <c r="UJQ805" s="17"/>
      <c r="UJR805" s="17"/>
      <c r="UJS805" s="17"/>
      <c r="UJT805" s="17"/>
      <c r="UJU805" s="17"/>
      <c r="UJV805" s="17"/>
      <c r="UJW805" s="17"/>
      <c r="UJX805" s="17"/>
      <c r="UJY805" s="17"/>
      <c r="UJZ805" s="17"/>
      <c r="UKA805" s="17"/>
      <c r="UKB805" s="17"/>
      <c r="UKC805" s="17"/>
      <c r="UKD805" s="17"/>
      <c r="UKE805" s="17"/>
      <c r="UKF805" s="17"/>
      <c r="UKG805" s="17"/>
      <c r="UKH805" s="17"/>
      <c r="UKI805" s="17"/>
      <c r="UKJ805" s="17"/>
      <c r="UKK805" s="17"/>
      <c r="UKL805" s="17"/>
      <c r="UKM805" s="17"/>
      <c r="UKN805" s="17"/>
      <c r="UKO805" s="17"/>
      <c r="UKP805" s="17"/>
      <c r="UKQ805" s="17"/>
      <c r="UKR805" s="17"/>
      <c r="UKS805" s="17"/>
      <c r="UKT805" s="17"/>
      <c r="UKU805" s="17"/>
      <c r="UKV805" s="17"/>
      <c r="UKW805" s="17"/>
      <c r="UKX805" s="17"/>
      <c r="UKY805" s="17"/>
      <c r="UKZ805" s="17"/>
      <c r="ULA805" s="17"/>
      <c r="ULB805" s="17"/>
      <c r="ULC805" s="17"/>
      <c r="ULD805" s="17"/>
      <c r="ULE805" s="17"/>
      <c r="ULF805" s="17"/>
      <c r="ULG805" s="17"/>
      <c r="ULH805" s="17"/>
      <c r="ULI805" s="17"/>
      <c r="ULJ805" s="17"/>
      <c r="ULK805" s="17"/>
      <c r="ULL805" s="17"/>
      <c r="ULM805" s="17"/>
      <c r="ULN805" s="17"/>
      <c r="ULO805" s="17"/>
      <c r="ULP805" s="17"/>
      <c r="ULQ805" s="17"/>
      <c r="ULR805" s="17"/>
      <c r="ULS805" s="17"/>
      <c r="ULT805" s="17"/>
      <c r="ULU805" s="17"/>
      <c r="ULV805" s="17"/>
      <c r="ULW805" s="17"/>
      <c r="ULX805" s="17"/>
      <c r="ULY805" s="17"/>
      <c r="ULZ805" s="17"/>
      <c r="UMA805" s="17"/>
      <c r="UMB805" s="17"/>
      <c r="UMC805" s="17"/>
      <c r="UMD805" s="17"/>
      <c r="UME805" s="17"/>
      <c r="UMF805" s="17"/>
      <c r="UMG805" s="17"/>
      <c r="UMH805" s="17"/>
      <c r="UMI805" s="17"/>
      <c r="UMJ805" s="17"/>
      <c r="UMK805" s="17"/>
      <c r="UML805" s="17"/>
      <c r="UMM805" s="17"/>
      <c r="UMN805" s="17"/>
      <c r="UMO805" s="17"/>
      <c r="UMP805" s="17"/>
      <c r="UMQ805" s="17"/>
      <c r="UMR805" s="17"/>
      <c r="UMS805" s="17"/>
      <c r="UMT805" s="17"/>
      <c r="UMU805" s="17"/>
      <c r="UMV805" s="17"/>
      <c r="UMW805" s="17"/>
      <c r="UMX805" s="17"/>
      <c r="UMY805" s="17"/>
      <c r="UMZ805" s="17"/>
      <c r="UNA805" s="17"/>
      <c r="UNB805" s="17"/>
      <c r="UNC805" s="17"/>
      <c r="UND805" s="17"/>
      <c r="UNE805" s="17"/>
      <c r="UNF805" s="17"/>
      <c r="UNG805" s="17"/>
      <c r="UNH805" s="17"/>
      <c r="UNI805" s="17"/>
      <c r="UNJ805" s="17"/>
      <c r="UNK805" s="17"/>
      <c r="UNL805" s="17"/>
      <c r="UNM805" s="17"/>
      <c r="UNN805" s="17"/>
      <c r="UNO805" s="17"/>
      <c r="UNP805" s="17"/>
      <c r="UNQ805" s="17"/>
      <c r="UNR805" s="17"/>
      <c r="UNS805" s="17"/>
      <c r="UNT805" s="17"/>
      <c r="UNU805" s="17"/>
      <c r="UNV805" s="17"/>
      <c r="UNW805" s="17"/>
      <c r="UNX805" s="17"/>
      <c r="UNY805" s="17"/>
      <c r="UNZ805" s="17"/>
      <c r="UOA805" s="17"/>
      <c r="UOB805" s="17"/>
      <c r="UOC805" s="17"/>
      <c r="UOD805" s="17"/>
      <c r="UOE805" s="17"/>
      <c r="UOF805" s="17"/>
      <c r="UOG805" s="17"/>
      <c r="UOH805" s="17"/>
      <c r="UOI805" s="17"/>
      <c r="UOJ805" s="17"/>
      <c r="UOK805" s="17"/>
      <c r="UOL805" s="17"/>
      <c r="UOM805" s="17"/>
      <c r="UON805" s="17"/>
      <c r="UOO805" s="17"/>
      <c r="UOP805" s="17"/>
      <c r="UOQ805" s="17"/>
      <c r="UOR805" s="17"/>
      <c r="UOS805" s="17"/>
      <c r="UOT805" s="17"/>
      <c r="UOU805" s="17"/>
      <c r="UOV805" s="17"/>
      <c r="UOW805" s="17"/>
      <c r="UOX805" s="17"/>
      <c r="UOY805" s="17"/>
      <c r="UOZ805" s="17"/>
      <c r="UPA805" s="17"/>
      <c r="UPB805" s="17"/>
      <c r="UPC805" s="17"/>
      <c r="UPD805" s="17"/>
      <c r="UPE805" s="17"/>
      <c r="UPF805" s="17"/>
      <c r="UPG805" s="17"/>
      <c r="UPH805" s="17"/>
      <c r="UPI805" s="17"/>
      <c r="UPJ805" s="17"/>
      <c r="UPK805" s="17"/>
      <c r="UPL805" s="17"/>
      <c r="UPM805" s="17"/>
      <c r="UPN805" s="17"/>
      <c r="UPO805" s="17"/>
      <c r="UPP805" s="17"/>
      <c r="UPQ805" s="17"/>
      <c r="UPR805" s="17"/>
      <c r="UPS805" s="17"/>
      <c r="UPT805" s="17"/>
      <c r="UPU805" s="17"/>
      <c r="UPV805" s="17"/>
      <c r="UPW805" s="17"/>
      <c r="UPX805" s="17"/>
      <c r="UPY805" s="17"/>
      <c r="UPZ805" s="17"/>
      <c r="UQA805" s="17"/>
      <c r="UQB805" s="17"/>
      <c r="UQC805" s="17"/>
      <c r="UQD805" s="17"/>
      <c r="UQE805" s="17"/>
      <c r="UQF805" s="17"/>
      <c r="UQG805" s="17"/>
      <c r="UQH805" s="17"/>
      <c r="UQI805" s="17"/>
      <c r="UQJ805" s="17"/>
      <c r="UQK805" s="17"/>
      <c r="UQL805" s="17"/>
      <c r="UQM805" s="17"/>
      <c r="UQN805" s="17"/>
      <c r="UQO805" s="17"/>
      <c r="UQP805" s="17"/>
      <c r="UQQ805" s="17"/>
      <c r="UQR805" s="17"/>
      <c r="UQS805" s="17"/>
      <c r="UQT805" s="17"/>
      <c r="UQU805" s="17"/>
      <c r="UQV805" s="17"/>
      <c r="UQW805" s="17"/>
      <c r="UQX805" s="17"/>
      <c r="UQY805" s="17"/>
      <c r="UQZ805" s="17"/>
      <c r="URA805" s="17"/>
      <c r="URB805" s="17"/>
      <c r="URC805" s="17"/>
      <c r="URD805" s="17"/>
      <c r="URE805" s="17"/>
      <c r="URF805" s="17"/>
      <c r="URG805" s="17"/>
      <c r="URH805" s="17"/>
      <c r="URI805" s="17"/>
      <c r="URJ805" s="17"/>
      <c r="URK805" s="17"/>
      <c r="URL805" s="17"/>
      <c r="URM805" s="17"/>
      <c r="URN805" s="17"/>
      <c r="URO805" s="17"/>
      <c r="URP805" s="17"/>
      <c r="URQ805" s="17"/>
      <c r="URR805" s="17"/>
      <c r="URS805" s="17"/>
      <c r="URT805" s="17"/>
      <c r="URU805" s="17"/>
      <c r="URV805" s="17"/>
      <c r="URW805" s="17"/>
      <c r="URX805" s="17"/>
      <c r="URY805" s="17"/>
      <c r="URZ805" s="17"/>
      <c r="USA805" s="17"/>
      <c r="USB805" s="17"/>
      <c r="USC805" s="17"/>
      <c r="USD805" s="17"/>
      <c r="USE805" s="17"/>
      <c r="USF805" s="17"/>
      <c r="USG805" s="17"/>
      <c r="USH805" s="17"/>
      <c r="USI805" s="17"/>
      <c r="USJ805" s="17"/>
      <c r="USK805" s="17"/>
      <c r="USL805" s="17"/>
      <c r="USM805" s="17"/>
      <c r="USN805" s="17"/>
      <c r="USO805" s="17"/>
      <c r="USP805" s="17"/>
      <c r="USQ805" s="17"/>
      <c r="USR805" s="17"/>
      <c r="USS805" s="17"/>
      <c r="UST805" s="17"/>
      <c r="USU805" s="17"/>
      <c r="USV805" s="17"/>
      <c r="USW805" s="17"/>
      <c r="USX805" s="17"/>
      <c r="USY805" s="17"/>
      <c r="USZ805" s="17"/>
      <c r="UTA805" s="17"/>
      <c r="UTB805" s="17"/>
      <c r="UTC805" s="17"/>
      <c r="UTD805" s="17"/>
      <c r="UTE805" s="17"/>
      <c r="UTF805" s="17"/>
      <c r="UTG805" s="17"/>
      <c r="UTH805" s="17"/>
      <c r="UTI805" s="17"/>
      <c r="UTJ805" s="17"/>
      <c r="UTK805" s="17"/>
      <c r="UTL805" s="17"/>
      <c r="UTM805" s="17"/>
      <c r="UTN805" s="17"/>
      <c r="UTO805" s="17"/>
      <c r="UTP805" s="17"/>
      <c r="UTQ805" s="17"/>
      <c r="UTR805" s="17"/>
      <c r="UTS805" s="17"/>
      <c r="UTT805" s="17"/>
      <c r="UTU805" s="17"/>
      <c r="UTV805" s="17"/>
      <c r="UTW805" s="17"/>
      <c r="UTX805" s="17"/>
      <c r="UTY805" s="17"/>
      <c r="UTZ805" s="17"/>
      <c r="UUA805" s="17"/>
      <c r="UUB805" s="17"/>
      <c r="UUC805" s="17"/>
      <c r="UUD805" s="17"/>
      <c r="UUE805" s="17"/>
      <c r="UUF805" s="17"/>
      <c r="UUG805" s="17"/>
      <c r="UUH805" s="17"/>
      <c r="UUI805" s="17"/>
      <c r="UUJ805" s="17"/>
      <c r="UUK805" s="17"/>
      <c r="UUL805" s="17"/>
      <c r="UUM805" s="17"/>
      <c r="UUN805" s="17"/>
      <c r="UUO805" s="17"/>
      <c r="UUP805" s="17"/>
      <c r="UUQ805" s="17"/>
      <c r="UUR805" s="17"/>
      <c r="UUS805" s="17"/>
      <c r="UUT805" s="17"/>
      <c r="UUU805" s="17"/>
      <c r="UUV805" s="17"/>
      <c r="UUW805" s="17"/>
      <c r="UUX805" s="17"/>
      <c r="UUY805" s="17"/>
      <c r="UUZ805" s="17"/>
      <c r="UVA805" s="17"/>
      <c r="UVB805" s="17"/>
      <c r="UVC805" s="17"/>
      <c r="UVD805" s="17"/>
      <c r="UVE805" s="17"/>
      <c r="UVF805" s="17"/>
      <c r="UVG805" s="17"/>
      <c r="UVH805" s="17"/>
      <c r="UVI805" s="17"/>
      <c r="UVJ805" s="17"/>
      <c r="UVK805" s="17"/>
      <c r="UVL805" s="17"/>
      <c r="UVM805" s="17"/>
      <c r="UVN805" s="17"/>
      <c r="UVO805" s="17"/>
      <c r="UVP805" s="17"/>
      <c r="UVQ805" s="17"/>
      <c r="UVR805" s="17"/>
      <c r="UVS805" s="17"/>
      <c r="UVT805" s="17"/>
      <c r="UVU805" s="17"/>
      <c r="UVV805" s="17"/>
      <c r="UVW805" s="17"/>
      <c r="UVX805" s="17"/>
      <c r="UVY805" s="17"/>
      <c r="UVZ805" s="17"/>
      <c r="UWA805" s="17"/>
      <c r="UWB805" s="17"/>
      <c r="UWC805" s="17"/>
      <c r="UWD805" s="17"/>
      <c r="UWE805" s="17"/>
      <c r="UWF805" s="17"/>
      <c r="UWG805" s="17"/>
      <c r="UWH805" s="17"/>
      <c r="UWI805" s="17"/>
      <c r="UWJ805" s="17"/>
      <c r="UWK805" s="17"/>
      <c r="UWL805" s="17"/>
      <c r="UWM805" s="17"/>
      <c r="UWN805" s="17"/>
      <c r="UWO805" s="17"/>
      <c r="UWP805" s="17"/>
      <c r="UWQ805" s="17"/>
      <c r="UWR805" s="17"/>
      <c r="UWS805" s="17"/>
      <c r="UWT805" s="17"/>
      <c r="UWU805" s="17"/>
      <c r="UWV805" s="17"/>
      <c r="UWW805" s="17"/>
      <c r="UWX805" s="17"/>
      <c r="UWY805" s="17"/>
      <c r="UWZ805" s="17"/>
      <c r="UXA805" s="17"/>
      <c r="UXB805" s="17"/>
      <c r="UXC805" s="17"/>
      <c r="UXD805" s="17"/>
      <c r="UXE805" s="17"/>
      <c r="UXF805" s="17"/>
      <c r="UXG805" s="17"/>
      <c r="UXH805" s="17"/>
      <c r="UXI805" s="17"/>
      <c r="UXJ805" s="17"/>
      <c r="UXK805" s="17"/>
      <c r="UXL805" s="17"/>
      <c r="UXM805" s="17"/>
      <c r="UXN805" s="17"/>
      <c r="UXO805" s="17"/>
      <c r="UXP805" s="17"/>
      <c r="UXQ805" s="17"/>
      <c r="UXR805" s="17"/>
      <c r="UXS805" s="17"/>
      <c r="UXT805" s="17"/>
      <c r="UXU805" s="17"/>
      <c r="UXV805" s="17"/>
      <c r="UXW805" s="17"/>
      <c r="UXX805" s="17"/>
      <c r="UXY805" s="17"/>
      <c r="UXZ805" s="17"/>
      <c r="UYA805" s="17"/>
      <c r="UYB805" s="17"/>
      <c r="UYC805" s="17"/>
      <c r="UYD805" s="17"/>
      <c r="UYE805" s="17"/>
      <c r="UYF805" s="17"/>
      <c r="UYG805" s="17"/>
      <c r="UYH805" s="17"/>
      <c r="UYI805" s="17"/>
      <c r="UYJ805" s="17"/>
      <c r="UYK805" s="17"/>
      <c r="UYL805" s="17"/>
      <c r="UYM805" s="17"/>
      <c r="UYN805" s="17"/>
      <c r="UYO805" s="17"/>
      <c r="UYP805" s="17"/>
      <c r="UYQ805" s="17"/>
      <c r="UYR805" s="17"/>
      <c r="UYS805" s="17"/>
      <c r="UYT805" s="17"/>
      <c r="UYU805" s="17"/>
      <c r="UYV805" s="17"/>
      <c r="UYW805" s="17"/>
      <c r="UYX805" s="17"/>
      <c r="UYY805" s="17"/>
      <c r="UYZ805" s="17"/>
      <c r="UZA805" s="17"/>
      <c r="UZB805" s="17"/>
      <c r="UZC805" s="17"/>
      <c r="UZD805" s="17"/>
      <c r="UZE805" s="17"/>
      <c r="UZF805" s="17"/>
      <c r="UZG805" s="17"/>
      <c r="UZH805" s="17"/>
      <c r="UZI805" s="17"/>
      <c r="UZJ805" s="17"/>
      <c r="UZK805" s="17"/>
      <c r="UZL805" s="17"/>
      <c r="UZM805" s="17"/>
      <c r="UZN805" s="17"/>
      <c r="UZO805" s="17"/>
      <c r="UZP805" s="17"/>
      <c r="UZQ805" s="17"/>
      <c r="UZR805" s="17"/>
      <c r="UZS805" s="17"/>
      <c r="UZT805" s="17"/>
      <c r="UZU805" s="17"/>
      <c r="UZV805" s="17"/>
      <c r="UZW805" s="17"/>
      <c r="UZX805" s="17"/>
      <c r="UZY805" s="17"/>
      <c r="UZZ805" s="17"/>
      <c r="VAA805" s="17"/>
      <c r="VAB805" s="17"/>
      <c r="VAC805" s="17"/>
      <c r="VAD805" s="17"/>
      <c r="VAE805" s="17"/>
      <c r="VAF805" s="17"/>
      <c r="VAG805" s="17"/>
      <c r="VAH805" s="17"/>
      <c r="VAI805" s="17"/>
      <c r="VAJ805" s="17"/>
      <c r="VAK805" s="17"/>
      <c r="VAL805" s="17"/>
      <c r="VAM805" s="17"/>
      <c r="VAN805" s="17"/>
      <c r="VAO805" s="17"/>
      <c r="VAP805" s="17"/>
      <c r="VAQ805" s="17"/>
      <c r="VAR805" s="17"/>
      <c r="VAS805" s="17"/>
      <c r="VAT805" s="17"/>
      <c r="VAU805" s="17"/>
      <c r="VAV805" s="17"/>
      <c r="VAW805" s="17"/>
      <c r="VAX805" s="17"/>
      <c r="VAY805" s="17"/>
      <c r="VAZ805" s="17"/>
      <c r="VBA805" s="17"/>
      <c r="VBB805" s="17"/>
      <c r="VBC805" s="17"/>
      <c r="VBD805" s="17"/>
      <c r="VBE805" s="17"/>
      <c r="VBF805" s="17"/>
      <c r="VBG805" s="17"/>
      <c r="VBH805" s="17"/>
      <c r="VBI805" s="17"/>
      <c r="VBJ805" s="17"/>
      <c r="VBK805" s="17"/>
      <c r="VBL805" s="17"/>
      <c r="VBM805" s="17"/>
      <c r="VBN805" s="17"/>
      <c r="VBO805" s="17"/>
      <c r="VBP805" s="17"/>
      <c r="VBQ805" s="17"/>
      <c r="VBR805" s="17"/>
      <c r="VBS805" s="17"/>
      <c r="VBT805" s="17"/>
      <c r="VBU805" s="17"/>
      <c r="VBV805" s="17"/>
      <c r="VBW805" s="17"/>
      <c r="VBX805" s="17"/>
      <c r="VBY805" s="17"/>
      <c r="VBZ805" s="17"/>
      <c r="VCA805" s="17"/>
      <c r="VCB805" s="17"/>
      <c r="VCC805" s="17"/>
      <c r="VCD805" s="17"/>
      <c r="VCE805" s="17"/>
      <c r="VCF805" s="17"/>
      <c r="VCG805" s="17"/>
      <c r="VCH805" s="17"/>
      <c r="VCI805" s="17"/>
      <c r="VCJ805" s="17"/>
      <c r="VCK805" s="17"/>
      <c r="VCL805" s="17"/>
      <c r="VCM805" s="17"/>
      <c r="VCN805" s="17"/>
      <c r="VCO805" s="17"/>
      <c r="VCP805" s="17"/>
      <c r="VCQ805" s="17"/>
      <c r="VCR805" s="17"/>
      <c r="VCS805" s="17"/>
      <c r="VCT805" s="17"/>
      <c r="VCU805" s="17"/>
      <c r="VCV805" s="17"/>
      <c r="VCW805" s="17"/>
      <c r="VCX805" s="17"/>
      <c r="VCY805" s="17"/>
      <c r="VCZ805" s="17"/>
      <c r="VDA805" s="17"/>
      <c r="VDB805" s="17"/>
      <c r="VDC805" s="17"/>
      <c r="VDD805" s="17"/>
      <c r="VDE805" s="17"/>
      <c r="VDF805" s="17"/>
      <c r="VDG805" s="17"/>
      <c r="VDH805" s="17"/>
      <c r="VDI805" s="17"/>
      <c r="VDJ805" s="17"/>
      <c r="VDK805" s="17"/>
      <c r="VDL805" s="17"/>
      <c r="VDM805" s="17"/>
      <c r="VDN805" s="17"/>
      <c r="VDO805" s="17"/>
      <c r="VDP805" s="17"/>
      <c r="VDQ805" s="17"/>
      <c r="VDR805" s="17"/>
      <c r="VDS805" s="17"/>
      <c r="VDT805" s="17"/>
      <c r="VDU805" s="17"/>
      <c r="VDV805" s="17"/>
      <c r="VDW805" s="17"/>
      <c r="VDX805" s="17"/>
      <c r="VDY805" s="17"/>
      <c r="VDZ805" s="17"/>
      <c r="VEA805" s="17"/>
      <c r="VEB805" s="17"/>
      <c r="VEC805" s="17"/>
      <c r="VED805" s="17"/>
      <c r="VEE805" s="17"/>
      <c r="VEF805" s="17"/>
      <c r="VEG805" s="17"/>
      <c r="VEH805" s="17"/>
      <c r="VEI805" s="17"/>
      <c r="VEJ805" s="17"/>
      <c r="VEK805" s="17"/>
      <c r="VEL805" s="17"/>
      <c r="VEM805" s="17"/>
      <c r="VEN805" s="17"/>
      <c r="VEO805" s="17"/>
      <c r="VEP805" s="17"/>
      <c r="VEQ805" s="17"/>
      <c r="VER805" s="17"/>
      <c r="VES805" s="17"/>
      <c r="VET805" s="17"/>
      <c r="VEU805" s="17"/>
      <c r="VEV805" s="17"/>
      <c r="VEW805" s="17"/>
      <c r="VEX805" s="17"/>
      <c r="VEY805" s="17"/>
      <c r="VEZ805" s="17"/>
      <c r="VFA805" s="17"/>
      <c r="VFB805" s="17"/>
      <c r="VFC805" s="17"/>
      <c r="VFD805" s="17"/>
      <c r="VFE805" s="17"/>
      <c r="VFF805" s="17"/>
      <c r="VFG805" s="17"/>
      <c r="VFH805" s="17"/>
      <c r="VFI805" s="17"/>
      <c r="VFJ805" s="17"/>
      <c r="VFK805" s="17"/>
      <c r="VFL805" s="17"/>
      <c r="VFM805" s="17"/>
      <c r="VFN805" s="17"/>
      <c r="VFO805" s="17"/>
      <c r="VFP805" s="17"/>
      <c r="VFQ805" s="17"/>
      <c r="VFR805" s="17"/>
      <c r="VFS805" s="17"/>
      <c r="VFT805" s="17"/>
      <c r="VFU805" s="17"/>
      <c r="VFV805" s="17"/>
      <c r="VFW805" s="17"/>
      <c r="VFX805" s="17"/>
      <c r="VFY805" s="17"/>
      <c r="VFZ805" s="17"/>
      <c r="VGA805" s="17"/>
      <c r="VGB805" s="17"/>
      <c r="VGC805" s="17"/>
      <c r="VGD805" s="17"/>
      <c r="VGE805" s="17"/>
      <c r="VGF805" s="17"/>
      <c r="VGG805" s="17"/>
      <c r="VGH805" s="17"/>
      <c r="VGI805" s="17"/>
      <c r="VGJ805" s="17"/>
      <c r="VGK805" s="17"/>
      <c r="VGL805" s="17"/>
      <c r="VGM805" s="17"/>
      <c r="VGN805" s="17"/>
      <c r="VGO805" s="17"/>
      <c r="VGP805" s="17"/>
      <c r="VGQ805" s="17"/>
      <c r="VGR805" s="17"/>
      <c r="VGS805" s="17"/>
      <c r="VGT805" s="17"/>
      <c r="VGU805" s="17"/>
      <c r="VGV805" s="17"/>
      <c r="VGW805" s="17"/>
      <c r="VGX805" s="17"/>
      <c r="VGY805" s="17"/>
      <c r="VGZ805" s="17"/>
      <c r="VHA805" s="17"/>
      <c r="VHB805" s="17"/>
      <c r="VHC805" s="17"/>
      <c r="VHD805" s="17"/>
      <c r="VHE805" s="17"/>
      <c r="VHF805" s="17"/>
      <c r="VHG805" s="17"/>
      <c r="VHH805" s="17"/>
      <c r="VHI805" s="17"/>
      <c r="VHJ805" s="17"/>
      <c r="VHK805" s="17"/>
      <c r="VHL805" s="17"/>
      <c r="VHM805" s="17"/>
      <c r="VHN805" s="17"/>
      <c r="VHO805" s="17"/>
      <c r="VHP805" s="17"/>
      <c r="VHQ805" s="17"/>
      <c r="VHR805" s="17"/>
      <c r="VHS805" s="17"/>
      <c r="VHT805" s="17"/>
      <c r="VHU805" s="17"/>
      <c r="VHV805" s="17"/>
      <c r="VHW805" s="17"/>
      <c r="VHX805" s="17"/>
      <c r="VHY805" s="17"/>
      <c r="VHZ805" s="17"/>
      <c r="VIA805" s="17"/>
      <c r="VIB805" s="17"/>
      <c r="VIC805" s="17"/>
      <c r="VID805" s="17"/>
      <c r="VIE805" s="17"/>
      <c r="VIF805" s="17"/>
      <c r="VIG805" s="17"/>
      <c r="VIH805" s="17"/>
      <c r="VII805" s="17"/>
      <c r="VIJ805" s="17"/>
      <c r="VIK805" s="17"/>
      <c r="VIL805" s="17"/>
      <c r="VIM805" s="17"/>
      <c r="VIN805" s="17"/>
      <c r="VIO805" s="17"/>
      <c r="VIP805" s="17"/>
      <c r="VIQ805" s="17"/>
      <c r="VIR805" s="17"/>
      <c r="VIS805" s="17"/>
      <c r="VIT805" s="17"/>
      <c r="VIU805" s="17"/>
      <c r="VIV805" s="17"/>
      <c r="VIW805" s="17"/>
      <c r="VIX805" s="17"/>
      <c r="VIY805" s="17"/>
      <c r="VIZ805" s="17"/>
      <c r="VJA805" s="17"/>
      <c r="VJB805" s="17"/>
      <c r="VJC805" s="17"/>
      <c r="VJD805" s="17"/>
      <c r="VJE805" s="17"/>
      <c r="VJF805" s="17"/>
      <c r="VJG805" s="17"/>
      <c r="VJH805" s="17"/>
      <c r="VJI805" s="17"/>
      <c r="VJJ805" s="17"/>
      <c r="VJK805" s="17"/>
      <c r="VJL805" s="17"/>
      <c r="VJM805" s="17"/>
      <c r="VJN805" s="17"/>
      <c r="VJO805" s="17"/>
      <c r="VJP805" s="17"/>
      <c r="VJQ805" s="17"/>
      <c r="VJR805" s="17"/>
      <c r="VJS805" s="17"/>
      <c r="VJT805" s="17"/>
      <c r="VJU805" s="17"/>
      <c r="VJV805" s="17"/>
      <c r="VJW805" s="17"/>
      <c r="VJX805" s="17"/>
      <c r="VJY805" s="17"/>
      <c r="VJZ805" s="17"/>
      <c r="VKA805" s="17"/>
      <c r="VKB805" s="17"/>
      <c r="VKC805" s="17"/>
      <c r="VKD805" s="17"/>
      <c r="VKE805" s="17"/>
      <c r="VKF805" s="17"/>
      <c r="VKG805" s="17"/>
      <c r="VKH805" s="17"/>
      <c r="VKI805" s="17"/>
      <c r="VKJ805" s="17"/>
      <c r="VKK805" s="17"/>
      <c r="VKL805" s="17"/>
      <c r="VKM805" s="17"/>
      <c r="VKN805" s="17"/>
      <c r="VKO805" s="17"/>
      <c r="VKP805" s="17"/>
      <c r="VKQ805" s="17"/>
      <c r="VKR805" s="17"/>
      <c r="VKS805" s="17"/>
      <c r="VKT805" s="17"/>
      <c r="VKU805" s="17"/>
      <c r="VKV805" s="17"/>
      <c r="VKW805" s="17"/>
      <c r="VKX805" s="17"/>
      <c r="VKY805" s="17"/>
      <c r="VKZ805" s="17"/>
      <c r="VLA805" s="17"/>
      <c r="VLB805" s="17"/>
      <c r="VLC805" s="17"/>
      <c r="VLD805" s="17"/>
      <c r="VLE805" s="17"/>
      <c r="VLF805" s="17"/>
      <c r="VLG805" s="17"/>
      <c r="VLH805" s="17"/>
      <c r="VLI805" s="17"/>
      <c r="VLJ805" s="17"/>
      <c r="VLK805" s="17"/>
      <c r="VLL805" s="17"/>
      <c r="VLM805" s="17"/>
      <c r="VLN805" s="17"/>
      <c r="VLO805" s="17"/>
      <c r="VLP805" s="17"/>
      <c r="VLQ805" s="17"/>
      <c r="VLR805" s="17"/>
      <c r="VLS805" s="17"/>
      <c r="VLT805" s="17"/>
      <c r="VLU805" s="17"/>
      <c r="VLV805" s="17"/>
      <c r="VLW805" s="17"/>
      <c r="VLX805" s="17"/>
      <c r="VLY805" s="17"/>
      <c r="VLZ805" s="17"/>
      <c r="VMA805" s="17"/>
      <c r="VMB805" s="17"/>
      <c r="VMC805" s="17"/>
      <c r="VMD805" s="17"/>
      <c r="VME805" s="17"/>
      <c r="VMF805" s="17"/>
      <c r="VMG805" s="17"/>
      <c r="VMH805" s="17"/>
      <c r="VMI805" s="17"/>
      <c r="VMJ805" s="17"/>
      <c r="VMK805" s="17"/>
      <c r="VML805" s="17"/>
      <c r="VMM805" s="17"/>
      <c r="VMN805" s="17"/>
      <c r="VMO805" s="17"/>
      <c r="VMP805" s="17"/>
      <c r="VMQ805" s="17"/>
      <c r="VMR805" s="17"/>
      <c r="VMS805" s="17"/>
      <c r="VMT805" s="17"/>
      <c r="VMU805" s="17"/>
      <c r="VMV805" s="17"/>
      <c r="VMW805" s="17"/>
      <c r="VMX805" s="17"/>
      <c r="VMY805" s="17"/>
      <c r="VMZ805" s="17"/>
      <c r="VNA805" s="17"/>
      <c r="VNB805" s="17"/>
      <c r="VNC805" s="17"/>
      <c r="VND805" s="17"/>
      <c r="VNE805" s="17"/>
      <c r="VNF805" s="17"/>
      <c r="VNG805" s="17"/>
      <c r="VNH805" s="17"/>
      <c r="VNI805" s="17"/>
      <c r="VNJ805" s="17"/>
      <c r="VNK805" s="17"/>
      <c r="VNL805" s="17"/>
      <c r="VNM805" s="17"/>
      <c r="VNN805" s="17"/>
      <c r="VNO805" s="17"/>
      <c r="VNP805" s="17"/>
      <c r="VNQ805" s="17"/>
      <c r="VNR805" s="17"/>
      <c r="VNS805" s="17"/>
      <c r="VNT805" s="17"/>
      <c r="VNU805" s="17"/>
      <c r="VNV805" s="17"/>
      <c r="VNW805" s="17"/>
      <c r="VNX805" s="17"/>
      <c r="VNY805" s="17"/>
      <c r="VNZ805" s="17"/>
      <c r="VOA805" s="17"/>
      <c r="VOB805" s="17"/>
      <c r="VOC805" s="17"/>
      <c r="VOD805" s="17"/>
      <c r="VOE805" s="17"/>
      <c r="VOF805" s="17"/>
      <c r="VOG805" s="17"/>
      <c r="VOH805" s="17"/>
      <c r="VOI805" s="17"/>
      <c r="VOJ805" s="17"/>
      <c r="VOK805" s="17"/>
      <c r="VOL805" s="17"/>
      <c r="VOM805" s="17"/>
      <c r="VON805" s="17"/>
      <c r="VOO805" s="17"/>
      <c r="VOP805" s="17"/>
      <c r="VOQ805" s="17"/>
      <c r="VOR805" s="17"/>
      <c r="VOS805" s="17"/>
      <c r="VOT805" s="17"/>
      <c r="VOU805" s="17"/>
      <c r="VOV805" s="17"/>
      <c r="VOW805" s="17"/>
      <c r="VOX805" s="17"/>
      <c r="VOY805" s="17"/>
      <c r="VOZ805" s="17"/>
      <c r="VPA805" s="17"/>
      <c r="VPB805" s="17"/>
      <c r="VPC805" s="17"/>
      <c r="VPD805" s="17"/>
      <c r="VPE805" s="17"/>
      <c r="VPF805" s="17"/>
      <c r="VPG805" s="17"/>
      <c r="VPH805" s="17"/>
      <c r="VPI805" s="17"/>
      <c r="VPJ805" s="17"/>
      <c r="VPK805" s="17"/>
      <c r="VPL805" s="17"/>
      <c r="VPM805" s="17"/>
      <c r="VPN805" s="17"/>
      <c r="VPO805" s="17"/>
      <c r="VPP805" s="17"/>
      <c r="VPQ805" s="17"/>
      <c r="VPR805" s="17"/>
      <c r="VPS805" s="17"/>
      <c r="VPT805" s="17"/>
      <c r="VPU805" s="17"/>
      <c r="VPV805" s="17"/>
      <c r="VPW805" s="17"/>
      <c r="VPX805" s="17"/>
      <c r="VPY805" s="17"/>
      <c r="VPZ805" s="17"/>
      <c r="VQA805" s="17"/>
      <c r="VQB805" s="17"/>
      <c r="VQC805" s="17"/>
      <c r="VQD805" s="17"/>
      <c r="VQE805" s="17"/>
      <c r="VQF805" s="17"/>
      <c r="VQG805" s="17"/>
      <c r="VQH805" s="17"/>
      <c r="VQI805" s="17"/>
      <c r="VQJ805" s="17"/>
      <c r="VQK805" s="17"/>
      <c r="VQL805" s="17"/>
      <c r="VQM805" s="17"/>
      <c r="VQN805" s="17"/>
      <c r="VQO805" s="17"/>
      <c r="VQP805" s="17"/>
      <c r="VQQ805" s="17"/>
      <c r="VQR805" s="17"/>
      <c r="VQS805" s="17"/>
      <c r="VQT805" s="17"/>
      <c r="VQU805" s="17"/>
      <c r="VQV805" s="17"/>
      <c r="VQW805" s="17"/>
      <c r="VQX805" s="17"/>
      <c r="VQY805" s="17"/>
      <c r="VQZ805" s="17"/>
      <c r="VRA805" s="17"/>
      <c r="VRB805" s="17"/>
      <c r="VRC805" s="17"/>
      <c r="VRD805" s="17"/>
      <c r="VRE805" s="17"/>
      <c r="VRF805" s="17"/>
      <c r="VRG805" s="17"/>
      <c r="VRH805" s="17"/>
      <c r="VRI805" s="17"/>
      <c r="VRJ805" s="17"/>
      <c r="VRK805" s="17"/>
      <c r="VRL805" s="17"/>
      <c r="VRM805" s="17"/>
      <c r="VRN805" s="17"/>
      <c r="VRO805" s="17"/>
      <c r="VRP805" s="17"/>
      <c r="VRQ805" s="17"/>
      <c r="VRR805" s="17"/>
      <c r="VRS805" s="17"/>
      <c r="VRT805" s="17"/>
      <c r="VRU805" s="17"/>
      <c r="VRV805" s="17"/>
      <c r="VRW805" s="17"/>
      <c r="VRX805" s="17"/>
      <c r="VRY805" s="17"/>
      <c r="VRZ805" s="17"/>
      <c r="VSA805" s="17"/>
      <c r="VSB805" s="17"/>
      <c r="VSC805" s="17"/>
      <c r="VSD805" s="17"/>
      <c r="VSE805" s="17"/>
      <c r="VSF805" s="17"/>
      <c r="VSG805" s="17"/>
      <c r="VSH805" s="17"/>
      <c r="VSI805" s="17"/>
      <c r="VSJ805" s="17"/>
      <c r="VSK805" s="17"/>
      <c r="VSL805" s="17"/>
      <c r="VSM805" s="17"/>
      <c r="VSN805" s="17"/>
      <c r="VSO805" s="17"/>
      <c r="VSP805" s="17"/>
      <c r="VSQ805" s="17"/>
      <c r="VSR805" s="17"/>
      <c r="VSS805" s="17"/>
      <c r="VST805" s="17"/>
      <c r="VSU805" s="17"/>
      <c r="VSV805" s="17"/>
      <c r="VSW805" s="17"/>
      <c r="VSX805" s="17"/>
      <c r="VSY805" s="17"/>
      <c r="VSZ805" s="17"/>
      <c r="VTA805" s="17"/>
      <c r="VTB805" s="17"/>
      <c r="VTC805" s="17"/>
      <c r="VTD805" s="17"/>
      <c r="VTE805" s="17"/>
      <c r="VTF805" s="17"/>
      <c r="VTG805" s="17"/>
      <c r="VTH805" s="17"/>
      <c r="VTI805" s="17"/>
      <c r="VTJ805" s="17"/>
      <c r="VTK805" s="17"/>
      <c r="VTL805" s="17"/>
      <c r="VTM805" s="17"/>
      <c r="VTN805" s="17"/>
      <c r="VTO805" s="17"/>
      <c r="VTP805" s="17"/>
      <c r="VTQ805" s="17"/>
      <c r="VTR805" s="17"/>
      <c r="VTS805" s="17"/>
      <c r="VTT805" s="17"/>
      <c r="VTU805" s="17"/>
      <c r="VTV805" s="17"/>
      <c r="VTW805" s="17"/>
      <c r="VTX805" s="17"/>
      <c r="VTY805" s="17"/>
      <c r="VTZ805" s="17"/>
      <c r="VUA805" s="17"/>
      <c r="VUB805" s="17"/>
      <c r="VUC805" s="17"/>
      <c r="VUD805" s="17"/>
      <c r="VUE805" s="17"/>
      <c r="VUF805" s="17"/>
      <c r="VUG805" s="17"/>
      <c r="VUH805" s="17"/>
      <c r="VUI805" s="17"/>
      <c r="VUJ805" s="17"/>
      <c r="VUK805" s="17"/>
      <c r="VUL805" s="17"/>
      <c r="VUM805" s="17"/>
      <c r="VUN805" s="17"/>
      <c r="VUO805" s="17"/>
      <c r="VUP805" s="17"/>
      <c r="VUQ805" s="17"/>
      <c r="VUR805" s="17"/>
      <c r="VUS805" s="17"/>
      <c r="VUT805" s="17"/>
      <c r="VUU805" s="17"/>
      <c r="VUV805" s="17"/>
      <c r="VUW805" s="17"/>
      <c r="VUX805" s="17"/>
      <c r="VUY805" s="17"/>
      <c r="VUZ805" s="17"/>
      <c r="VVA805" s="17"/>
      <c r="VVB805" s="17"/>
      <c r="VVC805" s="17"/>
      <c r="VVD805" s="17"/>
      <c r="VVE805" s="17"/>
      <c r="VVF805" s="17"/>
      <c r="VVG805" s="17"/>
      <c r="VVH805" s="17"/>
      <c r="VVI805" s="17"/>
      <c r="VVJ805" s="17"/>
      <c r="VVK805" s="17"/>
      <c r="VVL805" s="17"/>
      <c r="VVM805" s="17"/>
      <c r="VVN805" s="17"/>
      <c r="VVO805" s="17"/>
      <c r="VVP805" s="17"/>
      <c r="VVQ805" s="17"/>
      <c r="VVR805" s="17"/>
      <c r="VVS805" s="17"/>
      <c r="VVT805" s="17"/>
      <c r="VVU805" s="17"/>
      <c r="VVV805" s="17"/>
      <c r="VVW805" s="17"/>
      <c r="VVX805" s="17"/>
      <c r="VVY805" s="17"/>
      <c r="VVZ805" s="17"/>
      <c r="VWA805" s="17"/>
      <c r="VWB805" s="17"/>
      <c r="VWC805" s="17"/>
      <c r="VWD805" s="17"/>
      <c r="VWE805" s="17"/>
      <c r="VWF805" s="17"/>
      <c r="VWG805" s="17"/>
      <c r="VWH805" s="17"/>
      <c r="VWI805" s="17"/>
      <c r="VWJ805" s="17"/>
      <c r="VWK805" s="17"/>
      <c r="VWL805" s="17"/>
      <c r="VWM805" s="17"/>
      <c r="VWN805" s="17"/>
      <c r="VWO805" s="17"/>
      <c r="VWP805" s="17"/>
      <c r="VWQ805" s="17"/>
      <c r="VWR805" s="17"/>
      <c r="VWS805" s="17"/>
      <c r="VWT805" s="17"/>
      <c r="VWU805" s="17"/>
      <c r="VWV805" s="17"/>
      <c r="VWW805" s="17"/>
      <c r="VWX805" s="17"/>
      <c r="VWY805" s="17"/>
      <c r="VWZ805" s="17"/>
      <c r="VXA805" s="17"/>
      <c r="VXB805" s="17"/>
      <c r="VXC805" s="17"/>
      <c r="VXD805" s="17"/>
      <c r="VXE805" s="17"/>
      <c r="VXF805" s="17"/>
      <c r="VXG805" s="17"/>
      <c r="VXH805" s="17"/>
      <c r="VXI805" s="17"/>
      <c r="VXJ805" s="17"/>
      <c r="VXK805" s="17"/>
      <c r="VXL805" s="17"/>
      <c r="VXM805" s="17"/>
      <c r="VXN805" s="17"/>
      <c r="VXO805" s="17"/>
      <c r="VXP805" s="17"/>
      <c r="VXQ805" s="17"/>
      <c r="VXR805" s="17"/>
      <c r="VXS805" s="17"/>
      <c r="VXT805" s="17"/>
      <c r="VXU805" s="17"/>
      <c r="VXV805" s="17"/>
      <c r="VXW805" s="17"/>
      <c r="VXX805" s="17"/>
      <c r="VXY805" s="17"/>
      <c r="VXZ805" s="17"/>
      <c r="VYA805" s="17"/>
      <c r="VYB805" s="17"/>
      <c r="VYC805" s="17"/>
      <c r="VYD805" s="17"/>
      <c r="VYE805" s="17"/>
      <c r="VYF805" s="17"/>
      <c r="VYG805" s="17"/>
      <c r="VYH805" s="17"/>
      <c r="VYI805" s="17"/>
      <c r="VYJ805" s="17"/>
      <c r="VYK805" s="17"/>
      <c r="VYL805" s="17"/>
      <c r="VYM805" s="17"/>
      <c r="VYN805" s="17"/>
      <c r="VYO805" s="17"/>
      <c r="VYP805" s="17"/>
      <c r="VYQ805" s="17"/>
      <c r="VYR805" s="17"/>
      <c r="VYS805" s="17"/>
      <c r="VYT805" s="17"/>
      <c r="VYU805" s="17"/>
      <c r="VYV805" s="17"/>
      <c r="VYW805" s="17"/>
      <c r="VYX805" s="17"/>
      <c r="VYY805" s="17"/>
      <c r="VYZ805" s="17"/>
      <c r="VZA805" s="17"/>
      <c r="VZB805" s="17"/>
      <c r="VZC805" s="17"/>
      <c r="VZD805" s="17"/>
      <c r="VZE805" s="17"/>
      <c r="VZF805" s="17"/>
      <c r="VZG805" s="17"/>
      <c r="VZH805" s="17"/>
      <c r="VZI805" s="17"/>
      <c r="VZJ805" s="17"/>
      <c r="VZK805" s="17"/>
      <c r="VZL805" s="17"/>
      <c r="VZM805" s="17"/>
      <c r="VZN805" s="17"/>
      <c r="VZO805" s="17"/>
      <c r="VZP805" s="17"/>
      <c r="VZQ805" s="17"/>
      <c r="VZR805" s="17"/>
      <c r="VZS805" s="17"/>
      <c r="VZT805" s="17"/>
      <c r="VZU805" s="17"/>
      <c r="VZV805" s="17"/>
      <c r="VZW805" s="17"/>
      <c r="VZX805" s="17"/>
      <c r="VZY805" s="17"/>
      <c r="VZZ805" s="17"/>
      <c r="WAA805" s="17"/>
      <c r="WAB805" s="17"/>
      <c r="WAC805" s="17"/>
      <c r="WAD805" s="17"/>
      <c r="WAE805" s="17"/>
      <c r="WAF805" s="17"/>
      <c r="WAG805" s="17"/>
      <c r="WAH805" s="17"/>
      <c r="WAI805" s="17"/>
      <c r="WAJ805" s="17"/>
      <c r="WAK805" s="17"/>
      <c r="WAL805" s="17"/>
      <c r="WAM805" s="17"/>
      <c r="WAN805" s="17"/>
      <c r="WAO805" s="17"/>
      <c r="WAP805" s="17"/>
      <c r="WAQ805" s="17"/>
      <c r="WAR805" s="17"/>
      <c r="WAS805" s="17"/>
      <c r="WAT805" s="17"/>
      <c r="WAU805" s="17"/>
      <c r="WAV805" s="17"/>
      <c r="WAW805" s="17"/>
      <c r="WAX805" s="17"/>
      <c r="WAY805" s="17"/>
      <c r="WAZ805" s="17"/>
      <c r="WBA805" s="17"/>
      <c r="WBB805" s="17"/>
      <c r="WBC805" s="17"/>
      <c r="WBD805" s="17"/>
      <c r="WBE805" s="17"/>
      <c r="WBF805" s="17"/>
      <c r="WBG805" s="17"/>
      <c r="WBH805" s="17"/>
      <c r="WBI805" s="17"/>
      <c r="WBJ805" s="17"/>
      <c r="WBK805" s="17"/>
      <c r="WBL805" s="17"/>
      <c r="WBM805" s="17"/>
      <c r="WBN805" s="17"/>
      <c r="WBO805" s="17"/>
      <c r="WBP805" s="17"/>
      <c r="WBQ805" s="17"/>
      <c r="WBR805" s="17"/>
      <c r="WBS805" s="17"/>
      <c r="WBT805" s="17"/>
      <c r="WBU805" s="17"/>
      <c r="WBV805" s="17"/>
      <c r="WBW805" s="17"/>
      <c r="WBX805" s="17"/>
      <c r="WBY805" s="17"/>
      <c r="WBZ805" s="17"/>
      <c r="WCA805" s="17"/>
      <c r="WCB805" s="17"/>
      <c r="WCC805" s="17"/>
      <c r="WCD805" s="17"/>
      <c r="WCE805" s="17"/>
      <c r="WCF805" s="17"/>
      <c r="WCG805" s="17"/>
      <c r="WCH805" s="17"/>
      <c r="WCI805" s="17"/>
      <c r="WCJ805" s="17"/>
      <c r="WCK805" s="17"/>
      <c r="WCL805" s="17"/>
      <c r="WCM805" s="17"/>
      <c r="WCN805" s="17"/>
      <c r="WCO805" s="17"/>
      <c r="WCP805" s="17"/>
      <c r="WCQ805" s="17"/>
      <c r="WCR805" s="17"/>
      <c r="WCS805" s="17"/>
      <c r="WCT805" s="17"/>
      <c r="WCU805" s="17"/>
      <c r="WCV805" s="17"/>
      <c r="WCW805" s="17"/>
      <c r="WCX805" s="17"/>
      <c r="WCY805" s="17"/>
      <c r="WCZ805" s="17"/>
      <c r="WDA805" s="17"/>
      <c r="WDB805" s="17"/>
      <c r="WDC805" s="17"/>
      <c r="WDD805" s="17"/>
      <c r="WDE805" s="17"/>
      <c r="WDF805" s="17"/>
      <c r="WDG805" s="17"/>
      <c r="WDH805" s="17"/>
      <c r="WDI805" s="17"/>
      <c r="WDJ805" s="17"/>
      <c r="WDK805" s="17"/>
      <c r="WDL805" s="17"/>
      <c r="WDM805" s="17"/>
      <c r="WDN805" s="17"/>
      <c r="WDO805" s="17"/>
      <c r="WDP805" s="17"/>
      <c r="WDQ805" s="17"/>
      <c r="WDR805" s="17"/>
      <c r="WDS805" s="17"/>
      <c r="WDT805" s="17"/>
      <c r="WDU805" s="17"/>
      <c r="WDV805" s="17"/>
      <c r="WDW805" s="17"/>
      <c r="WDX805" s="17"/>
      <c r="WDY805" s="17"/>
      <c r="WDZ805" s="17"/>
      <c r="WEA805" s="17"/>
      <c r="WEB805" s="17"/>
      <c r="WEC805" s="17"/>
      <c r="WED805" s="17"/>
      <c r="WEE805" s="17"/>
      <c r="WEF805" s="17"/>
      <c r="WEG805" s="17"/>
      <c r="WEH805" s="17"/>
      <c r="WEI805" s="17"/>
      <c r="WEJ805" s="17"/>
      <c r="WEK805" s="17"/>
      <c r="WEL805" s="17"/>
      <c r="WEM805" s="17"/>
      <c r="WEN805" s="17"/>
      <c r="WEO805" s="17"/>
      <c r="WEP805" s="17"/>
      <c r="WEQ805" s="17"/>
      <c r="WER805" s="17"/>
      <c r="WES805" s="17"/>
      <c r="WET805" s="17"/>
      <c r="WEU805" s="17"/>
      <c r="WEV805" s="17"/>
      <c r="WEW805" s="17"/>
      <c r="WEX805" s="17"/>
      <c r="WEY805" s="17"/>
      <c r="WEZ805" s="17"/>
      <c r="WFA805" s="17"/>
      <c r="WFB805" s="17"/>
      <c r="WFC805" s="17"/>
      <c r="WFD805" s="17"/>
      <c r="WFE805" s="17"/>
      <c r="WFF805" s="17"/>
      <c r="WFG805" s="17"/>
      <c r="WFH805" s="17"/>
      <c r="WFI805" s="17"/>
      <c r="WFJ805" s="17"/>
      <c r="WFK805" s="17"/>
      <c r="WFL805" s="17"/>
      <c r="WFM805" s="17"/>
      <c r="WFN805" s="17"/>
      <c r="WFO805" s="17"/>
      <c r="WFP805" s="17"/>
      <c r="WFQ805" s="17"/>
      <c r="WFR805" s="17"/>
      <c r="WFS805" s="17"/>
      <c r="WFT805" s="17"/>
      <c r="WFU805" s="17"/>
      <c r="WFV805" s="17"/>
      <c r="WFW805" s="17"/>
      <c r="WFX805" s="17"/>
      <c r="WFY805" s="17"/>
      <c r="WFZ805" s="17"/>
      <c r="WGA805" s="17"/>
      <c r="WGB805" s="17"/>
      <c r="WGC805" s="17"/>
      <c r="WGD805" s="17"/>
      <c r="WGE805" s="17"/>
      <c r="WGF805" s="17"/>
      <c r="WGG805" s="17"/>
      <c r="WGH805" s="17"/>
      <c r="WGI805" s="17"/>
      <c r="WGJ805" s="17"/>
      <c r="WGK805" s="17"/>
      <c r="WGL805" s="17"/>
      <c r="WGM805" s="17"/>
      <c r="WGN805" s="17"/>
      <c r="WGO805" s="17"/>
      <c r="WGP805" s="17"/>
      <c r="WGQ805" s="17"/>
      <c r="WGR805" s="17"/>
      <c r="WGS805" s="17"/>
      <c r="WGT805" s="17"/>
      <c r="WGU805" s="17"/>
      <c r="WGV805" s="17"/>
      <c r="WGW805" s="17"/>
      <c r="WGX805" s="17"/>
      <c r="WGY805" s="17"/>
      <c r="WGZ805" s="17"/>
      <c r="WHA805" s="17"/>
      <c r="WHB805" s="17"/>
      <c r="WHC805" s="17"/>
      <c r="WHD805" s="17"/>
      <c r="WHE805" s="17"/>
      <c r="WHF805" s="17"/>
      <c r="WHG805" s="17"/>
      <c r="WHH805" s="17"/>
      <c r="WHI805" s="17"/>
      <c r="WHJ805" s="17"/>
      <c r="WHK805" s="17"/>
      <c r="WHL805" s="17"/>
      <c r="WHM805" s="17"/>
      <c r="WHN805" s="17"/>
      <c r="WHO805" s="17"/>
      <c r="WHP805" s="17"/>
      <c r="WHQ805" s="17"/>
      <c r="WHR805" s="17"/>
      <c r="WHS805" s="17"/>
      <c r="WHT805" s="17"/>
      <c r="WHU805" s="17"/>
      <c r="WHV805" s="17"/>
      <c r="WHW805" s="17"/>
      <c r="WHX805" s="17"/>
      <c r="WHY805" s="17"/>
      <c r="WHZ805" s="17"/>
      <c r="WIA805" s="17"/>
      <c r="WIB805" s="17"/>
      <c r="WIC805" s="17"/>
      <c r="WID805" s="17"/>
      <c r="WIE805" s="17"/>
      <c r="WIF805" s="17"/>
      <c r="WIG805" s="17"/>
      <c r="WIH805" s="17"/>
      <c r="WII805" s="17"/>
      <c r="WIJ805" s="17"/>
      <c r="WIK805" s="17"/>
      <c r="WIL805" s="17"/>
      <c r="WIM805" s="17"/>
      <c r="WIN805" s="17"/>
      <c r="WIO805" s="17"/>
      <c r="WIP805" s="17"/>
      <c r="WIQ805" s="17"/>
      <c r="WIR805" s="17"/>
      <c r="WIS805" s="17"/>
      <c r="WIT805" s="17"/>
      <c r="WIU805" s="17"/>
      <c r="WIV805" s="17"/>
      <c r="WIW805" s="17"/>
      <c r="WIX805" s="17"/>
      <c r="WIY805" s="17"/>
      <c r="WIZ805" s="17"/>
      <c r="WJA805" s="17"/>
      <c r="WJB805" s="17"/>
      <c r="WJC805" s="17"/>
      <c r="WJD805" s="17"/>
      <c r="WJE805" s="17"/>
      <c r="WJF805" s="17"/>
      <c r="WJG805" s="17"/>
      <c r="WJH805" s="17"/>
      <c r="WJI805" s="17"/>
      <c r="WJJ805" s="17"/>
      <c r="WJK805" s="17"/>
      <c r="WJL805" s="17"/>
      <c r="WJM805" s="17"/>
      <c r="WJN805" s="17"/>
      <c r="WJO805" s="17"/>
      <c r="WJP805" s="17"/>
      <c r="WJQ805" s="17"/>
      <c r="WJR805" s="17"/>
      <c r="WJS805" s="17"/>
      <c r="WJT805" s="17"/>
      <c r="WJU805" s="17"/>
      <c r="WJV805" s="17"/>
      <c r="WJW805" s="17"/>
      <c r="WJX805" s="17"/>
      <c r="WJY805" s="17"/>
      <c r="WJZ805" s="17"/>
      <c r="WKA805" s="17"/>
      <c r="WKB805" s="17"/>
      <c r="WKC805" s="17"/>
      <c r="WKD805" s="17"/>
      <c r="WKE805" s="17"/>
      <c r="WKF805" s="17"/>
      <c r="WKG805" s="17"/>
      <c r="WKH805" s="17"/>
      <c r="WKI805" s="17"/>
      <c r="WKJ805" s="17"/>
      <c r="WKK805" s="17"/>
      <c r="WKL805" s="17"/>
      <c r="WKM805" s="17"/>
      <c r="WKN805" s="17"/>
      <c r="WKO805" s="17"/>
      <c r="WKP805" s="17"/>
      <c r="WKQ805" s="17"/>
      <c r="WKR805" s="17"/>
      <c r="WKS805" s="17"/>
      <c r="WKT805" s="17"/>
      <c r="WKU805" s="17"/>
      <c r="WKV805" s="17"/>
      <c r="WKW805" s="17"/>
      <c r="WKX805" s="17"/>
      <c r="WKY805" s="17"/>
      <c r="WKZ805" s="17"/>
      <c r="WLA805" s="17"/>
      <c r="WLB805" s="17"/>
      <c r="WLC805" s="17"/>
      <c r="WLD805" s="17"/>
      <c r="WLE805" s="17"/>
      <c r="WLF805" s="17"/>
      <c r="WLG805" s="17"/>
      <c r="WLH805" s="17"/>
      <c r="WLI805" s="17"/>
      <c r="WLJ805" s="17"/>
      <c r="WLK805" s="17"/>
      <c r="WLL805" s="17"/>
      <c r="WLM805" s="17"/>
      <c r="WLN805" s="17"/>
      <c r="WLO805" s="17"/>
      <c r="WLP805" s="17"/>
      <c r="WLQ805" s="17"/>
      <c r="WLR805" s="17"/>
      <c r="WLS805" s="17"/>
      <c r="WLT805" s="17"/>
      <c r="WLU805" s="17"/>
      <c r="WLV805" s="17"/>
      <c r="WLW805" s="17"/>
      <c r="WLX805" s="17"/>
      <c r="WLY805" s="17"/>
      <c r="WLZ805" s="17"/>
      <c r="WMA805" s="17"/>
      <c r="WMB805" s="17"/>
      <c r="WMC805" s="17"/>
      <c r="WMD805" s="17"/>
      <c r="WME805" s="17"/>
      <c r="WMF805" s="17"/>
      <c r="WMG805" s="17"/>
      <c r="WMH805" s="17"/>
      <c r="WMI805" s="17"/>
      <c r="WMJ805" s="17"/>
      <c r="WMK805" s="17"/>
      <c r="WML805" s="17"/>
      <c r="WMM805" s="17"/>
      <c r="WMN805" s="17"/>
      <c r="WMO805" s="17"/>
      <c r="WMP805" s="17"/>
      <c r="WMQ805" s="17"/>
      <c r="WMR805" s="17"/>
      <c r="WMS805" s="17"/>
      <c r="WMT805" s="17"/>
      <c r="WMU805" s="17"/>
      <c r="WMV805" s="17"/>
      <c r="WMW805" s="17"/>
      <c r="WMX805" s="17"/>
      <c r="WMY805" s="17"/>
      <c r="WMZ805" s="17"/>
      <c r="WNA805" s="17"/>
      <c r="WNB805" s="17"/>
      <c r="WNC805" s="17"/>
      <c r="WND805" s="17"/>
      <c r="WNE805" s="17"/>
      <c r="WNF805" s="17"/>
      <c r="WNG805" s="17"/>
      <c r="WNH805" s="17"/>
      <c r="WNI805" s="17"/>
      <c r="WNJ805" s="17"/>
      <c r="WNK805" s="17"/>
      <c r="WNL805" s="17"/>
      <c r="WNM805" s="17"/>
      <c r="WNN805" s="17"/>
      <c r="WNO805" s="17"/>
      <c r="WNP805" s="17"/>
      <c r="WNQ805" s="17"/>
      <c r="WNR805" s="17"/>
      <c r="WNS805" s="17"/>
      <c r="WNT805" s="17"/>
      <c r="WNU805" s="17"/>
      <c r="WNV805" s="17"/>
      <c r="WNW805" s="17"/>
      <c r="WNX805" s="17"/>
      <c r="WNY805" s="17"/>
      <c r="WNZ805" s="17"/>
      <c r="WOA805" s="17"/>
      <c r="WOB805" s="17"/>
      <c r="WOC805" s="17"/>
      <c r="WOD805" s="17"/>
      <c r="WOE805" s="17"/>
      <c r="WOF805" s="17"/>
      <c r="WOG805" s="17"/>
      <c r="WOH805" s="17"/>
      <c r="WOI805" s="17"/>
      <c r="WOJ805" s="17"/>
      <c r="WOK805" s="17"/>
      <c r="WOL805" s="17"/>
      <c r="WOM805" s="17"/>
      <c r="WON805" s="17"/>
      <c r="WOO805" s="17"/>
      <c r="WOP805" s="17"/>
      <c r="WOQ805" s="17"/>
      <c r="WOR805" s="17"/>
      <c r="WOS805" s="17"/>
      <c r="WOT805" s="17"/>
      <c r="WOU805" s="17"/>
      <c r="WOV805" s="17"/>
      <c r="WOW805" s="17"/>
      <c r="WOX805" s="17"/>
      <c r="WOY805" s="17"/>
      <c r="WOZ805" s="17"/>
      <c r="WPA805" s="17"/>
      <c r="WPB805" s="17"/>
      <c r="WPC805" s="17"/>
      <c r="WPD805" s="17"/>
      <c r="WPE805" s="17"/>
      <c r="WPF805" s="17"/>
      <c r="WPG805" s="17"/>
      <c r="WPH805" s="17"/>
      <c r="WPI805" s="17"/>
      <c r="WPJ805" s="17"/>
      <c r="WPK805" s="17"/>
      <c r="WPL805" s="17"/>
      <c r="WPM805" s="17"/>
      <c r="WPN805" s="17"/>
      <c r="WPO805" s="17"/>
      <c r="WPP805" s="17"/>
      <c r="WPQ805" s="17"/>
      <c r="WPR805" s="17"/>
      <c r="WPS805" s="17"/>
      <c r="WPT805" s="17"/>
      <c r="WPU805" s="17"/>
      <c r="WPV805" s="17"/>
      <c r="WPW805" s="17"/>
      <c r="WPX805" s="17"/>
      <c r="WPY805" s="17"/>
      <c r="WPZ805" s="17"/>
      <c r="WQA805" s="17"/>
      <c r="WQB805" s="17"/>
      <c r="WQC805" s="17"/>
      <c r="WQD805" s="17"/>
      <c r="WQE805" s="17"/>
      <c r="WQF805" s="17"/>
      <c r="WQG805" s="17"/>
      <c r="WQH805" s="17"/>
      <c r="WQI805" s="17"/>
      <c r="WQJ805" s="17"/>
      <c r="WQK805" s="17"/>
      <c r="WQL805" s="17"/>
      <c r="WQM805" s="17"/>
      <c r="WQN805" s="17"/>
      <c r="WQO805" s="17"/>
      <c r="WQP805" s="17"/>
      <c r="WQQ805" s="17"/>
      <c r="WQR805" s="17"/>
      <c r="WQS805" s="17"/>
      <c r="WQT805" s="17"/>
      <c r="WQU805" s="17"/>
      <c r="WQV805" s="17"/>
      <c r="WQW805" s="17"/>
      <c r="WQX805" s="17"/>
      <c r="WQY805" s="17"/>
      <c r="WQZ805" s="17"/>
      <c r="WRA805" s="17"/>
      <c r="WRB805" s="17"/>
      <c r="WRC805" s="17"/>
      <c r="WRD805" s="17"/>
      <c r="WRE805" s="17"/>
      <c r="WRF805" s="17"/>
      <c r="WRG805" s="17"/>
      <c r="WRH805" s="17"/>
      <c r="WRI805" s="17"/>
      <c r="WRJ805" s="17"/>
      <c r="WRK805" s="17"/>
      <c r="WRL805" s="17"/>
      <c r="WRM805" s="17"/>
      <c r="WRN805" s="17"/>
      <c r="WRO805" s="17"/>
      <c r="WRP805" s="17"/>
      <c r="WRQ805" s="17"/>
      <c r="WRR805" s="17"/>
      <c r="WRS805" s="17"/>
      <c r="WRT805" s="17"/>
      <c r="WRU805" s="17"/>
      <c r="WRV805" s="17"/>
      <c r="WRW805" s="17"/>
      <c r="WRX805" s="17"/>
      <c r="WRY805" s="17"/>
      <c r="WRZ805" s="17"/>
      <c r="WSA805" s="17"/>
      <c r="WSB805" s="17"/>
      <c r="WSC805" s="17"/>
      <c r="WSD805" s="17"/>
      <c r="WSE805" s="17"/>
      <c r="WSF805" s="17"/>
      <c r="WSG805" s="17"/>
      <c r="WSH805" s="17"/>
      <c r="WSI805" s="17"/>
      <c r="WSJ805" s="17"/>
      <c r="WSK805" s="17"/>
      <c r="WSL805" s="17"/>
      <c r="WSM805" s="17"/>
      <c r="WSN805" s="17"/>
      <c r="WSO805" s="17"/>
      <c r="WSP805" s="17"/>
      <c r="WSQ805" s="17"/>
      <c r="WSR805" s="17"/>
      <c r="WSS805" s="17"/>
      <c r="WST805" s="17"/>
      <c r="WSU805" s="17"/>
      <c r="WSV805" s="17"/>
      <c r="WSW805" s="17"/>
      <c r="WSX805" s="17"/>
      <c r="WSY805" s="17"/>
      <c r="WSZ805" s="17"/>
      <c r="WTA805" s="17"/>
      <c r="WTB805" s="17"/>
      <c r="WTC805" s="17"/>
      <c r="WTD805" s="17"/>
      <c r="WTE805" s="17"/>
      <c r="WTF805" s="17"/>
      <c r="WTG805" s="17"/>
      <c r="WTH805" s="17"/>
      <c r="WTI805" s="17"/>
      <c r="WTJ805" s="17"/>
      <c r="WTK805" s="17"/>
      <c r="WTL805" s="17"/>
      <c r="WTM805" s="17"/>
      <c r="WTN805" s="17"/>
      <c r="WTO805" s="17"/>
      <c r="WTP805" s="17"/>
      <c r="WTQ805" s="17"/>
      <c r="WTR805" s="17"/>
      <c r="WTS805" s="17"/>
      <c r="WTT805" s="17"/>
      <c r="WTU805" s="17"/>
      <c r="WTV805" s="17"/>
      <c r="WTW805" s="17"/>
      <c r="WTX805" s="17"/>
      <c r="WTY805" s="17"/>
      <c r="WTZ805" s="17"/>
      <c r="WUA805" s="17"/>
      <c r="WUB805" s="17"/>
      <c r="WUC805" s="17"/>
      <c r="WUD805" s="17"/>
      <c r="WUE805" s="17"/>
      <c r="WUF805" s="17"/>
      <c r="WUG805" s="17"/>
      <c r="WUH805" s="17"/>
      <c r="WUI805" s="17"/>
      <c r="WUJ805" s="17"/>
      <c r="WUK805" s="17"/>
      <c r="WUL805" s="17"/>
      <c r="WUM805" s="17"/>
      <c r="WUN805" s="17"/>
      <c r="WUO805" s="17"/>
      <c r="WUP805" s="17"/>
      <c r="WUQ805" s="17"/>
      <c r="WUR805" s="17"/>
      <c r="WUS805" s="17"/>
      <c r="WUT805" s="17"/>
      <c r="WUU805" s="17"/>
      <c r="WUV805" s="17"/>
      <c r="WUW805" s="17"/>
      <c r="WUX805" s="17"/>
      <c r="WUY805" s="17"/>
      <c r="WUZ805" s="17"/>
      <c r="WVA805" s="17"/>
      <c r="WVB805" s="17"/>
      <c r="WVC805" s="17"/>
      <c r="WVD805" s="17"/>
      <c r="WVE805" s="17"/>
      <c r="WVF805" s="17"/>
      <c r="WVG805" s="17"/>
      <c r="WVH805" s="17"/>
      <c r="WVI805" s="17"/>
      <c r="WVJ805" s="17"/>
      <c r="WVK805" s="17"/>
      <c r="WVL805" s="17"/>
      <c r="WVM805" s="17"/>
      <c r="WVN805" s="17"/>
      <c r="WVO805" s="17"/>
      <c r="WVP805" s="17"/>
      <c r="WVQ805" s="17"/>
      <c r="WVR805" s="17"/>
      <c r="WVS805" s="17"/>
      <c r="WVT805" s="17"/>
      <c r="WVU805" s="17"/>
      <c r="WVV805" s="17"/>
      <c r="WVW805" s="17"/>
      <c r="WVX805" s="17"/>
      <c r="WVY805" s="17"/>
      <c r="WVZ805" s="17"/>
      <c r="WWA805" s="17"/>
      <c r="WWB805" s="17"/>
      <c r="WWC805" s="17"/>
      <c r="WWD805" s="17"/>
      <c r="WWE805" s="17"/>
      <c r="WWF805" s="17"/>
      <c r="WWG805" s="17"/>
      <c r="WWH805" s="17"/>
      <c r="WWI805" s="17"/>
      <c r="WWJ805" s="17"/>
      <c r="WWK805" s="17"/>
      <c r="WWL805" s="17"/>
      <c r="WWM805" s="17"/>
      <c r="WWN805" s="17"/>
      <c r="WWO805" s="17"/>
      <c r="WWP805" s="17"/>
      <c r="WWQ805" s="17"/>
      <c r="WWR805" s="17"/>
      <c r="WWS805" s="17"/>
      <c r="WWT805" s="17"/>
      <c r="WWU805" s="17"/>
      <c r="WWV805" s="17"/>
      <c r="WWW805" s="17"/>
      <c r="WWX805" s="17"/>
      <c r="WWY805" s="17"/>
      <c r="WWZ805" s="17"/>
      <c r="WXA805" s="17"/>
      <c r="WXB805" s="17"/>
      <c r="WXC805" s="17"/>
      <c r="WXD805" s="17"/>
      <c r="WXE805" s="17"/>
      <c r="WXF805" s="17"/>
      <c r="WXG805" s="17"/>
      <c r="WXH805" s="17"/>
      <c r="WXI805" s="17"/>
      <c r="WXJ805" s="17"/>
      <c r="WXK805" s="17"/>
      <c r="WXL805" s="17"/>
      <c r="WXM805" s="17"/>
      <c r="WXN805" s="17"/>
      <c r="WXO805" s="17"/>
      <c r="WXP805" s="17"/>
      <c r="WXQ805" s="17"/>
      <c r="WXR805" s="17"/>
      <c r="WXS805" s="17"/>
      <c r="WXT805" s="17"/>
      <c r="WXU805" s="17"/>
      <c r="WXV805" s="17"/>
      <c r="WXW805" s="17"/>
      <c r="WXX805" s="17"/>
      <c r="WXY805" s="17"/>
      <c r="WXZ805" s="17"/>
      <c r="WYA805" s="17"/>
      <c r="WYB805" s="17"/>
      <c r="WYC805" s="17"/>
      <c r="WYD805" s="17"/>
      <c r="WYE805" s="17"/>
      <c r="WYF805" s="17"/>
      <c r="WYG805" s="17"/>
      <c r="WYH805" s="17"/>
      <c r="WYI805" s="17"/>
      <c r="WYJ805" s="17"/>
      <c r="WYK805" s="17"/>
      <c r="WYL805" s="17"/>
      <c r="WYM805" s="17"/>
      <c r="WYN805" s="17"/>
      <c r="WYO805" s="17"/>
      <c r="WYP805" s="17"/>
      <c r="WYQ805" s="17"/>
      <c r="WYR805" s="17"/>
      <c r="WYS805" s="17"/>
      <c r="WYT805" s="17"/>
      <c r="WYU805" s="17"/>
      <c r="WYV805" s="17"/>
      <c r="WYW805" s="17"/>
      <c r="WYX805" s="17"/>
      <c r="WYY805" s="17"/>
      <c r="WYZ805" s="17"/>
      <c r="WZA805" s="17"/>
      <c r="WZB805" s="17"/>
      <c r="WZC805" s="17"/>
      <c r="WZD805" s="17"/>
      <c r="WZE805" s="17"/>
      <c r="WZF805" s="17"/>
      <c r="WZG805" s="17"/>
      <c r="WZH805" s="17"/>
      <c r="WZI805" s="17"/>
      <c r="WZJ805" s="17"/>
      <c r="WZK805" s="17"/>
      <c r="WZL805" s="17"/>
      <c r="WZM805" s="17"/>
      <c r="WZN805" s="17"/>
      <c r="WZO805" s="17"/>
      <c r="WZP805" s="17"/>
      <c r="WZQ805" s="17"/>
      <c r="WZR805" s="17"/>
      <c r="WZS805" s="17"/>
      <c r="WZT805" s="17"/>
      <c r="WZU805" s="17"/>
      <c r="WZV805" s="17"/>
      <c r="WZW805" s="17"/>
      <c r="WZX805" s="17"/>
      <c r="WZY805" s="17"/>
      <c r="WZZ805" s="17"/>
      <c r="XAA805" s="17"/>
      <c r="XAB805" s="17"/>
      <c r="XAC805" s="17"/>
      <c r="XAD805" s="17"/>
      <c r="XAE805" s="17"/>
      <c r="XAF805" s="17"/>
      <c r="XAG805" s="17"/>
      <c r="XAH805" s="17"/>
      <c r="XAI805" s="17"/>
      <c r="XAJ805" s="17"/>
      <c r="XAK805" s="17"/>
      <c r="XAL805" s="17"/>
      <c r="XAM805" s="17"/>
      <c r="XAN805" s="17"/>
      <c r="XAO805" s="17"/>
      <c r="XAP805" s="17"/>
      <c r="XAQ805" s="17"/>
      <c r="XAR805" s="17"/>
      <c r="XAS805" s="17"/>
      <c r="XAT805" s="17"/>
      <c r="XAU805" s="17"/>
      <c r="XAV805" s="17"/>
      <c r="XAW805" s="17"/>
      <c r="XAX805" s="17"/>
      <c r="XAY805" s="17"/>
      <c r="XAZ805" s="17"/>
      <c r="XBA805" s="17"/>
      <c r="XBB805" s="17"/>
      <c r="XBC805" s="17"/>
      <c r="XBD805" s="17"/>
      <c r="XBE805" s="17"/>
      <c r="XBF805" s="17"/>
      <c r="XBG805" s="17"/>
      <c r="XBH805" s="17"/>
      <c r="XBI805" s="17"/>
      <c r="XBJ805" s="17"/>
      <c r="XBK805" s="17"/>
      <c r="XBL805" s="17"/>
      <c r="XBM805" s="17"/>
      <c r="XBN805" s="17"/>
      <c r="XBO805" s="17"/>
      <c r="XBP805" s="17"/>
      <c r="XBQ805" s="17"/>
      <c r="XBR805" s="17"/>
      <c r="XBS805" s="17"/>
      <c r="XBT805" s="17"/>
      <c r="XBU805" s="17"/>
      <c r="XBV805" s="17"/>
      <c r="XBW805" s="17"/>
      <c r="XBX805" s="17"/>
      <c r="XBY805" s="17"/>
      <c r="XBZ805" s="17"/>
      <c r="XCA805" s="17"/>
      <c r="XCB805" s="17"/>
      <c r="XCC805" s="17"/>
      <c r="XCD805" s="17"/>
      <c r="XCE805" s="17"/>
      <c r="XCF805" s="17"/>
      <c r="XCG805" s="17"/>
      <c r="XCH805" s="17"/>
      <c r="XCI805" s="17"/>
      <c r="XCJ805" s="17"/>
      <c r="XCK805" s="17"/>
      <c r="XCL805" s="17"/>
      <c r="XCM805" s="17"/>
      <c r="XCN805" s="17"/>
      <c r="XCO805" s="17"/>
      <c r="XCP805" s="17"/>
      <c r="XCQ805" s="17"/>
      <c r="XCR805" s="17"/>
      <c r="XCS805" s="17"/>
      <c r="XCT805" s="17"/>
      <c r="XCU805" s="17"/>
      <c r="XCV805" s="17"/>
      <c r="XCW805" s="17"/>
      <c r="XCX805" s="17"/>
      <c r="XCY805" s="17"/>
      <c r="XCZ805" s="17"/>
      <c r="XDA805" s="17"/>
      <c r="XDB805" s="17"/>
      <c r="XDC805" s="17"/>
      <c r="XDD805" s="17"/>
      <c r="XDE805" s="17"/>
      <c r="XDF805" s="17"/>
      <c r="XDG805" s="17"/>
      <c r="XDH805" s="17"/>
      <c r="XDI805" s="17"/>
      <c r="XDJ805" s="17"/>
      <c r="XDK805" s="17"/>
      <c r="XDL805" s="17"/>
      <c r="XDM805" s="17"/>
      <c r="XDN805" s="17"/>
      <c r="XDO805" s="17"/>
      <c r="XDP805" s="17"/>
      <c r="XDQ805" s="17"/>
      <c r="XDR805" s="17"/>
      <c r="XDS805" s="17"/>
      <c r="XDT805" s="17"/>
      <c r="XDU805" s="17"/>
      <c r="XDV805" s="17"/>
      <c r="XDW805" s="17"/>
      <c r="XDX805" s="17"/>
      <c r="XDY805" s="17"/>
      <c r="XDZ805" s="17"/>
      <c r="XEA805" s="17"/>
      <c r="XEB805" s="17"/>
      <c r="XEC805" s="17"/>
      <c r="XED805" s="17"/>
      <c r="XEE805" s="17"/>
      <c r="XEF805" s="17"/>
      <c r="XEG805" s="17"/>
      <c r="XEH805" s="17"/>
      <c r="XEI805" s="17"/>
      <c r="XEJ805" s="17"/>
      <c r="XEK805" s="17"/>
      <c r="XEL805" s="17"/>
      <c r="XEM805" s="17"/>
      <c r="XEN805" s="17"/>
      <c r="XEO805" s="17"/>
      <c r="XEP805" s="17"/>
      <c r="XEQ805" s="17"/>
      <c r="XER805" s="17"/>
      <c r="XES805" s="17"/>
      <c r="XET805" s="17"/>
      <c r="XEU805" s="17"/>
      <c r="XEV805" s="17"/>
      <c r="XEW805" s="17"/>
      <c r="XEX805" s="17"/>
      <c r="XEY805" s="17"/>
      <c r="XEZ805" s="17"/>
      <c r="XFA805" s="17"/>
      <c r="XFB805" s="17"/>
      <c r="XFC805" s="17"/>
    </row>
    <row r="806" spans="1:16383" ht="15" hidden="1" customHeight="1" x14ac:dyDescent="0.35">
      <c r="A806" s="154"/>
      <c r="B806" s="154">
        <v>815</v>
      </c>
      <c r="C806" s="155" t="s">
        <v>1172</v>
      </c>
      <c r="D806" s="155" t="s">
        <v>1173</v>
      </c>
      <c r="E806" s="156">
        <v>2013</v>
      </c>
      <c r="F806" s="153">
        <v>9</v>
      </c>
      <c r="G806" s="155" t="s">
        <v>8</v>
      </c>
      <c r="H806" s="152" t="s">
        <v>1366</v>
      </c>
      <c r="I806" s="151" t="s">
        <v>3703</v>
      </c>
      <c r="J806" s="152" t="s">
        <v>106</v>
      </c>
      <c r="K806" s="153" t="s">
        <v>414</v>
      </c>
      <c r="L806" s="154">
        <v>815</v>
      </c>
      <c r="M806" s="28"/>
      <c r="N806" s="28"/>
      <c r="O806" s="33"/>
      <c r="P806" s="33">
        <v>3005959644</v>
      </c>
      <c r="Q806" s="34" t="s">
        <v>1174</v>
      </c>
      <c r="R806" s="45">
        <v>41381</v>
      </c>
      <c r="S806" s="37" t="s">
        <v>1175</v>
      </c>
      <c r="T806" s="37" t="s">
        <v>354</v>
      </c>
      <c r="U806" s="44">
        <v>1036783329</v>
      </c>
      <c r="V806" s="37" t="s">
        <v>393</v>
      </c>
      <c r="W806" s="37" t="s">
        <v>363</v>
      </c>
      <c r="X806" s="39"/>
      <c r="Y806" s="39"/>
      <c r="Z806" s="39"/>
      <c r="AA806" s="39"/>
      <c r="XEZ806" s="27"/>
      <c r="XFA806" s="28"/>
      <c r="XFB806" s="28"/>
    </row>
    <row r="807" spans="1:16383" ht="15" hidden="1" customHeight="1" x14ac:dyDescent="0.35">
      <c r="A807" s="154"/>
      <c r="B807" s="154">
        <v>816</v>
      </c>
      <c r="C807" s="155" t="s">
        <v>1176</v>
      </c>
      <c r="D807" s="155" t="s">
        <v>1177</v>
      </c>
      <c r="E807" s="156">
        <v>2011</v>
      </c>
      <c r="F807" s="153">
        <v>11</v>
      </c>
      <c r="G807" s="155" t="s">
        <v>8</v>
      </c>
      <c r="H807" s="152" t="s">
        <v>1366</v>
      </c>
      <c r="I807" s="151" t="s">
        <v>4870</v>
      </c>
      <c r="J807" s="152" t="s">
        <v>34</v>
      </c>
      <c r="K807" s="153" t="s">
        <v>424</v>
      </c>
      <c r="L807" s="154">
        <v>816</v>
      </c>
      <c r="M807" s="28"/>
      <c r="N807" s="28"/>
      <c r="O807" s="33"/>
      <c r="P807" s="33">
        <v>3196503967</v>
      </c>
      <c r="Q807" s="42"/>
      <c r="R807" s="45">
        <v>40900</v>
      </c>
      <c r="S807" s="37" t="s">
        <v>1178</v>
      </c>
      <c r="T807" s="37" t="s">
        <v>354</v>
      </c>
      <c r="U807" s="44">
        <v>1046668616</v>
      </c>
      <c r="V807" s="37" t="s">
        <v>346</v>
      </c>
      <c r="W807" s="37" t="s">
        <v>363</v>
      </c>
      <c r="X807" s="39"/>
      <c r="Y807" s="39"/>
      <c r="Z807" s="39"/>
      <c r="AA807" s="39"/>
    </row>
    <row r="808" spans="1:16383" ht="15" hidden="1" customHeight="1" x14ac:dyDescent="0.35">
      <c r="A808" s="154"/>
      <c r="B808" s="154">
        <v>817</v>
      </c>
      <c r="C808" s="155" t="s">
        <v>128</v>
      </c>
      <c r="D808" s="155" t="s">
        <v>1179</v>
      </c>
      <c r="E808" s="156">
        <v>2013</v>
      </c>
      <c r="F808" s="153">
        <v>9</v>
      </c>
      <c r="G808" s="155" t="s">
        <v>8</v>
      </c>
      <c r="H808" s="152" t="s">
        <v>1366</v>
      </c>
      <c r="I808" s="151" t="s">
        <v>3703</v>
      </c>
      <c r="J808" s="152" t="s">
        <v>106</v>
      </c>
      <c r="K808" s="153" t="s">
        <v>422</v>
      </c>
      <c r="L808" s="154">
        <v>817</v>
      </c>
      <c r="M808" s="28"/>
      <c r="N808" s="28"/>
      <c r="O808" s="33"/>
      <c r="P808" s="33">
        <v>3013377298</v>
      </c>
      <c r="Q808" s="34" t="s">
        <v>1180</v>
      </c>
      <c r="R808" s="45">
        <v>41370</v>
      </c>
      <c r="S808" s="37" t="s">
        <v>1052</v>
      </c>
      <c r="T808" s="37" t="s">
        <v>354</v>
      </c>
      <c r="U808" s="44">
        <v>1017937528</v>
      </c>
      <c r="V808" s="37" t="s">
        <v>393</v>
      </c>
      <c r="W808" s="37" t="s">
        <v>363</v>
      </c>
      <c r="X808" s="39"/>
      <c r="Y808" s="39"/>
      <c r="Z808" s="39"/>
      <c r="AA808" s="39"/>
    </row>
    <row r="809" spans="1:16383" ht="15" hidden="1" customHeight="1" x14ac:dyDescent="0.35">
      <c r="A809" s="154"/>
      <c r="B809" s="154">
        <v>818</v>
      </c>
      <c r="C809" s="155" t="s">
        <v>229</v>
      </c>
      <c r="D809" s="155" t="s">
        <v>1181</v>
      </c>
      <c r="E809" s="156">
        <v>2015</v>
      </c>
      <c r="F809" s="153">
        <v>7</v>
      </c>
      <c r="G809" s="155" t="s">
        <v>8</v>
      </c>
      <c r="H809" s="152" t="s">
        <v>1366</v>
      </c>
      <c r="I809" s="151" t="s">
        <v>3697</v>
      </c>
      <c r="J809" s="152" t="s">
        <v>117</v>
      </c>
      <c r="K809" s="153" t="s">
        <v>374</v>
      </c>
      <c r="L809" s="154">
        <v>818</v>
      </c>
      <c r="M809" s="28"/>
      <c r="N809" s="28"/>
      <c r="O809" s="33">
        <v>8389336</v>
      </c>
      <c r="P809" s="33">
        <v>3147446869</v>
      </c>
      <c r="Q809" s="34" t="s">
        <v>1182</v>
      </c>
      <c r="R809" s="45">
        <v>42291</v>
      </c>
      <c r="S809" s="37" t="s">
        <v>1183</v>
      </c>
      <c r="T809" s="37" t="s">
        <v>413</v>
      </c>
      <c r="U809" s="44">
        <v>1038649144</v>
      </c>
      <c r="V809" s="37" t="s">
        <v>346</v>
      </c>
      <c r="W809" s="37" t="s">
        <v>380</v>
      </c>
      <c r="X809" s="39"/>
      <c r="Y809" s="39"/>
      <c r="Z809" s="39"/>
      <c r="AA809" s="39"/>
    </row>
    <row r="810" spans="1:16383" ht="15" hidden="1" customHeight="1" x14ac:dyDescent="0.35">
      <c r="A810" s="154"/>
      <c r="B810" s="154">
        <v>819</v>
      </c>
      <c r="C810" s="155" t="s">
        <v>1184</v>
      </c>
      <c r="D810" s="155" t="s">
        <v>1185</v>
      </c>
      <c r="E810" s="156">
        <v>2005</v>
      </c>
      <c r="F810" s="153">
        <v>17</v>
      </c>
      <c r="G810" s="155" t="s">
        <v>16</v>
      </c>
      <c r="H810" s="152" t="s">
        <v>1895</v>
      </c>
      <c r="I810" s="151" t="s">
        <v>4865</v>
      </c>
      <c r="J810" s="152" t="s">
        <v>17</v>
      </c>
      <c r="K810" s="153" t="s">
        <v>335</v>
      </c>
      <c r="L810" s="154">
        <v>819</v>
      </c>
      <c r="M810" s="28"/>
      <c r="N810" s="28"/>
      <c r="O810" s="33">
        <v>2394179</v>
      </c>
      <c r="P810" s="33">
        <v>3102590622</v>
      </c>
      <c r="Q810" s="42" t="s">
        <v>1186</v>
      </c>
      <c r="R810" s="45">
        <v>38602</v>
      </c>
      <c r="S810" s="37" t="s">
        <v>1187</v>
      </c>
      <c r="T810" s="37" t="s">
        <v>354</v>
      </c>
      <c r="U810" s="44">
        <v>1025645439</v>
      </c>
      <c r="V810" s="37" t="s">
        <v>393</v>
      </c>
      <c r="W810" s="37" t="s">
        <v>363</v>
      </c>
      <c r="X810" s="39"/>
      <c r="Y810" s="39"/>
      <c r="Z810" s="39"/>
      <c r="AA810" s="39"/>
    </row>
    <row r="811" spans="1:16383" ht="15" hidden="1" customHeight="1" x14ac:dyDescent="0.35">
      <c r="A811" s="154"/>
      <c r="B811" s="154">
        <v>820</v>
      </c>
      <c r="C811" s="155" t="s">
        <v>1188</v>
      </c>
      <c r="D811" s="155" t="s">
        <v>1189</v>
      </c>
      <c r="E811" s="156">
        <v>2007</v>
      </c>
      <c r="F811" s="153">
        <v>15</v>
      </c>
      <c r="G811" s="155" t="s">
        <v>348</v>
      </c>
      <c r="H811" s="152" t="s">
        <v>4830</v>
      </c>
      <c r="I811" s="151" t="s">
        <v>4888</v>
      </c>
      <c r="J811" s="152" t="s">
        <v>190</v>
      </c>
      <c r="K811" s="153" t="s">
        <v>356</v>
      </c>
      <c r="L811" s="154">
        <v>820</v>
      </c>
      <c r="M811" s="28"/>
      <c r="N811" s="28"/>
      <c r="O811" s="33">
        <v>2331668</v>
      </c>
      <c r="P811" s="33">
        <v>3128584209</v>
      </c>
      <c r="Q811" s="34" t="s">
        <v>1190</v>
      </c>
      <c r="R811" s="45">
        <v>39373</v>
      </c>
      <c r="S811" s="37" t="s">
        <v>1191</v>
      </c>
      <c r="T811" s="37" t="s">
        <v>354</v>
      </c>
      <c r="U811" s="38">
        <v>1027661554</v>
      </c>
      <c r="V811" s="37" t="s">
        <v>393</v>
      </c>
      <c r="W811" s="37" t="s">
        <v>363</v>
      </c>
      <c r="X811" s="39"/>
      <c r="Y811" s="39"/>
      <c r="Z811" s="39"/>
      <c r="AA811" s="39"/>
    </row>
    <row r="812" spans="1:16383" ht="15" hidden="1" customHeight="1" x14ac:dyDescent="0.35">
      <c r="A812" s="154"/>
      <c r="B812" s="154">
        <v>821</v>
      </c>
      <c r="C812" s="155" t="s">
        <v>1192</v>
      </c>
      <c r="D812" s="155" t="s">
        <v>1193</v>
      </c>
      <c r="E812" s="156">
        <v>1994</v>
      </c>
      <c r="F812" s="153">
        <v>28</v>
      </c>
      <c r="G812" s="155" t="s">
        <v>12</v>
      </c>
      <c r="H812" s="152" t="s">
        <v>4824</v>
      </c>
      <c r="I812" s="151" t="s">
        <v>4889</v>
      </c>
      <c r="J812" s="152" t="s">
        <v>58</v>
      </c>
      <c r="K812" s="153" t="s">
        <v>374</v>
      </c>
      <c r="L812" s="154">
        <v>821</v>
      </c>
      <c r="M812" s="28"/>
      <c r="N812" s="28"/>
      <c r="O812" s="33"/>
      <c r="P812" s="33">
        <v>3122742946</v>
      </c>
      <c r="Q812" s="34" t="s">
        <v>1194</v>
      </c>
      <c r="R812" s="45">
        <v>34341</v>
      </c>
      <c r="S812" s="37" t="s">
        <v>1183</v>
      </c>
      <c r="T812" s="37" t="s">
        <v>338</v>
      </c>
      <c r="U812" s="44">
        <v>1038124512</v>
      </c>
      <c r="V812" s="37" t="s">
        <v>346</v>
      </c>
      <c r="W812" s="37" t="s">
        <v>380</v>
      </c>
      <c r="X812" s="39"/>
      <c r="Y812" s="39"/>
      <c r="Z812" s="39"/>
      <c r="AA812" s="39"/>
    </row>
    <row r="813" spans="1:16383" ht="15" hidden="1" customHeight="1" x14ac:dyDescent="0.35">
      <c r="A813" s="154"/>
      <c r="B813" s="154">
        <v>822</v>
      </c>
      <c r="C813" s="155" t="s">
        <v>1195</v>
      </c>
      <c r="D813" s="155" t="s">
        <v>1196</v>
      </c>
      <c r="E813" s="156">
        <v>2003</v>
      </c>
      <c r="F813" s="153">
        <v>19</v>
      </c>
      <c r="G813" s="155" t="s">
        <v>16</v>
      </c>
      <c r="H813" s="152" t="s">
        <v>1895</v>
      </c>
      <c r="I813" s="151" t="s">
        <v>4860</v>
      </c>
      <c r="J813" s="152" t="s">
        <v>17</v>
      </c>
      <c r="K813" s="153" t="s">
        <v>441</v>
      </c>
      <c r="L813" s="154">
        <v>822</v>
      </c>
      <c r="M813" s="28"/>
      <c r="N813" s="28"/>
      <c r="O813" s="33">
        <v>4794234</v>
      </c>
      <c r="P813" s="33">
        <v>3206049511</v>
      </c>
      <c r="Q813" s="34" t="s">
        <v>1197</v>
      </c>
      <c r="R813" s="35">
        <v>37920</v>
      </c>
      <c r="S813" s="37" t="s">
        <v>1198</v>
      </c>
      <c r="T813" s="37" t="s">
        <v>354</v>
      </c>
      <c r="U813" s="38">
        <v>1005912429</v>
      </c>
      <c r="V813" s="37" t="s">
        <v>339</v>
      </c>
      <c r="W813" s="37" t="s">
        <v>340</v>
      </c>
      <c r="X813" s="39"/>
      <c r="Y813" s="39"/>
      <c r="Z813" s="39"/>
      <c r="AA813" s="39"/>
    </row>
    <row r="814" spans="1:16383" ht="15" hidden="1" customHeight="1" x14ac:dyDescent="0.35">
      <c r="A814" s="154"/>
      <c r="B814" s="154">
        <v>823</v>
      </c>
      <c r="C814" s="155" t="s">
        <v>864</v>
      </c>
      <c r="D814" s="155" t="s">
        <v>1199</v>
      </c>
      <c r="E814" s="156">
        <v>2015</v>
      </c>
      <c r="F814" s="153">
        <v>7</v>
      </c>
      <c r="G814" s="155" t="s">
        <v>8</v>
      </c>
      <c r="H814" s="152" t="s">
        <v>1366</v>
      </c>
      <c r="I814" s="151" t="s">
        <v>3697</v>
      </c>
      <c r="J814" s="152" t="s">
        <v>117</v>
      </c>
      <c r="K814" s="153" t="s">
        <v>374</v>
      </c>
      <c r="L814" s="154">
        <v>823</v>
      </c>
      <c r="M814" s="28"/>
      <c r="N814" s="28"/>
      <c r="O814" s="33"/>
      <c r="P814" s="33"/>
      <c r="Q814" s="42"/>
      <c r="R814" s="45">
        <v>42293</v>
      </c>
      <c r="S814" s="37" t="s">
        <v>1183</v>
      </c>
      <c r="T814" s="37" t="s">
        <v>413</v>
      </c>
      <c r="U814" s="44">
        <v>1020233382</v>
      </c>
      <c r="V814" s="37" t="s">
        <v>346</v>
      </c>
      <c r="W814" s="37" t="s">
        <v>363</v>
      </c>
      <c r="X814" s="39"/>
      <c r="Y814" s="39"/>
      <c r="Z814" s="39"/>
      <c r="AA814" s="39"/>
    </row>
    <row r="815" spans="1:16383" ht="15" hidden="1" customHeight="1" x14ac:dyDescent="0.35">
      <c r="A815" s="154"/>
      <c r="B815" s="154">
        <v>824</v>
      </c>
      <c r="C815" s="155" t="s">
        <v>1200</v>
      </c>
      <c r="D815" s="155" t="s">
        <v>1201</v>
      </c>
      <c r="E815" s="156">
        <v>2004</v>
      </c>
      <c r="F815" s="153">
        <v>18</v>
      </c>
      <c r="G815" s="155" t="s">
        <v>16</v>
      </c>
      <c r="H815" s="152" t="s">
        <v>1895</v>
      </c>
      <c r="I815" s="151" t="s">
        <v>1896</v>
      </c>
      <c r="J815" s="152" t="s">
        <v>17</v>
      </c>
      <c r="K815" s="153" t="s">
        <v>371</v>
      </c>
      <c r="L815" s="154">
        <v>824</v>
      </c>
      <c r="M815" s="28"/>
      <c r="N815" s="28"/>
      <c r="O815" s="33">
        <v>5058320</v>
      </c>
      <c r="P815" s="33">
        <v>3116062788</v>
      </c>
      <c r="Q815" s="42" t="s">
        <v>1202</v>
      </c>
      <c r="R815" s="45">
        <v>38153</v>
      </c>
      <c r="S815" s="37" t="s">
        <v>1203</v>
      </c>
      <c r="T815" s="37" t="s">
        <v>354</v>
      </c>
      <c r="U815" s="44">
        <v>1033176801</v>
      </c>
      <c r="V815" s="37" t="s">
        <v>582</v>
      </c>
      <c r="W815" s="37" t="s">
        <v>363</v>
      </c>
      <c r="X815" s="39"/>
      <c r="Y815" s="39"/>
      <c r="Z815" s="39"/>
      <c r="AA815" s="39"/>
    </row>
    <row r="816" spans="1:16383" ht="15" hidden="1" customHeight="1" x14ac:dyDescent="0.35">
      <c r="A816" s="154"/>
      <c r="B816" s="154">
        <v>825</v>
      </c>
      <c r="C816" s="155" t="s">
        <v>591</v>
      </c>
      <c r="D816" s="155" t="s">
        <v>1204</v>
      </c>
      <c r="E816" s="156">
        <v>2017</v>
      </c>
      <c r="F816" s="153">
        <v>5</v>
      </c>
      <c r="G816" s="155" t="s">
        <v>20</v>
      </c>
      <c r="H816" s="152" t="s">
        <v>3699</v>
      </c>
      <c r="I816" s="151" t="s">
        <v>4890</v>
      </c>
      <c r="J816" s="152" t="s">
        <v>21</v>
      </c>
      <c r="K816" s="153" t="s">
        <v>398</v>
      </c>
      <c r="L816" s="154">
        <v>825</v>
      </c>
      <c r="M816" s="28"/>
      <c r="N816" s="28"/>
      <c r="O816" s="33"/>
      <c r="P816" s="33">
        <v>3005911572</v>
      </c>
      <c r="Q816" s="34" t="s">
        <v>1205</v>
      </c>
      <c r="R816" s="35">
        <v>42971</v>
      </c>
      <c r="S816" s="37" t="s">
        <v>1206</v>
      </c>
      <c r="T816" s="36" t="s">
        <v>413</v>
      </c>
      <c r="U816" s="38">
        <v>1033202832</v>
      </c>
      <c r="V816" s="36" t="s">
        <v>393</v>
      </c>
      <c r="W816" s="36" t="s">
        <v>363</v>
      </c>
      <c r="X816" s="39"/>
      <c r="Y816" s="39"/>
      <c r="Z816" s="39"/>
      <c r="AA816" s="39"/>
    </row>
    <row r="817" spans="1:27" ht="14.45" hidden="1" x14ac:dyDescent="0.35">
      <c r="A817" s="154"/>
      <c r="B817" s="154">
        <v>826</v>
      </c>
      <c r="C817" s="155" t="s">
        <v>1207</v>
      </c>
      <c r="D817" s="155" t="s">
        <v>1208</v>
      </c>
      <c r="E817" s="156">
        <v>2012</v>
      </c>
      <c r="F817" s="153">
        <v>10</v>
      </c>
      <c r="G817" s="155" t="s">
        <v>20</v>
      </c>
      <c r="H817" s="152" t="s">
        <v>3699</v>
      </c>
      <c r="I817" s="151" t="s">
        <v>4868</v>
      </c>
      <c r="J817" s="152" t="s">
        <v>50</v>
      </c>
      <c r="K817" s="153" t="s">
        <v>407</v>
      </c>
      <c r="L817" s="154">
        <v>826</v>
      </c>
      <c r="M817" s="28"/>
      <c r="N817" s="28"/>
      <c r="O817" s="33"/>
      <c r="P817" s="33">
        <v>3223859301</v>
      </c>
      <c r="Q817" s="42"/>
      <c r="R817" s="45">
        <v>41110</v>
      </c>
      <c r="S817" s="37" t="s">
        <v>1209</v>
      </c>
      <c r="T817" s="37" t="s">
        <v>354</v>
      </c>
      <c r="U817" s="44">
        <v>1155217056</v>
      </c>
      <c r="V817" s="37"/>
      <c r="W817" s="37" t="s">
        <v>380</v>
      </c>
      <c r="X817" s="39"/>
      <c r="Y817" s="39"/>
      <c r="Z817" s="39"/>
      <c r="AA817" s="39"/>
    </row>
    <row r="818" spans="1:27" ht="14.45" hidden="1" x14ac:dyDescent="0.35">
      <c r="A818" s="154"/>
      <c r="B818" s="154">
        <v>827</v>
      </c>
      <c r="C818" s="155" t="s">
        <v>1195</v>
      </c>
      <c r="D818" s="155" t="s">
        <v>1210</v>
      </c>
      <c r="E818" s="156">
        <v>2006</v>
      </c>
      <c r="F818" s="153">
        <v>16</v>
      </c>
      <c r="G818" s="155" t="s">
        <v>16</v>
      </c>
      <c r="H818" s="152" t="s">
        <v>1895</v>
      </c>
      <c r="I818" s="151" t="s">
        <v>4861</v>
      </c>
      <c r="J818" s="152" t="s">
        <v>61</v>
      </c>
      <c r="K818" s="153" t="s">
        <v>440</v>
      </c>
      <c r="L818" s="154">
        <v>827</v>
      </c>
      <c r="M818" s="28"/>
      <c r="N818" s="28"/>
      <c r="O818" s="33">
        <v>6131490</v>
      </c>
      <c r="P818" s="33">
        <v>3182562602</v>
      </c>
      <c r="Q818" s="42" t="s">
        <v>1211</v>
      </c>
      <c r="R818" s="45">
        <v>38803</v>
      </c>
      <c r="S818" s="37" t="s">
        <v>1212</v>
      </c>
      <c r="T818" s="37" t="s">
        <v>354</v>
      </c>
      <c r="U818" s="44">
        <v>1034989303</v>
      </c>
      <c r="V818" s="37" t="s">
        <v>346</v>
      </c>
      <c r="W818" s="37" t="s">
        <v>363</v>
      </c>
      <c r="X818" s="39"/>
      <c r="Y818" s="39"/>
      <c r="Z818" s="39"/>
      <c r="AA818" s="39"/>
    </row>
    <row r="819" spans="1:27" ht="14.45" hidden="1" x14ac:dyDescent="0.35">
      <c r="A819" s="154"/>
      <c r="B819" s="154">
        <v>828</v>
      </c>
      <c r="C819" s="155"/>
      <c r="D819" s="155"/>
      <c r="E819" s="156"/>
      <c r="F819" s="153">
        <v>2022</v>
      </c>
      <c r="G819" s="155"/>
      <c r="H819" s="152" t="e">
        <v>#N/A</v>
      </c>
      <c r="I819" s="151" t="e">
        <v>#N/A</v>
      </c>
      <c r="J819" s="152" t="e">
        <v>#N/A</v>
      </c>
      <c r="K819" s="153"/>
      <c r="L819" s="154">
        <v>828</v>
      </c>
      <c r="M819" s="28"/>
      <c r="N819" s="28"/>
      <c r="O819" s="33"/>
      <c r="P819" s="33"/>
      <c r="Q819" s="42"/>
      <c r="R819" s="45"/>
      <c r="S819" s="37"/>
      <c r="T819" s="37"/>
      <c r="U819" s="44"/>
      <c r="V819" s="37"/>
      <c r="W819" s="37"/>
      <c r="X819" s="39"/>
      <c r="Y819" s="39"/>
      <c r="Z819" s="39"/>
      <c r="AA819" s="39"/>
    </row>
    <row r="820" spans="1:27" ht="14.45" hidden="1" x14ac:dyDescent="0.35">
      <c r="A820" s="154"/>
      <c r="B820" s="154">
        <v>829</v>
      </c>
      <c r="C820" s="155" t="s">
        <v>165</v>
      </c>
      <c r="D820" s="155" t="s">
        <v>1213</v>
      </c>
      <c r="E820" s="156">
        <v>2014</v>
      </c>
      <c r="F820" s="153">
        <v>8</v>
      </c>
      <c r="G820" s="155" t="s">
        <v>8</v>
      </c>
      <c r="H820" s="152" t="s">
        <v>1366</v>
      </c>
      <c r="I820" s="151" t="s">
        <v>3687</v>
      </c>
      <c r="J820" s="152" t="s">
        <v>117</v>
      </c>
      <c r="K820" s="153" t="s">
        <v>407</v>
      </c>
      <c r="L820" s="154">
        <v>829</v>
      </c>
      <c r="M820" s="28"/>
      <c r="N820" s="28"/>
      <c r="O820" s="33"/>
      <c r="P820" s="33">
        <v>3127592682</v>
      </c>
      <c r="Q820" s="42"/>
      <c r="R820" s="45">
        <v>41955</v>
      </c>
      <c r="S820" s="37" t="s">
        <v>1214</v>
      </c>
      <c r="T820" s="37" t="s">
        <v>354</v>
      </c>
      <c r="U820" s="44">
        <v>1028028958</v>
      </c>
      <c r="V820" s="37" t="s">
        <v>346</v>
      </c>
      <c r="W820" s="37" t="s">
        <v>380</v>
      </c>
      <c r="X820" s="39"/>
      <c r="Y820" s="39"/>
      <c r="Z820" s="39"/>
      <c r="AA820" s="39"/>
    </row>
    <row r="821" spans="1:27" ht="14.45" hidden="1" x14ac:dyDescent="0.35">
      <c r="A821" s="154"/>
      <c r="B821" s="154">
        <v>830</v>
      </c>
      <c r="C821" s="155" t="s">
        <v>1149</v>
      </c>
      <c r="D821" s="155" t="s">
        <v>1215</v>
      </c>
      <c r="E821" s="156">
        <v>2009</v>
      </c>
      <c r="F821" s="153">
        <v>13</v>
      </c>
      <c r="G821" s="155" t="s">
        <v>16</v>
      </c>
      <c r="H821" s="152" t="s">
        <v>1895</v>
      </c>
      <c r="I821" s="151" t="s">
        <v>4855</v>
      </c>
      <c r="J821" s="152" t="s">
        <v>37</v>
      </c>
      <c r="K821" s="153" t="s">
        <v>383</v>
      </c>
      <c r="L821" s="154">
        <v>830</v>
      </c>
      <c r="M821" s="28"/>
      <c r="N821" s="28"/>
      <c r="O821" s="33"/>
      <c r="P821" s="33">
        <v>3148665533</v>
      </c>
      <c r="Q821" s="42" t="s">
        <v>1216</v>
      </c>
      <c r="R821" s="45">
        <v>40060</v>
      </c>
      <c r="S821" s="37" t="s">
        <v>1217</v>
      </c>
      <c r="T821" s="37" t="s">
        <v>354</v>
      </c>
      <c r="U821" s="44">
        <v>1038870811</v>
      </c>
      <c r="V821" s="37" t="s">
        <v>346</v>
      </c>
      <c r="W821" s="37" t="s">
        <v>380</v>
      </c>
      <c r="X821" s="39"/>
      <c r="Y821" s="39"/>
      <c r="Z821" s="39"/>
      <c r="AA821" s="39"/>
    </row>
    <row r="822" spans="1:27" ht="14.45" hidden="1" x14ac:dyDescent="0.35">
      <c r="A822" s="154"/>
      <c r="B822" s="154">
        <v>831</v>
      </c>
      <c r="C822" s="155"/>
      <c r="D822" s="155"/>
      <c r="E822" s="156"/>
      <c r="F822" s="153">
        <v>2022</v>
      </c>
      <c r="G822" s="155"/>
      <c r="H822" s="152" t="e">
        <v>#N/A</v>
      </c>
      <c r="I822" s="151" t="e">
        <v>#N/A</v>
      </c>
      <c r="J822" s="152" t="e">
        <v>#N/A</v>
      </c>
      <c r="K822" s="153"/>
      <c r="L822" s="154">
        <v>831</v>
      </c>
      <c r="M822" s="28"/>
      <c r="N822" s="28"/>
      <c r="O822" s="33"/>
      <c r="P822" s="33"/>
      <c r="Q822" s="42"/>
      <c r="R822" s="45"/>
      <c r="S822" s="37"/>
      <c r="T822" s="37"/>
      <c r="U822" s="44"/>
      <c r="V822" s="37"/>
      <c r="W822" s="37"/>
      <c r="X822" s="39"/>
      <c r="Y822" s="39"/>
      <c r="Z822" s="39"/>
      <c r="AA822" s="39"/>
    </row>
    <row r="823" spans="1:27" ht="14.45" hidden="1" x14ac:dyDescent="0.35">
      <c r="A823" s="154"/>
      <c r="B823" s="154">
        <v>832</v>
      </c>
      <c r="C823" s="155"/>
      <c r="D823" s="155"/>
      <c r="E823" s="156"/>
      <c r="F823" s="153">
        <v>2022</v>
      </c>
      <c r="G823" s="155"/>
      <c r="H823" s="152" t="e">
        <v>#N/A</v>
      </c>
      <c r="I823" s="151" t="e">
        <v>#N/A</v>
      </c>
      <c r="J823" s="152" t="e">
        <v>#N/A</v>
      </c>
      <c r="K823" s="153"/>
      <c r="L823" s="154">
        <v>832</v>
      </c>
      <c r="M823" s="28"/>
      <c r="N823" s="28"/>
      <c r="O823" s="33"/>
      <c r="P823" s="33"/>
      <c r="Q823" s="42"/>
      <c r="R823" s="45"/>
      <c r="S823" s="37"/>
      <c r="T823" s="37"/>
      <c r="U823" s="44"/>
      <c r="V823" s="37"/>
      <c r="W823" s="37"/>
      <c r="X823" s="39"/>
      <c r="Y823" s="39"/>
      <c r="Z823" s="39"/>
      <c r="AA823" s="39"/>
    </row>
    <row r="824" spans="1:27" ht="14.45" hidden="1" x14ac:dyDescent="0.35">
      <c r="A824" s="154"/>
      <c r="B824" s="154">
        <v>833</v>
      </c>
      <c r="C824" s="149" t="s">
        <v>176</v>
      </c>
      <c r="D824" s="149" t="s">
        <v>4712</v>
      </c>
      <c r="E824" s="148">
        <v>2013</v>
      </c>
      <c r="F824" s="153">
        <v>9</v>
      </c>
      <c r="G824" s="155" t="s">
        <v>8</v>
      </c>
      <c r="H824" s="152" t="s">
        <v>1366</v>
      </c>
      <c r="I824" s="151" t="s">
        <v>3703</v>
      </c>
      <c r="J824" s="152" t="s">
        <v>106</v>
      </c>
      <c r="K824" s="153" t="s">
        <v>434</v>
      </c>
      <c r="L824" s="154">
        <v>833</v>
      </c>
      <c r="M824" s="28"/>
      <c r="N824" s="28"/>
      <c r="O824" s="33"/>
      <c r="P824" s="33"/>
      <c r="Q824" s="42"/>
      <c r="R824" s="45"/>
      <c r="S824" s="37"/>
      <c r="T824" s="37"/>
      <c r="U824" s="44"/>
      <c r="V824" s="37"/>
      <c r="W824" s="37"/>
      <c r="X824" s="39"/>
      <c r="Y824" s="39"/>
      <c r="Z824" s="39"/>
      <c r="AA824" s="39"/>
    </row>
    <row r="825" spans="1:27" ht="14.45" hidden="1" x14ac:dyDescent="0.35">
      <c r="A825" s="154"/>
      <c r="B825" s="154">
        <v>834</v>
      </c>
      <c r="C825" s="155"/>
      <c r="D825" s="155"/>
      <c r="E825" s="156"/>
      <c r="F825" s="153">
        <v>2022</v>
      </c>
      <c r="G825" s="155"/>
      <c r="H825" s="152" t="e">
        <v>#N/A</v>
      </c>
      <c r="I825" s="151" t="e">
        <v>#N/A</v>
      </c>
      <c r="J825" s="152" t="e">
        <v>#N/A</v>
      </c>
      <c r="K825" s="153"/>
      <c r="L825" s="154">
        <v>834</v>
      </c>
      <c r="M825" s="28"/>
      <c r="N825" s="28"/>
      <c r="O825" s="33"/>
      <c r="P825" s="33"/>
      <c r="Q825" s="42"/>
      <c r="R825" s="45"/>
      <c r="S825" s="37"/>
      <c r="T825" s="37"/>
      <c r="U825" s="44"/>
      <c r="V825" s="37"/>
      <c r="W825" s="37"/>
      <c r="X825" s="39"/>
      <c r="Y825" s="39"/>
      <c r="Z825" s="39"/>
      <c r="AA825" s="39"/>
    </row>
    <row r="826" spans="1:27" ht="14.45" hidden="1" x14ac:dyDescent="0.35">
      <c r="A826" s="154"/>
      <c r="B826" s="154">
        <v>835</v>
      </c>
      <c r="C826" s="155"/>
      <c r="D826" s="155"/>
      <c r="E826" s="156"/>
      <c r="F826" s="153">
        <v>2022</v>
      </c>
      <c r="G826" s="155"/>
      <c r="H826" s="152" t="e">
        <v>#N/A</v>
      </c>
      <c r="I826" s="151" t="e">
        <v>#N/A</v>
      </c>
      <c r="J826" s="152" t="e">
        <v>#N/A</v>
      </c>
      <c r="K826" s="153"/>
      <c r="L826" s="154">
        <v>835</v>
      </c>
      <c r="M826" s="28"/>
      <c r="N826" s="28"/>
      <c r="O826" s="33"/>
      <c r="P826" s="33"/>
      <c r="Q826" s="34"/>
      <c r="R826" s="45"/>
      <c r="S826" s="37"/>
      <c r="T826" s="37"/>
      <c r="U826" s="44"/>
      <c r="V826" s="37"/>
      <c r="W826" s="37"/>
      <c r="X826" s="39"/>
      <c r="Y826" s="39"/>
      <c r="Z826" s="39"/>
      <c r="AA826" s="39"/>
    </row>
    <row r="827" spans="1:27" ht="14.45" hidden="1" x14ac:dyDescent="0.35">
      <c r="A827" s="154"/>
      <c r="B827" s="154">
        <v>836</v>
      </c>
      <c r="C827" s="155" t="s">
        <v>83</v>
      </c>
      <c r="D827" s="155" t="s">
        <v>1218</v>
      </c>
      <c r="E827" s="156">
        <v>2004</v>
      </c>
      <c r="F827" s="153">
        <v>18</v>
      </c>
      <c r="G827" s="155" t="s">
        <v>16</v>
      </c>
      <c r="H827" s="152" t="s">
        <v>1895</v>
      </c>
      <c r="I827" s="151" t="s">
        <v>1896</v>
      </c>
      <c r="J827" s="152" t="s">
        <v>17</v>
      </c>
      <c r="K827" s="153" t="s">
        <v>355</v>
      </c>
      <c r="L827" s="154">
        <v>836</v>
      </c>
      <c r="M827" s="28"/>
      <c r="N827" s="28"/>
      <c r="O827" s="33">
        <v>2086504</v>
      </c>
      <c r="P827" s="33">
        <v>3013912208</v>
      </c>
      <c r="Q827" s="42" t="s">
        <v>1219</v>
      </c>
      <c r="R827" s="45">
        <v>38044</v>
      </c>
      <c r="S827" s="37" t="s">
        <v>1220</v>
      </c>
      <c r="T827" s="37" t="s">
        <v>354</v>
      </c>
      <c r="U827" s="44">
        <v>1036448165</v>
      </c>
      <c r="V827" s="37" t="s">
        <v>582</v>
      </c>
      <c r="W827" s="37" t="s">
        <v>363</v>
      </c>
      <c r="X827" s="39"/>
      <c r="Y827" s="39"/>
      <c r="Z827" s="39"/>
      <c r="AA827" s="39"/>
    </row>
    <row r="828" spans="1:27" ht="14.45" hidden="1" x14ac:dyDescent="0.35">
      <c r="A828" s="154"/>
      <c r="B828" s="154">
        <v>837</v>
      </c>
      <c r="C828" s="155" t="s">
        <v>176</v>
      </c>
      <c r="D828" s="155" t="s">
        <v>4713</v>
      </c>
      <c r="E828" s="156">
        <v>2013</v>
      </c>
      <c r="F828" s="153">
        <v>9</v>
      </c>
      <c r="G828" s="155" t="s">
        <v>8</v>
      </c>
      <c r="H828" s="152" t="s">
        <v>1366</v>
      </c>
      <c r="I828" s="151" t="s">
        <v>3703</v>
      </c>
      <c r="J828" s="152" t="s">
        <v>106</v>
      </c>
      <c r="K828" s="153" t="s">
        <v>434</v>
      </c>
      <c r="L828" s="154">
        <v>837</v>
      </c>
      <c r="M828" s="28"/>
      <c r="N828" s="28"/>
      <c r="O828" s="33"/>
      <c r="P828" s="33"/>
      <c r="Q828" s="55"/>
      <c r="R828" s="45"/>
      <c r="S828" s="37"/>
      <c r="T828" s="37"/>
      <c r="U828" s="44"/>
      <c r="V828" s="37"/>
      <c r="W828" s="37"/>
      <c r="X828" s="39"/>
      <c r="Y828" s="39"/>
      <c r="Z828" s="39"/>
      <c r="AA828" s="39"/>
    </row>
    <row r="829" spans="1:27" ht="14.45" hidden="1" x14ac:dyDescent="0.35">
      <c r="A829" s="154"/>
      <c r="B829" s="154">
        <v>838</v>
      </c>
      <c r="C829" s="155" t="s">
        <v>221</v>
      </c>
      <c r="D829" s="155" t="s">
        <v>4714</v>
      </c>
      <c r="E829" s="156">
        <v>2012</v>
      </c>
      <c r="F829" s="153">
        <v>10</v>
      </c>
      <c r="G829" s="155" t="s">
        <v>8</v>
      </c>
      <c r="H829" s="152" t="s">
        <v>1366</v>
      </c>
      <c r="I829" s="151" t="s">
        <v>3685</v>
      </c>
      <c r="J829" s="152" t="s">
        <v>106</v>
      </c>
      <c r="K829" s="153" t="s">
        <v>398</v>
      </c>
      <c r="L829" s="154">
        <v>838</v>
      </c>
      <c r="M829" s="28"/>
      <c r="N829" s="28"/>
      <c r="O829" s="33"/>
      <c r="P829" s="33"/>
      <c r="Q829" s="42"/>
      <c r="R829" s="45"/>
      <c r="S829" s="37"/>
      <c r="T829" s="37"/>
      <c r="U829" s="44"/>
      <c r="V829" s="37"/>
      <c r="W829" s="37"/>
      <c r="X829" s="39"/>
      <c r="Y829" s="39"/>
      <c r="Z829" s="39"/>
      <c r="AA829" s="39"/>
    </row>
    <row r="830" spans="1:27" ht="14.45" hidden="1" x14ac:dyDescent="0.35">
      <c r="A830" s="154"/>
      <c r="B830" s="154">
        <v>839</v>
      </c>
      <c r="C830" s="155" t="s">
        <v>2690</v>
      </c>
      <c r="D830" s="155" t="s">
        <v>2691</v>
      </c>
      <c r="E830" s="156">
        <v>2008</v>
      </c>
      <c r="F830" s="153">
        <v>14</v>
      </c>
      <c r="G830" s="155" t="s">
        <v>8</v>
      </c>
      <c r="H830" s="152" t="s">
        <v>1366</v>
      </c>
      <c r="I830" s="151" t="s">
        <v>4866</v>
      </c>
      <c r="J830" s="152" t="s">
        <v>72</v>
      </c>
      <c r="K830" s="153" t="s">
        <v>371</v>
      </c>
      <c r="L830" s="154">
        <v>839</v>
      </c>
      <c r="M830" s="28"/>
      <c r="N830" s="28"/>
      <c r="O830" s="33"/>
      <c r="P830" s="33"/>
      <c r="Q830" s="42"/>
      <c r="R830" s="45"/>
      <c r="S830" s="37"/>
      <c r="T830" s="37"/>
      <c r="U830" s="44"/>
      <c r="V830" s="37"/>
      <c r="W830" s="37"/>
      <c r="X830" s="39"/>
      <c r="Y830" s="39"/>
      <c r="Z830" s="39"/>
      <c r="AA830" s="39"/>
    </row>
    <row r="831" spans="1:27" ht="14.45" hidden="1" x14ac:dyDescent="0.35">
      <c r="A831" s="154"/>
      <c r="B831" s="154">
        <v>840</v>
      </c>
      <c r="C831" s="155" t="s">
        <v>1221</v>
      </c>
      <c r="D831" s="155" t="s">
        <v>1222</v>
      </c>
      <c r="E831" s="156">
        <v>2006</v>
      </c>
      <c r="F831" s="153">
        <v>16</v>
      </c>
      <c r="G831" s="155" t="s">
        <v>12</v>
      </c>
      <c r="H831" s="152" t="s">
        <v>4824</v>
      </c>
      <c r="I831" s="151" t="s">
        <v>4847</v>
      </c>
      <c r="J831" s="152" t="s">
        <v>13</v>
      </c>
      <c r="K831" s="153" t="s">
        <v>341</v>
      </c>
      <c r="L831" s="154">
        <v>840</v>
      </c>
      <c r="M831" s="28"/>
      <c r="N831" s="28"/>
      <c r="O831" s="33"/>
      <c r="P831" s="33">
        <v>3124207834</v>
      </c>
      <c r="Q831" s="34" t="s">
        <v>1223</v>
      </c>
      <c r="R831" s="45">
        <v>39064</v>
      </c>
      <c r="S831" s="37" t="s">
        <v>1224</v>
      </c>
      <c r="T831" s="37" t="s">
        <v>354</v>
      </c>
      <c r="U831" s="44">
        <v>1099205885</v>
      </c>
      <c r="V831" s="37" t="s">
        <v>346</v>
      </c>
      <c r="W831" s="37" t="s">
        <v>1225</v>
      </c>
      <c r="X831" s="39"/>
      <c r="Y831" s="39"/>
      <c r="Z831" s="39"/>
      <c r="AA831" s="39"/>
    </row>
    <row r="832" spans="1:27" ht="14.45" hidden="1" x14ac:dyDescent="0.35">
      <c r="A832" s="154"/>
      <c r="B832" s="154">
        <v>841</v>
      </c>
      <c r="C832" s="155" t="s">
        <v>1029</v>
      </c>
      <c r="D832" s="155" t="s">
        <v>1226</v>
      </c>
      <c r="E832" s="156">
        <v>2003</v>
      </c>
      <c r="F832" s="153">
        <v>19</v>
      </c>
      <c r="G832" s="155" t="s">
        <v>348</v>
      </c>
      <c r="H832" s="152" t="s">
        <v>4830</v>
      </c>
      <c r="I832" s="151" t="s">
        <v>4841</v>
      </c>
      <c r="J832" s="152" t="s">
        <v>190</v>
      </c>
      <c r="K832" s="153" t="s">
        <v>355</v>
      </c>
      <c r="L832" s="154">
        <v>841</v>
      </c>
      <c r="M832" s="28"/>
      <c r="N832" s="28"/>
      <c r="O832" s="33">
        <v>5080468</v>
      </c>
      <c r="P832" s="33">
        <v>3225262427</v>
      </c>
      <c r="Q832" s="34" t="s">
        <v>1227</v>
      </c>
      <c r="R832" s="35">
        <v>37647</v>
      </c>
      <c r="S832" s="37" t="s">
        <v>1228</v>
      </c>
      <c r="T832" s="37" t="s">
        <v>354</v>
      </c>
      <c r="U832" s="38">
        <v>1000409966</v>
      </c>
      <c r="V832" s="37" t="s">
        <v>346</v>
      </c>
      <c r="W832" s="37" t="s">
        <v>363</v>
      </c>
      <c r="X832" s="39"/>
      <c r="Y832" s="39"/>
      <c r="Z832" s="39"/>
      <c r="AA832" s="39"/>
    </row>
    <row r="833" spans="1:27" ht="14.45" hidden="1" x14ac:dyDescent="0.35">
      <c r="A833" s="154"/>
      <c r="B833" s="154">
        <v>842</v>
      </c>
      <c r="C833" s="155"/>
      <c r="D833" s="155"/>
      <c r="E833" s="156"/>
      <c r="F833" s="153">
        <v>2022</v>
      </c>
      <c r="G833" s="155"/>
      <c r="H833" s="152" t="e">
        <v>#N/A</v>
      </c>
      <c r="I833" s="151" t="e">
        <v>#N/A</v>
      </c>
      <c r="J833" s="152" t="e">
        <v>#N/A</v>
      </c>
      <c r="K833" s="153"/>
      <c r="L833" s="154">
        <v>842</v>
      </c>
      <c r="M833" s="28"/>
      <c r="N833" s="28"/>
      <c r="O833" s="33"/>
      <c r="P833" s="33"/>
      <c r="Q833" s="42"/>
      <c r="R833" s="45"/>
      <c r="S833" s="37"/>
      <c r="T833" s="37"/>
      <c r="U833" s="44"/>
      <c r="V833" s="37"/>
      <c r="W833" s="37"/>
      <c r="X833" s="39"/>
      <c r="Y833" s="39"/>
      <c r="Z833" s="39"/>
      <c r="AA833" s="39"/>
    </row>
    <row r="834" spans="1:27" ht="14.45" hidden="1" x14ac:dyDescent="0.35">
      <c r="A834" s="154"/>
      <c r="B834" s="154">
        <v>843</v>
      </c>
      <c r="C834" s="155" t="s">
        <v>4715</v>
      </c>
      <c r="D834" s="155" t="s">
        <v>2856</v>
      </c>
      <c r="E834" s="156">
        <v>2014</v>
      </c>
      <c r="F834" s="153">
        <v>8</v>
      </c>
      <c r="G834" s="155" t="s">
        <v>8</v>
      </c>
      <c r="H834" s="152" t="s">
        <v>1366</v>
      </c>
      <c r="I834" s="151" t="s">
        <v>3687</v>
      </c>
      <c r="J834" s="152" t="s">
        <v>117</v>
      </c>
      <c r="K834" s="153" t="s">
        <v>368</v>
      </c>
      <c r="L834" s="154">
        <v>843</v>
      </c>
      <c r="M834" s="28"/>
      <c r="N834" s="28"/>
      <c r="O834" s="33"/>
      <c r="P834" s="33"/>
      <c r="Q834" s="42"/>
      <c r="R834" s="45"/>
      <c r="S834" s="37"/>
      <c r="T834" s="37"/>
      <c r="U834" s="44"/>
      <c r="V834" s="37"/>
      <c r="W834" s="37"/>
      <c r="X834" s="39"/>
      <c r="Y834" s="39"/>
      <c r="Z834" s="39"/>
      <c r="AA834" s="39"/>
    </row>
    <row r="835" spans="1:27" ht="14.45" hidden="1" x14ac:dyDescent="0.35">
      <c r="A835" s="154"/>
      <c r="B835" s="150">
        <v>844</v>
      </c>
      <c r="C835" s="155" t="s">
        <v>1444</v>
      </c>
      <c r="D835" s="155" t="s">
        <v>4716</v>
      </c>
      <c r="E835" s="156">
        <v>2010</v>
      </c>
      <c r="F835" s="153">
        <v>12</v>
      </c>
      <c r="G835" s="155" t="s">
        <v>8</v>
      </c>
      <c r="H835" s="152" t="s">
        <v>1366</v>
      </c>
      <c r="I835" s="151" t="s">
        <v>4859</v>
      </c>
      <c r="J835" s="152" t="s">
        <v>34</v>
      </c>
      <c r="K835" s="153" t="s">
        <v>437</v>
      </c>
      <c r="L835" s="154">
        <v>844</v>
      </c>
      <c r="M835" s="28"/>
      <c r="N835" s="28"/>
      <c r="O835" s="33"/>
      <c r="P835" s="33"/>
      <c r="Q835" s="42"/>
      <c r="R835" s="45"/>
      <c r="S835" s="37"/>
      <c r="T835" s="37"/>
      <c r="U835" s="44"/>
      <c r="V835" s="37"/>
      <c r="W835" s="37"/>
      <c r="X835" s="39"/>
      <c r="Y835" s="39"/>
      <c r="Z835" s="39"/>
      <c r="AA835" s="39"/>
    </row>
    <row r="836" spans="1:27" ht="14.45" hidden="1" x14ac:dyDescent="0.35">
      <c r="A836" s="154"/>
      <c r="B836" s="150">
        <v>845</v>
      </c>
      <c r="C836" s="155" t="s">
        <v>3191</v>
      </c>
      <c r="D836" s="155" t="s">
        <v>4717</v>
      </c>
      <c r="E836" s="156">
        <v>2015</v>
      </c>
      <c r="F836" s="153">
        <v>7</v>
      </c>
      <c r="G836" s="155" t="s">
        <v>8</v>
      </c>
      <c r="H836" s="152" t="s">
        <v>1366</v>
      </c>
      <c r="I836" s="151" t="s">
        <v>3697</v>
      </c>
      <c r="J836" s="152" t="s">
        <v>117</v>
      </c>
      <c r="K836" s="153" t="s">
        <v>364</v>
      </c>
      <c r="L836" s="154">
        <v>845</v>
      </c>
      <c r="M836" s="28"/>
      <c r="N836" s="28"/>
      <c r="O836" s="33"/>
      <c r="P836" s="33"/>
      <c r="Q836" s="42"/>
      <c r="R836" s="45"/>
      <c r="S836" s="37"/>
      <c r="T836" s="37"/>
      <c r="U836" s="44"/>
      <c r="V836" s="37"/>
      <c r="W836" s="37"/>
      <c r="X836" s="39"/>
      <c r="Y836" s="39"/>
      <c r="Z836" s="39"/>
      <c r="AA836" s="39"/>
    </row>
    <row r="837" spans="1:27" ht="14.45" hidden="1" x14ac:dyDescent="0.35">
      <c r="A837" s="154"/>
      <c r="B837" s="154">
        <v>846</v>
      </c>
      <c r="C837" s="155" t="s">
        <v>120</v>
      </c>
      <c r="D837" s="155" t="s">
        <v>1229</v>
      </c>
      <c r="E837" s="156">
        <v>2003</v>
      </c>
      <c r="F837" s="153">
        <v>19</v>
      </c>
      <c r="G837" s="155" t="s">
        <v>16</v>
      </c>
      <c r="H837" s="152" t="s">
        <v>1895</v>
      </c>
      <c r="I837" s="151" t="s">
        <v>4860</v>
      </c>
      <c r="J837" s="152" t="s">
        <v>17</v>
      </c>
      <c r="K837" s="153" t="s">
        <v>434</v>
      </c>
      <c r="L837" s="154">
        <v>846</v>
      </c>
      <c r="M837" s="28"/>
      <c r="N837" s="28"/>
      <c r="O837" s="33">
        <v>4171754</v>
      </c>
      <c r="P837" s="33">
        <v>3003609124</v>
      </c>
      <c r="Q837" s="42" t="s">
        <v>1230</v>
      </c>
      <c r="R837" s="45">
        <v>37716</v>
      </c>
      <c r="S837" s="37" t="s">
        <v>1231</v>
      </c>
      <c r="T837" s="37" t="s">
        <v>354</v>
      </c>
      <c r="U837" s="44">
        <v>1000568877</v>
      </c>
      <c r="V837" s="37" t="s">
        <v>346</v>
      </c>
      <c r="W837" s="37" t="s">
        <v>363</v>
      </c>
      <c r="X837" s="39"/>
      <c r="Y837" s="39"/>
      <c r="Z837" s="39"/>
      <c r="AA837" s="39"/>
    </row>
    <row r="838" spans="1:27" ht="14.45" hidden="1" x14ac:dyDescent="0.35">
      <c r="A838" s="154"/>
      <c r="B838" s="150">
        <v>847</v>
      </c>
      <c r="C838" s="155" t="s">
        <v>4718</v>
      </c>
      <c r="D838" s="155" t="s">
        <v>4719</v>
      </c>
      <c r="E838" s="156">
        <v>2013</v>
      </c>
      <c r="F838" s="153">
        <v>9</v>
      </c>
      <c r="G838" s="155" t="s">
        <v>16</v>
      </c>
      <c r="H838" s="152" t="s">
        <v>1895</v>
      </c>
      <c r="I838" s="151" t="s">
        <v>4891</v>
      </c>
      <c r="J838" s="152" t="s">
        <v>156</v>
      </c>
      <c r="K838" s="153" t="s">
        <v>418</v>
      </c>
      <c r="L838" s="154">
        <v>847</v>
      </c>
      <c r="M838" s="28"/>
      <c r="N838" s="28"/>
      <c r="O838" s="33"/>
      <c r="P838" s="33"/>
      <c r="Q838" s="42"/>
      <c r="R838" s="45"/>
      <c r="S838" s="37"/>
      <c r="T838" s="37"/>
      <c r="U838" s="38"/>
      <c r="V838" s="37"/>
      <c r="W838" s="37"/>
      <c r="X838" s="39"/>
      <c r="Y838" s="39"/>
      <c r="Z838" s="39"/>
      <c r="AA838" s="39"/>
    </row>
    <row r="839" spans="1:27" ht="14.45" hidden="1" x14ac:dyDescent="0.35">
      <c r="A839" s="154"/>
      <c r="B839" s="154">
        <v>848</v>
      </c>
      <c r="C839" s="155"/>
      <c r="D839" s="155"/>
      <c r="E839" s="156"/>
      <c r="F839" s="153">
        <v>2022</v>
      </c>
      <c r="G839" s="155"/>
      <c r="H839" s="152" t="e">
        <v>#N/A</v>
      </c>
      <c r="I839" s="151" t="e">
        <v>#N/A</v>
      </c>
      <c r="J839" s="152" t="e">
        <v>#N/A</v>
      </c>
      <c r="K839" s="153"/>
      <c r="L839" s="154">
        <v>848</v>
      </c>
      <c r="M839" s="28"/>
      <c r="N839" s="28"/>
      <c r="O839" s="33"/>
      <c r="P839" s="33"/>
      <c r="Q839" s="42"/>
      <c r="R839" s="45"/>
      <c r="S839" s="37"/>
      <c r="T839" s="37"/>
      <c r="U839" s="44"/>
      <c r="V839" s="37"/>
      <c r="W839" s="37"/>
      <c r="X839" s="39"/>
      <c r="Y839" s="39"/>
      <c r="Z839" s="39"/>
      <c r="AA839" s="39"/>
    </row>
    <row r="840" spans="1:27" ht="14.45" hidden="1" x14ac:dyDescent="0.35">
      <c r="A840" s="154"/>
      <c r="B840" s="154">
        <v>849</v>
      </c>
      <c r="C840" s="155" t="s">
        <v>4720</v>
      </c>
      <c r="D840" s="155" t="s">
        <v>4721</v>
      </c>
      <c r="E840" s="156">
        <v>2002</v>
      </c>
      <c r="F840" s="153">
        <v>20</v>
      </c>
      <c r="G840" s="155" t="s">
        <v>12</v>
      </c>
      <c r="H840" s="152" t="s">
        <v>4824</v>
      </c>
      <c r="I840" s="151" t="s">
        <v>4892</v>
      </c>
      <c r="J840" s="152" t="s">
        <v>58</v>
      </c>
      <c r="K840" s="153" t="s">
        <v>356</v>
      </c>
      <c r="L840" s="154">
        <v>849</v>
      </c>
      <c r="M840" s="28"/>
      <c r="N840" s="28"/>
      <c r="O840" s="33"/>
      <c r="P840" s="33"/>
      <c r="Q840" s="42"/>
      <c r="R840" s="45"/>
      <c r="S840" s="37"/>
      <c r="T840" s="37"/>
      <c r="U840" s="44"/>
      <c r="V840" s="37"/>
      <c r="W840" s="37"/>
      <c r="X840" s="39"/>
      <c r="Y840" s="39"/>
      <c r="Z840" s="39"/>
      <c r="AA840" s="39"/>
    </row>
    <row r="841" spans="1:27" ht="14.45" hidden="1" x14ac:dyDescent="0.35">
      <c r="A841" s="154"/>
      <c r="B841" s="154">
        <v>850</v>
      </c>
      <c r="C841" s="155"/>
      <c r="D841" s="155"/>
      <c r="E841" s="156"/>
      <c r="F841" s="153">
        <v>2022</v>
      </c>
      <c r="G841" s="155"/>
      <c r="H841" s="152" t="e">
        <v>#N/A</v>
      </c>
      <c r="I841" s="151" t="e">
        <v>#N/A</v>
      </c>
      <c r="J841" s="152" t="e">
        <v>#N/A</v>
      </c>
      <c r="K841" s="153"/>
      <c r="L841" s="154">
        <v>850</v>
      </c>
      <c r="M841" s="28"/>
      <c r="N841" s="28"/>
      <c r="O841" s="33"/>
      <c r="P841" s="33"/>
      <c r="Q841" s="34"/>
      <c r="R841" s="45"/>
      <c r="S841" s="37"/>
      <c r="T841" s="37"/>
      <c r="U841" s="44"/>
      <c r="V841" s="37"/>
      <c r="W841" s="37"/>
      <c r="X841" s="39"/>
      <c r="Y841" s="39"/>
      <c r="Z841" s="39"/>
      <c r="AA841" s="39"/>
    </row>
    <row r="842" spans="1:27" ht="14.45" hidden="1" x14ac:dyDescent="0.35">
      <c r="A842" s="154"/>
      <c r="B842" s="154">
        <v>851</v>
      </c>
      <c r="C842" s="155"/>
      <c r="D842" s="155"/>
      <c r="E842" s="156"/>
      <c r="F842" s="153">
        <v>2022</v>
      </c>
      <c r="G842" s="155"/>
      <c r="H842" s="152" t="e">
        <v>#N/A</v>
      </c>
      <c r="I842" s="151" t="e">
        <v>#N/A</v>
      </c>
      <c r="J842" s="152" t="e">
        <v>#N/A</v>
      </c>
      <c r="K842" s="153"/>
      <c r="L842" s="154">
        <v>851</v>
      </c>
      <c r="M842" s="28"/>
      <c r="N842" s="28"/>
      <c r="O842" s="33"/>
      <c r="P842" s="33"/>
      <c r="Q842" s="34"/>
      <c r="R842" s="45"/>
      <c r="S842" s="37"/>
      <c r="T842" s="37"/>
      <c r="U842" s="44"/>
      <c r="V842" s="37"/>
      <c r="W842" s="37"/>
      <c r="X842" s="39"/>
      <c r="Y842" s="39"/>
      <c r="Z842" s="39"/>
      <c r="AA842" s="39"/>
    </row>
    <row r="843" spans="1:27" ht="14.45" hidden="1" x14ac:dyDescent="0.35">
      <c r="A843" s="154"/>
      <c r="B843" s="154">
        <v>852</v>
      </c>
      <c r="C843" s="155" t="s">
        <v>76</v>
      </c>
      <c r="D843" s="155" t="s">
        <v>186</v>
      </c>
      <c r="E843" s="156">
        <v>2012</v>
      </c>
      <c r="F843" s="153">
        <v>10</v>
      </c>
      <c r="G843" s="155" t="s">
        <v>12</v>
      </c>
      <c r="H843" s="152" t="s">
        <v>4824</v>
      </c>
      <c r="I843" s="151" t="s">
        <v>4876</v>
      </c>
      <c r="J843" s="152" t="s">
        <v>75</v>
      </c>
      <c r="K843" s="153" t="s">
        <v>371</v>
      </c>
      <c r="L843" s="154">
        <v>852</v>
      </c>
      <c r="M843" s="28"/>
      <c r="N843" s="28"/>
      <c r="O843" s="33">
        <v>5069910</v>
      </c>
      <c r="P843" s="33">
        <v>3196729745</v>
      </c>
      <c r="Q843" s="42" t="s">
        <v>1232</v>
      </c>
      <c r="R843" s="35">
        <v>40961</v>
      </c>
      <c r="S843" s="37" t="s">
        <v>1233</v>
      </c>
      <c r="T843" s="37" t="s">
        <v>354</v>
      </c>
      <c r="U843" s="38">
        <v>1023643183</v>
      </c>
      <c r="V843" s="37" t="s">
        <v>393</v>
      </c>
      <c r="W843" s="37" t="s">
        <v>363</v>
      </c>
      <c r="X843" s="39"/>
      <c r="Y843" s="39"/>
      <c r="Z843" s="39"/>
      <c r="AA843" s="39"/>
    </row>
    <row r="844" spans="1:27" ht="14.45" hidden="1" x14ac:dyDescent="0.35">
      <c r="A844" s="154"/>
      <c r="B844" s="154">
        <v>853</v>
      </c>
      <c r="C844" s="155" t="s">
        <v>4722</v>
      </c>
      <c r="D844" s="155" t="s">
        <v>4723</v>
      </c>
      <c r="E844" s="156">
        <v>2015</v>
      </c>
      <c r="F844" s="153">
        <v>7</v>
      </c>
      <c r="G844" s="155" t="s">
        <v>8</v>
      </c>
      <c r="H844" s="152" t="s">
        <v>1366</v>
      </c>
      <c r="I844" s="151" t="s">
        <v>3697</v>
      </c>
      <c r="J844" s="152" t="s">
        <v>117</v>
      </c>
      <c r="K844" s="153" t="s">
        <v>434</v>
      </c>
      <c r="L844" s="154">
        <v>853</v>
      </c>
      <c r="M844" s="28"/>
      <c r="N844" s="28"/>
      <c r="O844" s="33"/>
      <c r="P844" s="33"/>
      <c r="Q844" s="55"/>
      <c r="R844" s="45"/>
      <c r="S844" s="37"/>
      <c r="T844" s="37"/>
      <c r="U844" s="44"/>
      <c r="V844" s="37"/>
      <c r="W844" s="37"/>
      <c r="X844" s="39"/>
      <c r="Y844" s="39"/>
      <c r="Z844" s="39"/>
      <c r="AA844" s="39"/>
    </row>
    <row r="845" spans="1:27" ht="14.45" hidden="1" x14ac:dyDescent="0.35">
      <c r="A845" s="154"/>
      <c r="B845" s="154">
        <v>854</v>
      </c>
      <c r="C845" s="155"/>
      <c r="D845" s="155"/>
      <c r="E845" s="156"/>
      <c r="F845" s="153">
        <v>2022</v>
      </c>
      <c r="G845" s="155"/>
      <c r="H845" s="152" t="e">
        <v>#N/A</v>
      </c>
      <c r="I845" s="151" t="e">
        <v>#N/A</v>
      </c>
      <c r="J845" s="152" t="e">
        <v>#N/A</v>
      </c>
      <c r="K845" s="153"/>
      <c r="L845" s="154">
        <v>854</v>
      </c>
      <c r="M845" s="28"/>
      <c r="N845" s="28"/>
      <c r="O845" s="33"/>
      <c r="P845" s="33"/>
      <c r="Q845" s="42"/>
      <c r="R845" s="45"/>
      <c r="S845" s="37"/>
      <c r="T845" s="37"/>
      <c r="U845" s="44"/>
      <c r="V845" s="37"/>
      <c r="W845" s="37"/>
      <c r="X845" s="39"/>
      <c r="Y845" s="39"/>
      <c r="Z845" s="39"/>
      <c r="AA845" s="39"/>
    </row>
    <row r="846" spans="1:27" ht="14.45" hidden="1" x14ac:dyDescent="0.35">
      <c r="A846" s="154"/>
      <c r="B846" s="154">
        <v>855</v>
      </c>
      <c r="C846" s="155" t="s">
        <v>1971</v>
      </c>
      <c r="D846" s="155" t="s">
        <v>4724</v>
      </c>
      <c r="E846" s="156">
        <v>2011</v>
      </c>
      <c r="F846" s="153">
        <v>11</v>
      </c>
      <c r="G846" s="155" t="s">
        <v>8</v>
      </c>
      <c r="H846" s="152" t="s">
        <v>1366</v>
      </c>
      <c r="I846" s="151" t="s">
        <v>4870</v>
      </c>
      <c r="J846" s="152" t="s">
        <v>34</v>
      </c>
      <c r="K846" s="153" t="s">
        <v>441</v>
      </c>
      <c r="L846" s="154">
        <v>855</v>
      </c>
      <c r="M846" s="28"/>
      <c r="N846" s="28"/>
      <c r="O846" s="33"/>
      <c r="P846" s="33"/>
      <c r="Q846" s="42"/>
      <c r="R846" s="45"/>
      <c r="S846" s="37"/>
      <c r="T846" s="37"/>
      <c r="U846" s="44"/>
      <c r="V846" s="37"/>
      <c r="W846" s="37"/>
      <c r="X846" s="39"/>
      <c r="Y846" s="39"/>
      <c r="Z846" s="39"/>
      <c r="AA846" s="39"/>
    </row>
    <row r="847" spans="1:27" ht="14.45" hidden="1" x14ac:dyDescent="0.35">
      <c r="A847" s="154"/>
      <c r="B847" s="154">
        <v>856</v>
      </c>
      <c r="C847" s="155" t="s">
        <v>465</v>
      </c>
      <c r="D847" s="155" t="s">
        <v>1234</v>
      </c>
      <c r="E847" s="156">
        <v>2008</v>
      </c>
      <c r="F847" s="153">
        <v>14</v>
      </c>
      <c r="G847" s="155" t="s">
        <v>12</v>
      </c>
      <c r="H847" s="152" t="s">
        <v>4824</v>
      </c>
      <c r="I847" s="151" t="s">
        <v>4882</v>
      </c>
      <c r="J847" s="152" t="s">
        <v>98</v>
      </c>
      <c r="K847" s="153" t="s">
        <v>355</v>
      </c>
      <c r="L847" s="154">
        <v>856</v>
      </c>
      <c r="M847" s="28"/>
      <c r="N847" s="28"/>
      <c r="O847" s="33">
        <v>4974853</v>
      </c>
      <c r="P847" s="33">
        <v>3174017361</v>
      </c>
      <c r="Q847" s="42" t="s">
        <v>1235</v>
      </c>
      <c r="R847" s="45">
        <v>39715</v>
      </c>
      <c r="S847" s="37" t="s">
        <v>1236</v>
      </c>
      <c r="T847" s="37" t="s">
        <v>556</v>
      </c>
      <c r="U847" s="44">
        <v>490177</v>
      </c>
      <c r="V847" s="37" t="s">
        <v>346</v>
      </c>
      <c r="W847" s="37" t="s">
        <v>347</v>
      </c>
      <c r="X847" s="39"/>
      <c r="Y847" s="39"/>
      <c r="Z847" s="39"/>
      <c r="AA847" s="39"/>
    </row>
    <row r="848" spans="1:27" ht="14.45" hidden="1" x14ac:dyDescent="0.35">
      <c r="A848" s="154"/>
      <c r="B848" s="154">
        <v>857</v>
      </c>
      <c r="C848" s="155" t="s">
        <v>4725</v>
      </c>
      <c r="D848" s="155" t="s">
        <v>4726</v>
      </c>
      <c r="E848" s="156">
        <v>2009</v>
      </c>
      <c r="F848" s="153">
        <v>13</v>
      </c>
      <c r="G848" s="155" t="s">
        <v>8</v>
      </c>
      <c r="H848" s="152" t="s">
        <v>1366</v>
      </c>
      <c r="I848" s="151" t="s">
        <v>4856</v>
      </c>
      <c r="J848" s="152" t="s">
        <v>72</v>
      </c>
      <c r="K848" s="153" t="s">
        <v>437</v>
      </c>
      <c r="L848" s="154">
        <v>857</v>
      </c>
      <c r="M848" s="28"/>
      <c r="N848" s="28"/>
      <c r="O848" s="33"/>
      <c r="P848" s="33"/>
      <c r="Q848" s="42"/>
      <c r="R848" s="45"/>
      <c r="S848" s="37"/>
      <c r="T848" s="37"/>
      <c r="U848" s="44"/>
      <c r="V848" s="37"/>
      <c r="W848" s="37"/>
      <c r="X848" s="39"/>
      <c r="Y848" s="39"/>
      <c r="Z848" s="39"/>
      <c r="AA848" s="39"/>
    </row>
    <row r="849" spans="1:27" ht="14.45" hidden="1" x14ac:dyDescent="0.35">
      <c r="A849" s="154"/>
      <c r="B849" s="154">
        <v>858</v>
      </c>
      <c r="C849" s="155" t="s">
        <v>622</v>
      </c>
      <c r="D849" s="155" t="s">
        <v>1237</v>
      </c>
      <c r="E849" s="156">
        <v>2007</v>
      </c>
      <c r="F849" s="153">
        <v>15</v>
      </c>
      <c r="G849" s="155" t="s">
        <v>20</v>
      </c>
      <c r="H849" s="152" t="s">
        <v>3699</v>
      </c>
      <c r="I849" s="151" t="s">
        <v>4875</v>
      </c>
      <c r="J849" s="152" t="s">
        <v>101</v>
      </c>
      <c r="K849" s="153" t="s">
        <v>440</v>
      </c>
      <c r="L849" s="154">
        <v>858</v>
      </c>
      <c r="M849" s="28"/>
      <c r="N849" s="28"/>
      <c r="O849" s="33">
        <v>3381246</v>
      </c>
      <c r="P849" s="33">
        <v>3005111442</v>
      </c>
      <c r="Q849" s="42" t="s">
        <v>1238</v>
      </c>
      <c r="R849" s="45">
        <v>39089</v>
      </c>
      <c r="S849" s="37" t="s">
        <v>1239</v>
      </c>
      <c r="T849" s="37" t="s">
        <v>354</v>
      </c>
      <c r="U849" s="44">
        <v>1033427092</v>
      </c>
      <c r="V849" s="37" t="s">
        <v>346</v>
      </c>
      <c r="W849" s="37" t="s">
        <v>363</v>
      </c>
      <c r="X849" s="39"/>
      <c r="Y849" s="39"/>
      <c r="Z849" s="39"/>
      <c r="AA849" s="39"/>
    </row>
    <row r="850" spans="1:27" ht="14.45" hidden="1" x14ac:dyDescent="0.35">
      <c r="A850" s="154"/>
      <c r="B850" s="154">
        <v>859</v>
      </c>
      <c r="C850" s="155" t="s">
        <v>6</v>
      </c>
      <c r="D850" s="155" t="s">
        <v>1240</v>
      </c>
      <c r="E850" s="156">
        <v>2005</v>
      </c>
      <c r="F850" s="153">
        <v>17</v>
      </c>
      <c r="G850" s="155" t="s">
        <v>367</v>
      </c>
      <c r="H850" s="152" t="s">
        <v>4575</v>
      </c>
      <c r="I850" s="151" t="s">
        <v>4836</v>
      </c>
      <c r="J850" s="152" t="s">
        <v>24</v>
      </c>
      <c r="K850" s="153" t="s">
        <v>351</v>
      </c>
      <c r="L850" s="154">
        <v>859</v>
      </c>
      <c r="M850" s="28"/>
      <c r="N850" s="28"/>
      <c r="O850" s="33">
        <v>6022253</v>
      </c>
      <c r="P850" s="33">
        <v>3053538714</v>
      </c>
      <c r="Q850" s="42" t="s">
        <v>1241</v>
      </c>
      <c r="R850" s="35">
        <v>38515</v>
      </c>
      <c r="S850" s="37" t="s">
        <v>1242</v>
      </c>
      <c r="T850" s="37" t="s">
        <v>354</v>
      </c>
      <c r="U850" s="38">
        <v>1038867160</v>
      </c>
      <c r="V850" s="37" t="s">
        <v>346</v>
      </c>
      <c r="W850" s="37" t="s">
        <v>363</v>
      </c>
      <c r="X850" s="39"/>
      <c r="Y850" s="39"/>
      <c r="Z850" s="39"/>
      <c r="AA850" s="39"/>
    </row>
    <row r="851" spans="1:27" ht="14.45" hidden="1" x14ac:dyDescent="0.35">
      <c r="A851" s="154"/>
      <c r="B851" s="154">
        <v>860</v>
      </c>
      <c r="C851" s="155"/>
      <c r="D851" s="155"/>
      <c r="E851" s="156"/>
      <c r="F851" s="153">
        <v>2022</v>
      </c>
      <c r="G851" s="155"/>
      <c r="H851" s="152" t="e">
        <v>#N/A</v>
      </c>
      <c r="I851" s="151" t="e">
        <v>#N/A</v>
      </c>
      <c r="J851" s="152" t="e">
        <v>#N/A</v>
      </c>
      <c r="K851" s="153"/>
      <c r="L851" s="154">
        <v>860</v>
      </c>
      <c r="M851" s="28"/>
      <c r="N851" s="28"/>
      <c r="O851" s="33"/>
      <c r="P851" s="33"/>
      <c r="Q851" s="42"/>
      <c r="R851" s="45"/>
      <c r="S851" s="37"/>
      <c r="T851" s="37"/>
      <c r="U851" s="44"/>
      <c r="V851" s="37"/>
      <c r="W851" s="37"/>
      <c r="X851" s="39"/>
      <c r="Y851" s="39"/>
      <c r="Z851" s="39"/>
      <c r="AA851" s="39"/>
    </row>
    <row r="852" spans="1:27" ht="14.45" hidden="1" x14ac:dyDescent="0.35">
      <c r="A852" s="154"/>
      <c r="B852" s="154">
        <v>861</v>
      </c>
      <c r="C852" s="155" t="s">
        <v>10</v>
      </c>
      <c r="D852" s="155" t="s">
        <v>1243</v>
      </c>
      <c r="E852" s="156">
        <v>2005</v>
      </c>
      <c r="F852" s="153">
        <v>17</v>
      </c>
      <c r="G852" s="155" t="s">
        <v>367</v>
      </c>
      <c r="H852" s="152" t="s">
        <v>4575</v>
      </c>
      <c r="I852" s="151" t="s">
        <v>4836</v>
      </c>
      <c r="J852" s="152" t="s">
        <v>24</v>
      </c>
      <c r="K852" s="153" t="s">
        <v>371</v>
      </c>
      <c r="L852" s="154">
        <v>861</v>
      </c>
      <c r="M852" s="28"/>
      <c r="N852" s="28"/>
      <c r="O852" s="33">
        <v>5780458</v>
      </c>
      <c r="P852" s="33">
        <v>3105912962</v>
      </c>
      <c r="Q852" s="42" t="s">
        <v>1244</v>
      </c>
      <c r="R852" s="45">
        <v>38600</v>
      </c>
      <c r="S852" s="37" t="s">
        <v>1245</v>
      </c>
      <c r="T852" s="37" t="s">
        <v>354</v>
      </c>
      <c r="U852" s="38">
        <v>1023592377</v>
      </c>
      <c r="V852" s="37" t="s">
        <v>393</v>
      </c>
      <c r="W852" s="37" t="s">
        <v>363</v>
      </c>
      <c r="X852" s="39"/>
      <c r="Y852" s="39"/>
      <c r="Z852" s="39"/>
      <c r="AA852" s="39"/>
    </row>
    <row r="853" spans="1:27" ht="14.45" hidden="1" x14ac:dyDescent="0.35">
      <c r="A853" s="154"/>
      <c r="B853" s="154">
        <v>862</v>
      </c>
      <c r="C853" s="155" t="s">
        <v>10</v>
      </c>
      <c r="D853" s="155" t="s">
        <v>1246</v>
      </c>
      <c r="E853" s="156">
        <v>2003</v>
      </c>
      <c r="F853" s="153">
        <v>19</v>
      </c>
      <c r="G853" s="155" t="s">
        <v>367</v>
      </c>
      <c r="H853" s="152" t="s">
        <v>4575</v>
      </c>
      <c r="I853" s="151" t="s">
        <v>4834</v>
      </c>
      <c r="J853" s="152" t="s">
        <v>24</v>
      </c>
      <c r="K853" s="153" t="s">
        <v>351</v>
      </c>
      <c r="L853" s="154">
        <v>862</v>
      </c>
      <c r="M853" s="28"/>
      <c r="N853" s="28"/>
      <c r="O853" s="33">
        <v>5067530</v>
      </c>
      <c r="P853" s="33">
        <v>3016946958</v>
      </c>
      <c r="Q853" s="42" t="s">
        <v>1247</v>
      </c>
      <c r="R853" s="35">
        <v>37873</v>
      </c>
      <c r="S853" s="37" t="s">
        <v>545</v>
      </c>
      <c r="T853" s="37" t="s">
        <v>338</v>
      </c>
      <c r="U853" s="38">
        <v>1001003878</v>
      </c>
      <c r="V853" s="37" t="s">
        <v>430</v>
      </c>
      <c r="W853" s="37" t="s">
        <v>363</v>
      </c>
      <c r="X853" s="39"/>
      <c r="Y853" s="39"/>
      <c r="Z853" s="39"/>
      <c r="AA853" s="39"/>
    </row>
    <row r="854" spans="1:27" ht="14.45" hidden="1" x14ac:dyDescent="0.35">
      <c r="A854" s="154"/>
      <c r="B854" s="154">
        <v>863</v>
      </c>
      <c r="C854" s="155" t="s">
        <v>549</v>
      </c>
      <c r="D854" s="155" t="s">
        <v>4727</v>
      </c>
      <c r="E854" s="156">
        <v>2013</v>
      </c>
      <c r="F854" s="153">
        <v>9</v>
      </c>
      <c r="G854" s="155" t="s">
        <v>8</v>
      </c>
      <c r="H854" s="152" t="s">
        <v>1366</v>
      </c>
      <c r="I854" s="151" t="s">
        <v>3703</v>
      </c>
      <c r="J854" s="152" t="s">
        <v>106</v>
      </c>
      <c r="K854" s="153" t="s">
        <v>341</v>
      </c>
      <c r="L854" s="154">
        <v>863</v>
      </c>
      <c r="M854" s="28"/>
      <c r="N854" s="28"/>
      <c r="O854" s="33"/>
      <c r="P854" s="33"/>
      <c r="Q854" s="42"/>
      <c r="R854" s="45"/>
      <c r="S854" s="37"/>
      <c r="T854" s="37"/>
      <c r="U854" s="44"/>
      <c r="V854" s="37"/>
      <c r="W854" s="37"/>
      <c r="X854" s="39"/>
      <c r="Y854" s="39"/>
      <c r="Z854" s="39"/>
      <c r="AA854" s="39"/>
    </row>
    <row r="855" spans="1:27" ht="14.45" hidden="1" x14ac:dyDescent="0.35">
      <c r="A855" s="154"/>
      <c r="B855" s="154">
        <v>864</v>
      </c>
      <c r="C855" s="155"/>
      <c r="D855" s="155"/>
      <c r="E855" s="156"/>
      <c r="F855" s="153">
        <v>2022</v>
      </c>
      <c r="G855" s="155"/>
      <c r="H855" s="152" t="e">
        <v>#N/A</v>
      </c>
      <c r="I855" s="151" t="e">
        <v>#N/A</v>
      </c>
      <c r="J855" s="152" t="e">
        <v>#N/A</v>
      </c>
      <c r="K855" s="153"/>
      <c r="L855" s="154">
        <v>864</v>
      </c>
      <c r="M855" s="28"/>
      <c r="N855" s="28"/>
      <c r="O855" s="33"/>
      <c r="P855" s="33"/>
      <c r="Q855" s="42"/>
      <c r="R855" s="45"/>
      <c r="S855" s="37"/>
      <c r="T855" s="37"/>
      <c r="U855" s="44"/>
      <c r="V855" s="37"/>
      <c r="W855" s="37"/>
      <c r="X855" s="39"/>
      <c r="Y855" s="39"/>
      <c r="Z855" s="39"/>
      <c r="AA855" s="39"/>
    </row>
    <row r="856" spans="1:27" ht="14.45" hidden="1" x14ac:dyDescent="0.35">
      <c r="A856" s="154"/>
      <c r="B856" s="154">
        <v>865</v>
      </c>
      <c r="C856" s="155"/>
      <c r="D856" s="155"/>
      <c r="E856" s="156"/>
      <c r="F856" s="153">
        <v>2022</v>
      </c>
      <c r="G856" s="155"/>
      <c r="H856" s="152" t="e">
        <v>#N/A</v>
      </c>
      <c r="I856" s="151" t="e">
        <v>#N/A</v>
      </c>
      <c r="J856" s="152" t="e">
        <v>#N/A</v>
      </c>
      <c r="K856" s="153"/>
      <c r="L856" s="154">
        <v>865</v>
      </c>
      <c r="M856" s="28"/>
      <c r="N856" s="28"/>
      <c r="O856" s="33"/>
      <c r="P856" s="33"/>
      <c r="Q856" s="42"/>
      <c r="R856" s="45"/>
      <c r="S856" s="37"/>
      <c r="T856" s="37"/>
      <c r="U856" s="44"/>
      <c r="V856" s="37"/>
      <c r="W856" s="37"/>
      <c r="X856" s="39"/>
      <c r="Y856" s="39"/>
      <c r="Z856" s="39"/>
      <c r="AA856" s="39"/>
    </row>
    <row r="857" spans="1:27" ht="14.45" hidden="1" x14ac:dyDescent="0.35">
      <c r="A857" s="154"/>
      <c r="B857" s="154">
        <v>866</v>
      </c>
      <c r="C857" s="155" t="s">
        <v>1195</v>
      </c>
      <c r="D857" s="155" t="s">
        <v>1248</v>
      </c>
      <c r="E857" s="156">
        <v>2004</v>
      </c>
      <c r="F857" s="153">
        <v>18</v>
      </c>
      <c r="G857" s="155" t="s">
        <v>12</v>
      </c>
      <c r="H857" s="152" t="s">
        <v>4824</v>
      </c>
      <c r="I857" s="151" t="s">
        <v>4872</v>
      </c>
      <c r="J857" s="152" t="s">
        <v>58</v>
      </c>
      <c r="K857" s="153" t="s">
        <v>355</v>
      </c>
      <c r="L857" s="154">
        <v>866</v>
      </c>
      <c r="M857" s="28"/>
      <c r="N857" s="28"/>
      <c r="O857" s="33">
        <v>5976923</v>
      </c>
      <c r="P857" s="33">
        <v>3225823438</v>
      </c>
      <c r="Q857" s="42" t="s">
        <v>1249</v>
      </c>
      <c r="R857" s="45">
        <v>38152</v>
      </c>
      <c r="S857" s="37" t="s">
        <v>1250</v>
      </c>
      <c r="T857" s="37" t="s">
        <v>354</v>
      </c>
      <c r="U857" s="44">
        <v>1036448319</v>
      </c>
      <c r="V857" s="37" t="s">
        <v>393</v>
      </c>
      <c r="W857" s="37" t="s">
        <v>340</v>
      </c>
      <c r="X857" s="39"/>
      <c r="Y857" s="39"/>
      <c r="Z857" s="39"/>
      <c r="AA857" s="39"/>
    </row>
    <row r="858" spans="1:27" ht="14.45" hidden="1" x14ac:dyDescent="0.35">
      <c r="A858" s="154"/>
      <c r="B858" s="154">
        <v>867</v>
      </c>
      <c r="C858" s="155"/>
      <c r="D858" s="155"/>
      <c r="E858" s="156"/>
      <c r="F858" s="153">
        <v>2022</v>
      </c>
      <c r="G858" s="155"/>
      <c r="H858" s="152" t="e">
        <v>#N/A</v>
      </c>
      <c r="I858" s="151" t="e">
        <v>#N/A</v>
      </c>
      <c r="J858" s="152" t="e">
        <v>#N/A</v>
      </c>
      <c r="K858" s="153"/>
      <c r="L858" s="154">
        <v>867</v>
      </c>
      <c r="M858" s="28"/>
      <c r="N858" s="28"/>
      <c r="O858" s="33"/>
      <c r="P858" s="33"/>
      <c r="Q858" s="42"/>
      <c r="R858" s="45"/>
      <c r="S858" s="37"/>
      <c r="T858" s="37"/>
      <c r="U858" s="44"/>
      <c r="V858" s="37"/>
      <c r="W858" s="37"/>
      <c r="X858" s="39"/>
      <c r="Y858" s="39"/>
      <c r="Z858" s="39"/>
      <c r="AA858" s="39"/>
    </row>
    <row r="859" spans="1:27" ht="14.45" hidden="1" x14ac:dyDescent="0.35">
      <c r="A859" s="154"/>
      <c r="B859" s="154">
        <v>868</v>
      </c>
      <c r="C859" s="155" t="s">
        <v>4728</v>
      </c>
      <c r="D859" s="155" t="s">
        <v>4729</v>
      </c>
      <c r="E859" s="156">
        <v>2013</v>
      </c>
      <c r="F859" s="153">
        <v>9</v>
      </c>
      <c r="G859" s="155" t="s">
        <v>8</v>
      </c>
      <c r="H859" s="152" t="s">
        <v>1366</v>
      </c>
      <c r="I859" s="151" t="s">
        <v>3703</v>
      </c>
      <c r="J859" s="152" t="s">
        <v>106</v>
      </c>
      <c r="K859" s="153" t="s">
        <v>437</v>
      </c>
      <c r="L859" s="154">
        <v>868</v>
      </c>
      <c r="M859" s="28"/>
      <c r="N859" s="28"/>
      <c r="O859" s="33"/>
      <c r="P859" s="33"/>
      <c r="Q859" s="42"/>
      <c r="R859" s="45"/>
      <c r="S859" s="37"/>
      <c r="T859" s="37"/>
      <c r="U859" s="44"/>
      <c r="V859" s="37"/>
      <c r="W859" s="37"/>
      <c r="X859" s="39"/>
      <c r="Y859" s="39"/>
      <c r="Z859" s="39"/>
      <c r="AA859" s="39"/>
    </row>
    <row r="860" spans="1:27" ht="14.45" hidden="1" x14ac:dyDescent="0.35">
      <c r="A860" s="154"/>
      <c r="B860" s="154">
        <v>869</v>
      </c>
      <c r="C860" s="155" t="s">
        <v>864</v>
      </c>
      <c r="D860" s="155" t="s">
        <v>4730</v>
      </c>
      <c r="E860" s="156">
        <v>2017</v>
      </c>
      <c r="F860" s="153">
        <v>5</v>
      </c>
      <c r="G860" s="155" t="s">
        <v>8</v>
      </c>
      <c r="H860" s="152" t="s">
        <v>1366</v>
      </c>
      <c r="I860" s="151" t="s">
        <v>4893</v>
      </c>
      <c r="J860" s="152" t="s">
        <v>92</v>
      </c>
      <c r="K860" s="153" t="s">
        <v>351</v>
      </c>
      <c r="L860" s="154">
        <v>869</v>
      </c>
      <c r="M860" s="28"/>
      <c r="N860" s="28"/>
      <c r="O860" s="33"/>
      <c r="P860" s="33"/>
      <c r="Q860" s="42"/>
      <c r="R860" s="45"/>
      <c r="S860" s="37"/>
      <c r="T860" s="37"/>
      <c r="U860" s="44"/>
      <c r="V860" s="37"/>
      <c r="W860" s="37"/>
      <c r="X860" s="39"/>
      <c r="Y860" s="39"/>
      <c r="Z860" s="39"/>
      <c r="AA860" s="39"/>
    </row>
    <row r="861" spans="1:27" ht="14.45" hidden="1" x14ac:dyDescent="0.35">
      <c r="A861" s="154"/>
      <c r="B861" s="154">
        <v>870</v>
      </c>
      <c r="C861" s="155" t="s">
        <v>6</v>
      </c>
      <c r="D861" s="155" t="s">
        <v>4731</v>
      </c>
      <c r="E861" s="156">
        <v>2014</v>
      </c>
      <c r="F861" s="153">
        <v>8</v>
      </c>
      <c r="G861" s="155" t="s">
        <v>8</v>
      </c>
      <c r="H861" s="152" t="s">
        <v>1366</v>
      </c>
      <c r="I861" s="151" t="s">
        <v>3687</v>
      </c>
      <c r="J861" s="152" t="s">
        <v>117</v>
      </c>
      <c r="K861" s="153" t="s">
        <v>434</v>
      </c>
      <c r="L861" s="154">
        <v>870</v>
      </c>
      <c r="M861" s="28"/>
      <c r="N861" s="28"/>
      <c r="O861" s="33"/>
      <c r="P861" s="33"/>
      <c r="Q861" s="42"/>
      <c r="R861" s="45"/>
      <c r="S861" s="37"/>
      <c r="T861" s="37"/>
      <c r="U861" s="44"/>
      <c r="V861" s="37"/>
      <c r="W861" s="37"/>
      <c r="X861" s="39"/>
      <c r="Y861" s="39"/>
      <c r="Z861" s="39"/>
      <c r="AA861" s="39"/>
    </row>
    <row r="862" spans="1:27" ht="14.45" hidden="1" x14ac:dyDescent="0.35">
      <c r="A862" s="154" t="s">
        <v>357</v>
      </c>
      <c r="B862" s="150">
        <v>871</v>
      </c>
      <c r="C862" s="155" t="s">
        <v>1029</v>
      </c>
      <c r="D862" s="155" t="s">
        <v>4732</v>
      </c>
      <c r="E862" s="156">
        <v>2005</v>
      </c>
      <c r="F862" s="153">
        <v>17</v>
      </c>
      <c r="G862" s="155" t="s">
        <v>20</v>
      </c>
      <c r="H862" s="152" t="s">
        <v>3699</v>
      </c>
      <c r="I862" s="151" t="s">
        <v>4894</v>
      </c>
      <c r="J862" s="152" t="s">
        <v>111</v>
      </c>
      <c r="K862" s="153" t="s">
        <v>355</v>
      </c>
      <c r="L862" s="154">
        <v>871</v>
      </c>
      <c r="M862" s="28"/>
      <c r="N862" s="28"/>
      <c r="O862" s="33"/>
      <c r="P862" s="33"/>
      <c r="Q862" s="42"/>
      <c r="R862" s="45"/>
      <c r="S862" s="37"/>
      <c r="T862" s="37"/>
      <c r="U862" s="44"/>
      <c r="V862" s="37"/>
      <c r="W862" s="37"/>
      <c r="X862" s="39"/>
      <c r="Y862" s="39"/>
      <c r="Z862" s="39"/>
      <c r="AA862" s="39"/>
    </row>
    <row r="863" spans="1:27" ht="14.45" hidden="1" x14ac:dyDescent="0.35">
      <c r="A863" s="154"/>
      <c r="B863" s="154">
        <v>872</v>
      </c>
      <c r="C863" s="155"/>
      <c r="D863" s="155"/>
      <c r="E863" s="156"/>
      <c r="F863" s="153">
        <v>2022</v>
      </c>
      <c r="G863" s="155"/>
      <c r="H863" s="152" t="e">
        <v>#N/A</v>
      </c>
      <c r="I863" s="151" t="e">
        <v>#N/A</v>
      </c>
      <c r="J863" s="152" t="e">
        <v>#N/A</v>
      </c>
      <c r="K863" s="153"/>
      <c r="L863" s="154">
        <v>872</v>
      </c>
      <c r="M863" s="28"/>
      <c r="N863" s="28"/>
      <c r="O863" s="33"/>
      <c r="P863" s="33"/>
      <c r="Q863" s="42"/>
      <c r="R863" s="45"/>
      <c r="S863" s="37"/>
      <c r="T863" s="37"/>
      <c r="U863" s="44"/>
      <c r="V863" s="37"/>
      <c r="W863" s="37"/>
      <c r="X863" s="39"/>
      <c r="Y863" s="39"/>
      <c r="Z863" s="39"/>
      <c r="AA863" s="39"/>
    </row>
    <row r="864" spans="1:27" ht="14.45" hidden="1" x14ac:dyDescent="0.35">
      <c r="A864" s="154"/>
      <c r="B864" s="154">
        <v>873</v>
      </c>
      <c r="C864" s="155" t="s">
        <v>6</v>
      </c>
      <c r="D864" s="155" t="s">
        <v>1251</v>
      </c>
      <c r="E864" s="156">
        <v>2010</v>
      </c>
      <c r="F864" s="153">
        <v>12</v>
      </c>
      <c r="G864" s="155" t="s">
        <v>12</v>
      </c>
      <c r="H864" s="152" t="s">
        <v>4824</v>
      </c>
      <c r="I864" s="151" t="s">
        <v>4871</v>
      </c>
      <c r="J864" s="152" t="s">
        <v>47</v>
      </c>
      <c r="K864" s="153"/>
      <c r="L864" s="154">
        <v>873</v>
      </c>
      <c r="M864" s="28"/>
      <c r="N864" s="28"/>
      <c r="O864" s="33">
        <v>3299644</v>
      </c>
      <c r="P864" s="33">
        <v>3012429021</v>
      </c>
      <c r="Q864" s="42" t="s">
        <v>1252</v>
      </c>
      <c r="R864" s="35">
        <v>40275</v>
      </c>
      <c r="S864" s="37" t="s">
        <v>1253</v>
      </c>
      <c r="T864" s="37" t="s">
        <v>354</v>
      </c>
      <c r="U864" s="38">
        <v>1021929639</v>
      </c>
      <c r="V864" s="37" t="s">
        <v>346</v>
      </c>
      <c r="W864" s="37" t="s">
        <v>363</v>
      </c>
      <c r="X864" s="39"/>
      <c r="Y864" s="39"/>
      <c r="Z864" s="39"/>
      <c r="AA864" s="39"/>
    </row>
    <row r="865" spans="1:27" ht="14.45" hidden="1" x14ac:dyDescent="0.35">
      <c r="A865" s="154"/>
      <c r="B865" s="154">
        <v>874</v>
      </c>
      <c r="C865" s="155" t="s">
        <v>4733</v>
      </c>
      <c r="D865" s="155" t="s">
        <v>4734</v>
      </c>
      <c r="E865" s="156">
        <v>2006</v>
      </c>
      <c r="F865" s="153">
        <v>16</v>
      </c>
      <c r="G865" s="155" t="s">
        <v>8</v>
      </c>
      <c r="H865" s="152" t="s">
        <v>1366</v>
      </c>
      <c r="I865" s="151" t="s">
        <v>4873</v>
      </c>
      <c r="J865" s="152" t="s">
        <v>9</v>
      </c>
      <c r="K865" s="153" t="s">
        <v>390</v>
      </c>
      <c r="L865" s="154">
        <v>874</v>
      </c>
      <c r="M865" s="28"/>
      <c r="N865" s="28"/>
      <c r="O865" s="33"/>
      <c r="P865" s="33"/>
      <c r="Q865" s="42"/>
      <c r="R865" s="45"/>
      <c r="S865" s="37"/>
      <c r="T865" s="37"/>
      <c r="U865" s="44"/>
      <c r="V865" s="37"/>
      <c r="W865" s="37"/>
      <c r="X865" s="39"/>
      <c r="Y865" s="39"/>
      <c r="Z865" s="39"/>
      <c r="AA865" s="39"/>
    </row>
    <row r="866" spans="1:27" ht="14.45" hidden="1" x14ac:dyDescent="0.35">
      <c r="A866" s="154"/>
      <c r="B866" s="154">
        <v>875</v>
      </c>
      <c r="C866" s="155"/>
      <c r="D866" s="155"/>
      <c r="E866" s="156"/>
      <c r="F866" s="153">
        <v>2022</v>
      </c>
      <c r="G866" s="155"/>
      <c r="H866" s="152" t="e">
        <v>#N/A</v>
      </c>
      <c r="I866" s="151" t="e">
        <v>#N/A</v>
      </c>
      <c r="J866" s="152" t="e">
        <v>#N/A</v>
      </c>
      <c r="K866" s="153"/>
      <c r="L866" s="154">
        <v>875</v>
      </c>
      <c r="M866" s="28"/>
      <c r="N866" s="28"/>
      <c r="O866" s="33"/>
      <c r="P866" s="33"/>
      <c r="Q866" s="42"/>
      <c r="R866" s="45"/>
      <c r="S866" s="37"/>
      <c r="T866" s="37"/>
      <c r="U866" s="50"/>
      <c r="V866" s="37"/>
      <c r="W866" s="37"/>
      <c r="X866" s="39"/>
      <c r="Y866" s="39"/>
      <c r="Z866" s="39"/>
      <c r="AA866" s="39"/>
    </row>
    <row r="867" spans="1:27" ht="14.45" hidden="1" x14ac:dyDescent="0.35">
      <c r="A867" s="154"/>
      <c r="B867" s="154">
        <v>876</v>
      </c>
      <c r="C867" s="155" t="s">
        <v>165</v>
      </c>
      <c r="D867" s="155" t="s">
        <v>1254</v>
      </c>
      <c r="E867" s="156">
        <v>2008</v>
      </c>
      <c r="F867" s="153">
        <v>14</v>
      </c>
      <c r="G867" s="155" t="s">
        <v>16</v>
      </c>
      <c r="H867" s="152" t="s">
        <v>1895</v>
      </c>
      <c r="I867" s="151" t="s">
        <v>4842</v>
      </c>
      <c r="J867" s="152" t="s">
        <v>268</v>
      </c>
      <c r="K867" s="153" t="s">
        <v>425</v>
      </c>
      <c r="L867" s="154">
        <v>876</v>
      </c>
      <c r="M867" s="28"/>
      <c r="N867" s="28"/>
      <c r="O867" s="33">
        <v>5779200</v>
      </c>
      <c r="P867" s="33">
        <v>3137925532</v>
      </c>
      <c r="Q867" s="42" t="s">
        <v>1255</v>
      </c>
      <c r="R867" s="45">
        <v>39812</v>
      </c>
      <c r="S867" s="37" t="s">
        <v>1256</v>
      </c>
      <c r="T867" s="37" t="s">
        <v>354</v>
      </c>
      <c r="U867" s="44">
        <v>1011399661</v>
      </c>
      <c r="V867" s="37" t="s">
        <v>393</v>
      </c>
      <c r="W867" s="37" t="s">
        <v>539</v>
      </c>
      <c r="X867" s="39"/>
      <c r="Y867" s="39"/>
      <c r="Z867" s="39"/>
      <c r="AA867" s="39"/>
    </row>
    <row r="868" spans="1:27" ht="14.45" hidden="1" x14ac:dyDescent="0.35">
      <c r="A868" s="154"/>
      <c r="B868" s="154">
        <v>877</v>
      </c>
      <c r="C868" s="155" t="s">
        <v>4735</v>
      </c>
      <c r="D868" s="155" t="s">
        <v>2841</v>
      </c>
      <c r="E868" s="156">
        <v>2016</v>
      </c>
      <c r="F868" s="153">
        <v>6</v>
      </c>
      <c r="G868" s="155" t="s">
        <v>8</v>
      </c>
      <c r="H868" s="152" t="s">
        <v>1366</v>
      </c>
      <c r="I868" s="151" t="s">
        <v>4885</v>
      </c>
      <c r="J868" s="152" t="s">
        <v>92</v>
      </c>
      <c r="K868" s="153" t="s">
        <v>364</v>
      </c>
      <c r="L868" s="154">
        <v>877</v>
      </c>
      <c r="M868" s="28"/>
      <c r="N868" s="28"/>
      <c r="O868" s="33"/>
      <c r="P868" s="33"/>
      <c r="Q868" s="42"/>
      <c r="R868" s="45"/>
      <c r="S868" s="37"/>
      <c r="T868" s="37"/>
      <c r="U868" s="44"/>
      <c r="V868" s="37"/>
      <c r="W868" s="37"/>
      <c r="X868" s="39"/>
      <c r="Y868" s="39"/>
      <c r="Z868" s="39"/>
      <c r="AA868" s="39"/>
    </row>
    <row r="869" spans="1:27" ht="14.45" hidden="1" x14ac:dyDescent="0.35">
      <c r="A869" s="154"/>
      <c r="B869" s="154">
        <v>878</v>
      </c>
      <c r="C869" s="155" t="s">
        <v>120</v>
      </c>
      <c r="D869" s="155" t="s">
        <v>2841</v>
      </c>
      <c r="E869" s="156">
        <v>2016</v>
      </c>
      <c r="F869" s="153">
        <v>6</v>
      </c>
      <c r="G869" s="155" t="s">
        <v>8</v>
      </c>
      <c r="H869" s="152" t="s">
        <v>1366</v>
      </c>
      <c r="I869" s="151" t="s">
        <v>4885</v>
      </c>
      <c r="J869" s="152" t="s">
        <v>92</v>
      </c>
      <c r="K869" s="153" t="s">
        <v>364</v>
      </c>
      <c r="L869" s="154">
        <v>878</v>
      </c>
      <c r="M869" s="28"/>
      <c r="N869" s="28"/>
      <c r="O869" s="33"/>
      <c r="P869" s="33"/>
      <c r="Q869" s="42"/>
      <c r="R869" s="45"/>
      <c r="S869" s="37"/>
      <c r="T869" s="37"/>
      <c r="U869" s="44"/>
      <c r="V869" s="37"/>
      <c r="W869" s="37"/>
      <c r="X869" s="39"/>
      <c r="Y869" s="39"/>
      <c r="Z869" s="39"/>
      <c r="AA869" s="39"/>
    </row>
    <row r="870" spans="1:27" ht="14.45" hidden="1" x14ac:dyDescent="0.35">
      <c r="A870" s="154"/>
      <c r="B870" s="150">
        <v>879</v>
      </c>
      <c r="C870" s="155"/>
      <c r="D870" s="155"/>
      <c r="E870" s="156"/>
      <c r="F870" s="153">
        <v>2022</v>
      </c>
      <c r="G870" s="155"/>
      <c r="H870" s="152" t="e">
        <v>#N/A</v>
      </c>
      <c r="I870" s="151" t="e">
        <v>#N/A</v>
      </c>
      <c r="J870" s="152" t="e">
        <v>#N/A</v>
      </c>
      <c r="K870" s="153"/>
      <c r="L870" s="154">
        <v>879</v>
      </c>
      <c r="M870" s="28"/>
      <c r="N870" s="28"/>
      <c r="O870" s="33"/>
      <c r="P870" s="33"/>
      <c r="Q870" s="42"/>
      <c r="R870" s="45"/>
      <c r="S870" s="37"/>
      <c r="T870" s="37"/>
      <c r="U870" s="44"/>
      <c r="V870" s="37"/>
      <c r="W870" s="37"/>
      <c r="X870" s="39"/>
      <c r="Y870" s="39"/>
      <c r="Z870" s="39"/>
      <c r="AA870" s="39"/>
    </row>
    <row r="871" spans="1:27" ht="14.45" hidden="1" x14ac:dyDescent="0.35">
      <c r="A871" s="154"/>
      <c r="B871" s="150">
        <v>880</v>
      </c>
      <c r="C871" s="155"/>
      <c r="D871" s="155"/>
      <c r="E871" s="156"/>
      <c r="F871" s="153">
        <v>2022</v>
      </c>
      <c r="G871" s="155"/>
      <c r="H871" s="152" t="e">
        <v>#N/A</v>
      </c>
      <c r="I871" s="151" t="e">
        <v>#N/A</v>
      </c>
      <c r="J871" s="152" t="e">
        <v>#N/A</v>
      </c>
      <c r="K871" s="153"/>
      <c r="L871" s="154">
        <v>880</v>
      </c>
      <c r="M871" s="28"/>
      <c r="N871" s="28"/>
      <c r="O871" s="33"/>
      <c r="P871" s="33"/>
      <c r="Q871" s="42"/>
      <c r="R871" s="45"/>
      <c r="S871" s="37"/>
      <c r="T871" s="37"/>
      <c r="U871" s="44"/>
      <c r="V871" s="37"/>
      <c r="W871" s="37"/>
      <c r="X871" s="39"/>
      <c r="Y871" s="39"/>
      <c r="Z871" s="39"/>
      <c r="AA871" s="39"/>
    </row>
    <row r="872" spans="1:27" ht="14.45" hidden="1" x14ac:dyDescent="0.35">
      <c r="A872" s="154"/>
      <c r="B872" s="150">
        <v>881</v>
      </c>
      <c r="C872" s="155"/>
      <c r="D872" s="155"/>
      <c r="E872" s="156"/>
      <c r="F872" s="153">
        <v>2022</v>
      </c>
      <c r="G872" s="155"/>
      <c r="H872" s="152" t="e">
        <v>#N/A</v>
      </c>
      <c r="I872" s="151" t="e">
        <v>#N/A</v>
      </c>
      <c r="J872" s="152" t="e">
        <v>#N/A</v>
      </c>
      <c r="K872" s="153"/>
      <c r="L872" s="154">
        <v>881</v>
      </c>
      <c r="M872" s="28"/>
      <c r="N872" s="28"/>
      <c r="O872" s="33"/>
      <c r="P872" s="33"/>
      <c r="Q872" s="42"/>
      <c r="R872" s="45"/>
      <c r="S872" s="37"/>
      <c r="T872" s="37"/>
      <c r="U872" s="44"/>
      <c r="V872" s="37"/>
      <c r="W872" s="37"/>
      <c r="X872" s="39"/>
      <c r="Y872" s="39"/>
      <c r="Z872" s="39"/>
      <c r="AA872" s="39"/>
    </row>
    <row r="873" spans="1:27" ht="14.45" hidden="1" x14ac:dyDescent="0.35">
      <c r="A873" s="154"/>
      <c r="B873" s="154">
        <v>882</v>
      </c>
      <c r="C873" s="155"/>
      <c r="D873" s="155"/>
      <c r="E873" s="156"/>
      <c r="F873" s="153">
        <v>2022</v>
      </c>
      <c r="G873" s="155"/>
      <c r="H873" s="152" t="e">
        <v>#N/A</v>
      </c>
      <c r="I873" s="151" t="e">
        <v>#N/A</v>
      </c>
      <c r="J873" s="152" t="e">
        <v>#N/A</v>
      </c>
      <c r="K873" s="153"/>
      <c r="L873" s="154">
        <v>882</v>
      </c>
      <c r="M873" s="28"/>
      <c r="N873" s="28"/>
      <c r="O873" s="33"/>
      <c r="P873" s="33"/>
      <c r="Q873" s="42"/>
      <c r="R873" s="45"/>
      <c r="S873" s="37"/>
      <c r="T873" s="37"/>
      <c r="U873" s="44"/>
      <c r="V873" s="37"/>
      <c r="W873" s="37"/>
      <c r="X873" s="39"/>
      <c r="Y873" s="39"/>
      <c r="Z873" s="39"/>
      <c r="AA873" s="39"/>
    </row>
    <row r="874" spans="1:27" ht="14.45" hidden="1" x14ac:dyDescent="0.35">
      <c r="A874" s="154"/>
      <c r="B874" s="150">
        <v>883</v>
      </c>
      <c r="C874" s="155"/>
      <c r="D874" s="155"/>
      <c r="E874" s="156"/>
      <c r="F874" s="153">
        <v>2022</v>
      </c>
      <c r="G874" s="155"/>
      <c r="H874" s="152" t="e">
        <v>#N/A</v>
      </c>
      <c r="I874" s="151" t="e">
        <v>#N/A</v>
      </c>
      <c r="J874" s="152" t="e">
        <v>#N/A</v>
      </c>
      <c r="K874" s="153"/>
      <c r="L874" s="154">
        <v>883</v>
      </c>
      <c r="M874" s="28"/>
      <c r="N874" s="28"/>
      <c r="O874" s="33"/>
      <c r="P874" s="33"/>
      <c r="Q874" s="42"/>
      <c r="R874" s="45"/>
      <c r="S874" s="37"/>
      <c r="T874" s="37"/>
      <c r="U874" s="44"/>
      <c r="V874" s="37"/>
      <c r="W874" s="37"/>
      <c r="X874" s="39"/>
      <c r="Y874" s="39"/>
      <c r="Z874" s="39"/>
      <c r="AA874" s="39"/>
    </row>
    <row r="875" spans="1:27" ht="14.45" hidden="1" x14ac:dyDescent="0.35">
      <c r="A875" s="154"/>
      <c r="B875" s="150">
        <v>884</v>
      </c>
      <c r="C875" s="155"/>
      <c r="D875" s="155"/>
      <c r="E875" s="156"/>
      <c r="F875" s="153">
        <v>2022</v>
      </c>
      <c r="G875" s="155"/>
      <c r="H875" s="152" t="e">
        <v>#N/A</v>
      </c>
      <c r="I875" s="151" t="e">
        <v>#N/A</v>
      </c>
      <c r="J875" s="152" t="e">
        <v>#N/A</v>
      </c>
      <c r="K875" s="153"/>
      <c r="L875" s="154">
        <v>884</v>
      </c>
      <c r="M875" s="28"/>
      <c r="N875" s="28"/>
      <c r="O875" s="33"/>
      <c r="P875" s="33"/>
      <c r="Q875" s="42"/>
      <c r="R875" s="45"/>
      <c r="S875" s="37"/>
      <c r="T875" s="37"/>
      <c r="U875" s="44"/>
      <c r="V875" s="37"/>
      <c r="W875" s="37"/>
      <c r="X875" s="39"/>
      <c r="Y875" s="39"/>
      <c r="Z875" s="39"/>
      <c r="AA875" s="39"/>
    </row>
    <row r="876" spans="1:27" ht="14.45" hidden="1" x14ac:dyDescent="0.35">
      <c r="A876" s="154"/>
      <c r="B876" s="150">
        <v>885</v>
      </c>
      <c r="C876" s="155"/>
      <c r="D876" s="155"/>
      <c r="E876" s="156"/>
      <c r="F876" s="153">
        <v>2022</v>
      </c>
      <c r="G876" s="155"/>
      <c r="H876" s="152" t="e">
        <v>#N/A</v>
      </c>
      <c r="I876" s="151" t="e">
        <v>#N/A</v>
      </c>
      <c r="J876" s="152" t="e">
        <v>#N/A</v>
      </c>
      <c r="K876" s="153"/>
      <c r="L876" s="154">
        <v>885</v>
      </c>
      <c r="M876" s="28"/>
      <c r="N876" s="28"/>
      <c r="O876" s="33"/>
      <c r="P876" s="33"/>
      <c r="Q876" s="42"/>
      <c r="R876" s="45"/>
      <c r="S876" s="37"/>
      <c r="T876" s="37"/>
      <c r="U876" s="44"/>
      <c r="V876" s="37"/>
      <c r="W876" s="37"/>
      <c r="X876" s="39"/>
      <c r="Y876" s="39"/>
      <c r="Z876" s="39"/>
      <c r="AA876" s="39"/>
    </row>
    <row r="877" spans="1:27" ht="14.45" hidden="1" x14ac:dyDescent="0.35">
      <c r="A877" s="154"/>
      <c r="B877" s="150">
        <v>886</v>
      </c>
      <c r="C877" s="155"/>
      <c r="D877" s="155"/>
      <c r="E877" s="156"/>
      <c r="F877" s="153">
        <v>2022</v>
      </c>
      <c r="G877" s="155"/>
      <c r="H877" s="152" t="e">
        <v>#N/A</v>
      </c>
      <c r="I877" s="151" t="e">
        <v>#N/A</v>
      </c>
      <c r="J877" s="152" t="e">
        <v>#N/A</v>
      </c>
      <c r="K877" s="153"/>
      <c r="L877" s="154">
        <v>886</v>
      </c>
      <c r="M877" s="28"/>
      <c r="N877" s="28"/>
      <c r="O877" s="33"/>
      <c r="P877" s="33"/>
      <c r="Q877" s="42"/>
      <c r="R877" s="45"/>
      <c r="S877" s="37"/>
      <c r="T877" s="37"/>
      <c r="U877" s="44"/>
      <c r="V877" s="37"/>
      <c r="W877" s="37"/>
      <c r="X877" s="39"/>
      <c r="Y877" s="39"/>
      <c r="Z877" s="39"/>
      <c r="AA877" s="39"/>
    </row>
    <row r="878" spans="1:27" ht="14.45" hidden="1" x14ac:dyDescent="0.35">
      <c r="A878" s="154"/>
      <c r="B878" s="150">
        <v>887</v>
      </c>
      <c r="C878" s="155"/>
      <c r="D878" s="155"/>
      <c r="E878" s="156"/>
      <c r="F878" s="153">
        <v>2022</v>
      </c>
      <c r="G878" s="155"/>
      <c r="H878" s="152" t="e">
        <v>#N/A</v>
      </c>
      <c r="I878" s="151" t="e">
        <v>#N/A</v>
      </c>
      <c r="J878" s="152" t="e">
        <v>#N/A</v>
      </c>
      <c r="K878" s="153"/>
      <c r="L878" s="154">
        <v>887</v>
      </c>
      <c r="M878" s="28"/>
      <c r="N878" s="28"/>
      <c r="O878" s="33"/>
      <c r="P878" s="33"/>
      <c r="Q878" s="42"/>
      <c r="R878" s="45"/>
      <c r="S878" s="37"/>
      <c r="T878" s="37"/>
      <c r="U878" s="44"/>
      <c r="V878" s="37"/>
      <c r="W878" s="37"/>
      <c r="X878" s="39"/>
      <c r="Y878" s="39"/>
      <c r="Z878" s="39"/>
      <c r="AA878" s="39"/>
    </row>
    <row r="879" spans="1:27" ht="14.45" hidden="1" x14ac:dyDescent="0.35">
      <c r="A879" s="154"/>
      <c r="B879" s="150">
        <v>888</v>
      </c>
      <c r="C879" s="155"/>
      <c r="D879" s="155"/>
      <c r="E879" s="156"/>
      <c r="F879" s="153">
        <v>2022</v>
      </c>
      <c r="G879" s="155"/>
      <c r="H879" s="152" t="e">
        <v>#N/A</v>
      </c>
      <c r="I879" s="151" t="e">
        <v>#N/A</v>
      </c>
      <c r="J879" s="152" t="e">
        <v>#N/A</v>
      </c>
      <c r="K879" s="153"/>
      <c r="L879" s="154">
        <v>888</v>
      </c>
      <c r="M879" s="28"/>
      <c r="N879" s="28"/>
      <c r="O879" s="33"/>
      <c r="P879" s="33"/>
      <c r="Q879" s="42"/>
      <c r="R879" s="45"/>
      <c r="S879" s="37"/>
      <c r="T879" s="37"/>
      <c r="U879" s="44"/>
      <c r="V879" s="37"/>
      <c r="W879" s="37"/>
      <c r="X879" s="39"/>
      <c r="Y879" s="39"/>
      <c r="Z879" s="39"/>
      <c r="AA879" s="39"/>
    </row>
    <row r="880" spans="1:27" ht="14.45" hidden="1" x14ac:dyDescent="0.35">
      <c r="A880" s="154"/>
      <c r="B880" s="150">
        <v>889</v>
      </c>
      <c r="C880" s="155"/>
      <c r="D880" s="155"/>
      <c r="E880" s="156"/>
      <c r="F880" s="153">
        <v>2022</v>
      </c>
      <c r="G880" s="155"/>
      <c r="H880" s="152" t="e">
        <v>#N/A</v>
      </c>
      <c r="I880" s="151" t="e">
        <v>#N/A</v>
      </c>
      <c r="J880" s="152" t="e">
        <v>#N/A</v>
      </c>
      <c r="K880" s="153"/>
      <c r="L880" s="154">
        <v>889</v>
      </c>
      <c r="M880" s="28"/>
      <c r="N880" s="28"/>
      <c r="O880" s="33"/>
      <c r="P880" s="33"/>
      <c r="Q880" s="42"/>
      <c r="R880" s="45"/>
      <c r="S880" s="37"/>
      <c r="T880" s="37"/>
      <c r="U880" s="44"/>
      <c r="V880" s="37"/>
      <c r="W880" s="37"/>
      <c r="X880" s="39"/>
      <c r="Y880" s="39"/>
      <c r="Z880" s="39"/>
      <c r="AA880" s="39"/>
    </row>
    <row r="881" spans="1:27" ht="14.45" hidden="1" x14ac:dyDescent="0.35">
      <c r="A881" s="154"/>
      <c r="B881" s="154">
        <v>890</v>
      </c>
      <c r="C881" s="155" t="s">
        <v>670</v>
      </c>
      <c r="D881" s="155" t="s">
        <v>1257</v>
      </c>
      <c r="E881" s="156">
        <v>1999</v>
      </c>
      <c r="F881" s="153">
        <v>23</v>
      </c>
      <c r="G881" s="155" t="s">
        <v>16</v>
      </c>
      <c r="H881" s="152" t="s">
        <v>1895</v>
      </c>
      <c r="I881" s="151" t="s">
        <v>4895</v>
      </c>
      <c r="J881" s="152" t="s">
        <v>17</v>
      </c>
      <c r="K881" s="153" t="s">
        <v>349</v>
      </c>
      <c r="L881" s="154">
        <v>890</v>
      </c>
      <c r="M881" s="28"/>
      <c r="N881" s="28"/>
      <c r="O881" s="33">
        <v>5782129</v>
      </c>
      <c r="P881" s="33">
        <v>3193295794</v>
      </c>
      <c r="Q881" s="34" t="s">
        <v>1258</v>
      </c>
      <c r="R881" s="35">
        <v>36453</v>
      </c>
      <c r="S881" s="37" t="s">
        <v>1259</v>
      </c>
      <c r="T881" s="37" t="s">
        <v>338</v>
      </c>
      <c r="U881" s="38">
        <v>1035880400</v>
      </c>
      <c r="V881" s="37" t="s">
        <v>346</v>
      </c>
      <c r="W881" s="37" t="s">
        <v>363</v>
      </c>
      <c r="X881" s="39"/>
      <c r="Y881" s="39"/>
      <c r="Z881" s="39"/>
      <c r="AA881" s="39"/>
    </row>
    <row r="882" spans="1:27" ht="14.45" hidden="1" x14ac:dyDescent="0.35">
      <c r="A882" s="154"/>
      <c r="B882" s="150">
        <v>891</v>
      </c>
      <c r="C882" s="155"/>
      <c r="D882" s="155"/>
      <c r="E882" s="156"/>
      <c r="F882" s="153">
        <v>2022</v>
      </c>
      <c r="G882" s="155"/>
      <c r="H882" s="152" t="e">
        <v>#N/A</v>
      </c>
      <c r="I882" s="151" t="e">
        <v>#N/A</v>
      </c>
      <c r="J882" s="152" t="e">
        <v>#N/A</v>
      </c>
      <c r="K882" s="153"/>
      <c r="L882" s="154">
        <v>891</v>
      </c>
      <c r="M882" s="28"/>
      <c r="N882" s="28"/>
      <c r="O882" s="33"/>
      <c r="P882" s="33"/>
      <c r="Q882" s="55"/>
      <c r="R882" s="45"/>
      <c r="S882" s="37"/>
      <c r="T882" s="37"/>
      <c r="U882" s="44"/>
      <c r="V882" s="37"/>
      <c r="W882" s="37"/>
      <c r="X882" s="39"/>
      <c r="Y882" s="39"/>
      <c r="Z882" s="39"/>
      <c r="AA882" s="39"/>
    </row>
    <row r="883" spans="1:27" ht="14.45" hidden="1" x14ac:dyDescent="0.35">
      <c r="A883" s="154"/>
      <c r="B883" s="154">
        <v>892</v>
      </c>
      <c r="C883" s="155"/>
      <c r="D883" s="155"/>
      <c r="E883" s="156"/>
      <c r="F883" s="153">
        <v>2022</v>
      </c>
      <c r="G883" s="155"/>
      <c r="H883" s="152" t="e">
        <v>#N/A</v>
      </c>
      <c r="I883" s="151" t="e">
        <v>#N/A</v>
      </c>
      <c r="J883" s="152" t="e">
        <v>#N/A</v>
      </c>
      <c r="K883" s="153"/>
      <c r="L883" s="154">
        <v>892</v>
      </c>
      <c r="M883" s="28"/>
      <c r="N883" s="28"/>
      <c r="O883" s="33"/>
      <c r="P883" s="33"/>
      <c r="Q883" s="42"/>
      <c r="R883" s="45"/>
      <c r="S883" s="37"/>
      <c r="T883" s="37"/>
      <c r="U883" s="44"/>
      <c r="V883" s="37"/>
      <c r="W883" s="37"/>
      <c r="X883" s="39"/>
      <c r="Y883" s="39"/>
      <c r="Z883" s="39"/>
      <c r="AA883" s="39"/>
    </row>
    <row r="884" spans="1:27" ht="14.45" hidden="1" x14ac:dyDescent="0.35">
      <c r="A884" s="154"/>
      <c r="B884" s="154">
        <v>893</v>
      </c>
      <c r="C884" s="155" t="s">
        <v>43</v>
      </c>
      <c r="D884" s="155" t="s">
        <v>1248</v>
      </c>
      <c r="E884" s="156">
        <v>2006</v>
      </c>
      <c r="F884" s="153">
        <v>16</v>
      </c>
      <c r="G884" s="155" t="s">
        <v>16</v>
      </c>
      <c r="H884" s="152" t="s">
        <v>1895</v>
      </c>
      <c r="I884" s="151" t="s">
        <v>4861</v>
      </c>
      <c r="J884" s="152" t="s">
        <v>61</v>
      </c>
      <c r="K884" s="153" t="s">
        <v>355</v>
      </c>
      <c r="L884" s="154">
        <v>893</v>
      </c>
      <c r="M884" s="28"/>
      <c r="N884" s="28"/>
      <c r="O884" s="33">
        <v>5976923</v>
      </c>
      <c r="P884" s="33">
        <v>3135208386</v>
      </c>
      <c r="Q884" s="42" t="s">
        <v>1249</v>
      </c>
      <c r="R884" s="45">
        <v>38964</v>
      </c>
      <c r="S884" s="37" t="s">
        <v>1260</v>
      </c>
      <c r="T884" s="37" t="s">
        <v>354</v>
      </c>
      <c r="U884" s="38">
        <v>1036450530</v>
      </c>
      <c r="V884" s="37" t="s">
        <v>393</v>
      </c>
      <c r="W884" s="37" t="s">
        <v>340</v>
      </c>
      <c r="X884" s="39"/>
      <c r="Y884" s="39"/>
      <c r="Z884" s="39"/>
      <c r="AA884" s="39"/>
    </row>
    <row r="885" spans="1:27" ht="14.45" hidden="1" x14ac:dyDescent="0.35">
      <c r="A885" s="154"/>
      <c r="B885" s="154">
        <v>894</v>
      </c>
      <c r="C885" s="155"/>
      <c r="D885" s="155"/>
      <c r="E885" s="156"/>
      <c r="F885" s="153">
        <v>2022</v>
      </c>
      <c r="G885" s="155"/>
      <c r="H885" s="152" t="e">
        <v>#N/A</v>
      </c>
      <c r="I885" s="151" t="e">
        <v>#N/A</v>
      </c>
      <c r="J885" s="152" t="e">
        <v>#N/A</v>
      </c>
      <c r="K885" s="153"/>
      <c r="L885" s="154">
        <v>894</v>
      </c>
      <c r="M885" s="28"/>
      <c r="N885" s="28"/>
      <c r="O885" s="33"/>
      <c r="P885" s="33"/>
      <c r="Q885" s="34"/>
      <c r="R885" s="45"/>
      <c r="S885" s="37"/>
      <c r="T885" s="37"/>
      <c r="U885" s="44"/>
      <c r="V885" s="37"/>
      <c r="W885" s="37"/>
      <c r="X885" s="39"/>
      <c r="Y885" s="39"/>
      <c r="Z885" s="39"/>
      <c r="AA885" s="39"/>
    </row>
    <row r="886" spans="1:27" ht="14.45" hidden="1" x14ac:dyDescent="0.35">
      <c r="A886" s="154"/>
      <c r="B886" s="150">
        <v>895</v>
      </c>
      <c r="C886" s="155"/>
      <c r="D886" s="155"/>
      <c r="E886" s="156"/>
      <c r="F886" s="153">
        <v>2022</v>
      </c>
      <c r="G886" s="155"/>
      <c r="H886" s="152" t="e">
        <v>#N/A</v>
      </c>
      <c r="I886" s="151" t="e">
        <v>#N/A</v>
      </c>
      <c r="J886" s="152" t="e">
        <v>#N/A</v>
      </c>
      <c r="K886" s="153"/>
      <c r="L886" s="154">
        <v>895</v>
      </c>
      <c r="M886" s="28"/>
      <c r="N886" s="28"/>
      <c r="O886" s="33"/>
      <c r="P886" s="33"/>
      <c r="Q886" s="42"/>
      <c r="R886" s="45"/>
      <c r="S886" s="37"/>
      <c r="T886" s="37"/>
      <c r="U886" s="44"/>
      <c r="V886" s="37"/>
      <c r="W886" s="37"/>
      <c r="X886" s="39"/>
      <c r="Y886" s="39"/>
      <c r="Z886" s="39"/>
      <c r="AA886" s="39"/>
    </row>
    <row r="887" spans="1:27" ht="14.45" hidden="1" x14ac:dyDescent="0.35">
      <c r="A887" s="154"/>
      <c r="B887" s="154">
        <v>896</v>
      </c>
      <c r="C887" s="155"/>
      <c r="D887" s="155"/>
      <c r="E887" s="156"/>
      <c r="F887" s="153">
        <v>2022</v>
      </c>
      <c r="G887" s="155"/>
      <c r="H887" s="152" t="e">
        <v>#N/A</v>
      </c>
      <c r="I887" s="151" t="e">
        <v>#N/A</v>
      </c>
      <c r="J887" s="152" t="e">
        <v>#N/A</v>
      </c>
      <c r="K887" s="153"/>
      <c r="L887" s="154">
        <v>896</v>
      </c>
      <c r="M887" s="28"/>
      <c r="N887" s="28"/>
      <c r="O887" s="33"/>
      <c r="P887" s="33"/>
      <c r="Q887" s="42"/>
      <c r="R887" s="45"/>
      <c r="S887" s="37"/>
      <c r="T887" s="37"/>
      <c r="U887" s="44"/>
      <c r="V887" s="37"/>
      <c r="W887" s="37"/>
      <c r="X887" s="39"/>
      <c r="Y887" s="39"/>
      <c r="Z887" s="39"/>
      <c r="AA887" s="39"/>
    </row>
    <row r="888" spans="1:27" ht="14.45" hidden="1" x14ac:dyDescent="0.35">
      <c r="A888" s="154"/>
      <c r="B888" s="154">
        <v>897</v>
      </c>
      <c r="C888" s="155"/>
      <c r="D888" s="155"/>
      <c r="E888" s="156"/>
      <c r="F888" s="153">
        <v>2022</v>
      </c>
      <c r="G888" s="155"/>
      <c r="H888" s="152" t="e">
        <v>#N/A</v>
      </c>
      <c r="I888" s="151" t="e">
        <v>#N/A</v>
      </c>
      <c r="J888" s="152" t="e">
        <v>#N/A</v>
      </c>
      <c r="K888" s="153"/>
      <c r="L888" s="154">
        <v>897</v>
      </c>
      <c r="M888" s="28"/>
      <c r="N888" s="28"/>
      <c r="O888" s="33"/>
      <c r="P888" s="33"/>
      <c r="Q888" s="90"/>
      <c r="R888" s="45"/>
      <c r="S888" s="37"/>
      <c r="T888" s="37"/>
      <c r="U888" s="44"/>
      <c r="V888" s="37"/>
      <c r="W888" s="37"/>
      <c r="X888" s="39"/>
      <c r="Y888" s="39"/>
      <c r="Z888" s="39"/>
      <c r="AA888" s="39"/>
    </row>
    <row r="889" spans="1:27" ht="14.45" hidden="1" x14ac:dyDescent="0.35">
      <c r="A889" s="154"/>
      <c r="B889" s="150">
        <v>898</v>
      </c>
      <c r="C889" s="155"/>
      <c r="D889" s="155"/>
      <c r="E889" s="156"/>
      <c r="F889" s="153">
        <v>2022</v>
      </c>
      <c r="G889" s="155"/>
      <c r="H889" s="152" t="e">
        <v>#N/A</v>
      </c>
      <c r="I889" s="151" t="e">
        <v>#N/A</v>
      </c>
      <c r="J889" s="152" t="e">
        <v>#N/A</v>
      </c>
      <c r="K889" s="153"/>
      <c r="L889" s="154">
        <v>898</v>
      </c>
      <c r="M889" s="28"/>
      <c r="N889" s="28"/>
      <c r="O889" s="33"/>
      <c r="P889" s="33"/>
      <c r="Q889" s="42"/>
      <c r="R889" s="45"/>
      <c r="S889" s="37"/>
      <c r="T889" s="37"/>
      <c r="U889" s="44"/>
      <c r="V889" s="37"/>
      <c r="W889" s="37"/>
      <c r="X889" s="39"/>
      <c r="Y889" s="39"/>
      <c r="Z889" s="39"/>
      <c r="AA889" s="39"/>
    </row>
    <row r="890" spans="1:27" ht="14.45" hidden="1" x14ac:dyDescent="0.35">
      <c r="A890" s="154"/>
      <c r="B890" s="150">
        <v>899</v>
      </c>
      <c r="C890" s="155"/>
      <c r="D890" s="155"/>
      <c r="E890" s="156"/>
      <c r="F890" s="153">
        <v>2022</v>
      </c>
      <c r="G890" s="155"/>
      <c r="H890" s="152" t="e">
        <v>#N/A</v>
      </c>
      <c r="I890" s="151" t="e">
        <v>#N/A</v>
      </c>
      <c r="J890" s="152" t="e">
        <v>#N/A</v>
      </c>
      <c r="K890" s="153"/>
      <c r="L890" s="154">
        <v>899</v>
      </c>
      <c r="M890" s="28"/>
      <c r="N890" s="28"/>
      <c r="O890" s="33"/>
      <c r="P890" s="33"/>
      <c r="Q890" s="55"/>
      <c r="R890" s="45"/>
      <c r="S890" s="37"/>
      <c r="T890" s="37"/>
      <c r="U890" s="44"/>
      <c r="V890" s="37"/>
      <c r="W890" s="37"/>
      <c r="X890" s="39"/>
      <c r="Y890" s="39"/>
      <c r="Z890" s="39"/>
      <c r="AA890" s="39"/>
    </row>
    <row r="891" spans="1:27" ht="14.45" hidden="1" x14ac:dyDescent="0.35">
      <c r="A891" s="154"/>
      <c r="B891" s="154">
        <v>900</v>
      </c>
      <c r="C891" s="155"/>
      <c r="D891" s="155"/>
      <c r="E891" s="156"/>
      <c r="F891" s="153">
        <v>2022</v>
      </c>
      <c r="G891" s="155"/>
      <c r="H891" s="152" t="e">
        <v>#N/A</v>
      </c>
      <c r="I891" s="151" t="e">
        <v>#N/A</v>
      </c>
      <c r="J891" s="152" t="e">
        <v>#N/A</v>
      </c>
      <c r="K891" s="153"/>
      <c r="L891" s="154">
        <v>900</v>
      </c>
      <c r="M891" s="28"/>
      <c r="N891" s="28"/>
      <c r="O891" s="33"/>
      <c r="P891" s="33"/>
      <c r="Q891" s="42"/>
      <c r="R891" s="45"/>
      <c r="S891" s="37"/>
      <c r="T891" s="37"/>
      <c r="U891" s="44"/>
      <c r="V891" s="37"/>
      <c r="W891" s="37"/>
      <c r="X891" s="39"/>
      <c r="Y891" s="39"/>
      <c r="Z891" s="39"/>
      <c r="AA891" s="39"/>
    </row>
    <row r="892" spans="1:27" ht="14.45" hidden="1" x14ac:dyDescent="0.35">
      <c r="A892" s="154"/>
      <c r="B892" s="150">
        <v>901</v>
      </c>
      <c r="C892" s="155"/>
      <c r="D892" s="155"/>
      <c r="E892" s="156"/>
      <c r="F892" s="153">
        <v>2022</v>
      </c>
      <c r="G892" s="155"/>
      <c r="H892" s="152" t="e">
        <v>#N/A</v>
      </c>
      <c r="I892" s="151" t="e">
        <v>#N/A</v>
      </c>
      <c r="J892" s="152" t="e">
        <v>#N/A</v>
      </c>
      <c r="K892" s="153"/>
      <c r="L892" s="154">
        <v>901</v>
      </c>
      <c r="M892" s="28"/>
      <c r="N892" s="28"/>
      <c r="O892" s="33"/>
      <c r="P892" s="33"/>
      <c r="Q892" s="42"/>
      <c r="R892" s="45"/>
      <c r="S892" s="37"/>
      <c r="T892" s="37"/>
      <c r="U892" s="44"/>
      <c r="V892" s="37"/>
      <c r="W892" s="37"/>
      <c r="X892" s="39"/>
      <c r="Y892" s="39"/>
      <c r="Z892" s="39"/>
      <c r="AA892" s="39"/>
    </row>
    <row r="893" spans="1:27" ht="14.45" hidden="1" x14ac:dyDescent="0.35">
      <c r="A893" s="154"/>
      <c r="B893" s="150">
        <v>902</v>
      </c>
      <c r="C893" s="155"/>
      <c r="D893" s="155"/>
      <c r="E893" s="156"/>
      <c r="F893" s="153">
        <v>2022</v>
      </c>
      <c r="G893" s="155"/>
      <c r="H893" s="152" t="e">
        <v>#N/A</v>
      </c>
      <c r="I893" s="151" t="e">
        <v>#N/A</v>
      </c>
      <c r="J893" s="152" t="e">
        <v>#N/A</v>
      </c>
      <c r="K893" s="153"/>
      <c r="L893" s="154">
        <v>902</v>
      </c>
      <c r="M893" s="28"/>
      <c r="N893" s="28"/>
      <c r="O893" s="33"/>
      <c r="P893" s="33"/>
      <c r="Q893" s="42"/>
      <c r="R893" s="45"/>
      <c r="S893" s="37"/>
      <c r="T893" s="37"/>
      <c r="U893" s="44"/>
      <c r="V893" s="37"/>
      <c r="W893" s="37"/>
      <c r="X893" s="39"/>
      <c r="Y893" s="39"/>
      <c r="Z893" s="39"/>
      <c r="AA893" s="39"/>
    </row>
    <row r="894" spans="1:27" ht="14.45" hidden="1" x14ac:dyDescent="0.35">
      <c r="A894" s="154"/>
      <c r="B894" s="150">
        <v>903</v>
      </c>
      <c r="C894" s="155"/>
      <c r="D894" s="155"/>
      <c r="E894" s="156"/>
      <c r="F894" s="153">
        <v>2022</v>
      </c>
      <c r="G894" s="155"/>
      <c r="H894" s="152" t="e">
        <v>#N/A</v>
      </c>
      <c r="I894" s="151" t="e">
        <v>#N/A</v>
      </c>
      <c r="J894" s="152" t="e">
        <v>#N/A</v>
      </c>
      <c r="K894" s="153"/>
      <c r="L894" s="154">
        <v>903</v>
      </c>
      <c r="M894" s="28"/>
      <c r="N894" s="28"/>
      <c r="O894" s="33"/>
      <c r="P894" s="33"/>
      <c r="Q894" s="42"/>
      <c r="R894" s="45"/>
      <c r="S894" s="37"/>
      <c r="T894" s="37"/>
      <c r="U894" s="44"/>
      <c r="V894" s="37"/>
      <c r="W894" s="37"/>
      <c r="X894" s="39"/>
      <c r="Y894" s="39"/>
      <c r="Z894" s="39"/>
      <c r="AA894" s="39"/>
    </row>
    <row r="895" spans="1:27" ht="14.45" hidden="1" x14ac:dyDescent="0.35">
      <c r="A895" s="154"/>
      <c r="B895" s="150">
        <v>904</v>
      </c>
      <c r="C895" s="155"/>
      <c r="D895" s="155"/>
      <c r="E895" s="156"/>
      <c r="F895" s="153">
        <v>2022</v>
      </c>
      <c r="G895" s="155"/>
      <c r="H895" s="152" t="e">
        <v>#N/A</v>
      </c>
      <c r="I895" s="151" t="e">
        <v>#N/A</v>
      </c>
      <c r="J895" s="152" t="e">
        <v>#N/A</v>
      </c>
      <c r="K895" s="153"/>
      <c r="L895" s="154">
        <v>904</v>
      </c>
      <c r="M895" s="28"/>
      <c r="N895" s="28"/>
      <c r="O895" s="52"/>
      <c r="P895" s="52"/>
      <c r="Q895" s="34"/>
      <c r="R895" s="62"/>
      <c r="S895" s="39"/>
      <c r="T895" s="39"/>
      <c r="U895" s="76"/>
      <c r="V895" s="39"/>
      <c r="W895" s="39"/>
      <c r="X895" s="39"/>
      <c r="Y895" s="39"/>
      <c r="Z895" s="39"/>
      <c r="AA895" s="39"/>
    </row>
    <row r="896" spans="1:27" ht="14.45" hidden="1" x14ac:dyDescent="0.35">
      <c r="A896" s="154"/>
      <c r="B896" s="154">
        <v>905</v>
      </c>
      <c r="C896" s="155"/>
      <c r="D896" s="155"/>
      <c r="E896" s="156"/>
      <c r="F896" s="153">
        <v>2022</v>
      </c>
      <c r="G896" s="155"/>
      <c r="H896" s="152" t="e">
        <v>#N/A</v>
      </c>
      <c r="I896" s="151" t="e">
        <v>#N/A</v>
      </c>
      <c r="J896" s="152" t="e">
        <v>#N/A</v>
      </c>
      <c r="K896" s="153"/>
      <c r="L896" s="154">
        <v>905</v>
      </c>
      <c r="M896" s="28"/>
      <c r="N896" s="28"/>
      <c r="O896" s="33"/>
      <c r="P896" s="33"/>
      <c r="Q896" s="34"/>
      <c r="R896" s="45"/>
      <c r="S896" s="37"/>
      <c r="T896" s="37"/>
      <c r="U896" s="44"/>
      <c r="V896" s="37"/>
      <c r="W896" s="37"/>
      <c r="X896" s="39"/>
      <c r="Y896" s="39"/>
      <c r="Z896" s="39"/>
      <c r="AA896" s="39"/>
    </row>
    <row r="897" spans="1:27" ht="14.45" hidden="1" x14ac:dyDescent="0.35">
      <c r="A897" s="154"/>
      <c r="B897" s="154">
        <v>906</v>
      </c>
      <c r="C897" s="155" t="s">
        <v>229</v>
      </c>
      <c r="D897" s="155" t="s">
        <v>1261</v>
      </c>
      <c r="E897" s="156">
        <v>2009</v>
      </c>
      <c r="F897" s="153">
        <v>13</v>
      </c>
      <c r="G897" s="155" t="s">
        <v>8</v>
      </c>
      <c r="H897" s="152" t="s">
        <v>1366</v>
      </c>
      <c r="I897" s="151" t="s">
        <v>4856</v>
      </c>
      <c r="J897" s="152" t="s">
        <v>72</v>
      </c>
      <c r="K897" s="153"/>
      <c r="L897" s="154">
        <v>906</v>
      </c>
      <c r="M897" s="28"/>
      <c r="N897" s="28"/>
      <c r="O897" s="33">
        <v>5454887</v>
      </c>
      <c r="P897" s="33">
        <v>3008546773</v>
      </c>
      <c r="Q897" s="34" t="s">
        <v>1262</v>
      </c>
      <c r="R897" s="45">
        <v>40138</v>
      </c>
      <c r="S897" s="37" t="s">
        <v>1263</v>
      </c>
      <c r="T897" s="37" t="s">
        <v>1264</v>
      </c>
      <c r="U897" s="44">
        <v>1126598772</v>
      </c>
      <c r="V897" s="37" t="s">
        <v>346</v>
      </c>
      <c r="W897" s="37" t="s">
        <v>363</v>
      </c>
      <c r="X897" s="39"/>
      <c r="Y897" s="39"/>
      <c r="Z897" s="39"/>
      <c r="AA897" s="39"/>
    </row>
    <row r="898" spans="1:27" ht="14.45" hidden="1" x14ac:dyDescent="0.35">
      <c r="A898" s="154"/>
      <c r="B898" s="150">
        <v>907</v>
      </c>
      <c r="C898" s="155"/>
      <c r="D898" s="155"/>
      <c r="E898" s="156"/>
      <c r="F898" s="153">
        <v>2022</v>
      </c>
      <c r="G898" s="155"/>
      <c r="H898" s="152" t="e">
        <v>#N/A</v>
      </c>
      <c r="I898" s="151" t="e">
        <v>#N/A</v>
      </c>
      <c r="J898" s="152" t="e">
        <v>#N/A</v>
      </c>
      <c r="K898" s="153"/>
      <c r="L898" s="154">
        <v>907</v>
      </c>
      <c r="M898" s="28"/>
      <c r="N898" s="28"/>
      <c r="O898" s="33"/>
      <c r="P898" s="33"/>
      <c r="Q898" s="34"/>
      <c r="R898" s="45"/>
      <c r="S898" s="37"/>
      <c r="T898" s="37"/>
      <c r="U898" s="44"/>
      <c r="V898" s="37"/>
      <c r="W898" s="37"/>
      <c r="X898" s="39"/>
      <c r="Y898" s="39"/>
      <c r="Z898" s="39"/>
      <c r="AA898" s="39"/>
    </row>
    <row r="899" spans="1:27" ht="14.45" hidden="1" x14ac:dyDescent="0.35">
      <c r="A899" s="154"/>
      <c r="B899" s="154">
        <v>908</v>
      </c>
      <c r="C899" s="155"/>
      <c r="D899" s="155"/>
      <c r="E899" s="156"/>
      <c r="F899" s="153">
        <v>2022</v>
      </c>
      <c r="G899" s="155"/>
      <c r="H899" s="152" t="e">
        <v>#N/A</v>
      </c>
      <c r="I899" s="151" t="e">
        <v>#N/A</v>
      </c>
      <c r="J899" s="152" t="e">
        <v>#N/A</v>
      </c>
      <c r="K899" s="153"/>
      <c r="L899" s="154">
        <v>908</v>
      </c>
      <c r="M899" s="28"/>
      <c r="N899" s="28"/>
      <c r="O899" s="33"/>
      <c r="P899" s="33"/>
      <c r="Q899" s="42"/>
      <c r="R899" s="45"/>
      <c r="S899" s="37"/>
      <c r="T899" s="37"/>
      <c r="U899" s="44"/>
      <c r="V899" s="37"/>
      <c r="W899" s="37"/>
      <c r="X899" s="39"/>
      <c r="Y899" s="39"/>
      <c r="Z899" s="39"/>
      <c r="AA899" s="39"/>
    </row>
    <row r="900" spans="1:27" ht="14.45" hidden="1" x14ac:dyDescent="0.35">
      <c r="A900" s="154"/>
      <c r="B900" s="154">
        <v>909</v>
      </c>
      <c r="C900" s="155"/>
      <c r="D900" s="155"/>
      <c r="E900" s="156"/>
      <c r="F900" s="153">
        <v>2022</v>
      </c>
      <c r="G900" s="155"/>
      <c r="H900" s="152" t="e">
        <v>#N/A</v>
      </c>
      <c r="I900" s="151" t="e">
        <v>#N/A</v>
      </c>
      <c r="J900" s="152" t="e">
        <v>#N/A</v>
      </c>
      <c r="K900" s="153"/>
      <c r="L900" s="154">
        <v>909</v>
      </c>
      <c r="M900" s="28"/>
      <c r="N900" s="28"/>
      <c r="O900" s="33"/>
      <c r="P900" s="33"/>
      <c r="Q900" s="34"/>
      <c r="R900" s="45"/>
      <c r="S900" s="37"/>
      <c r="T900" s="37"/>
      <c r="U900" s="44"/>
      <c r="V900" s="37"/>
      <c r="W900" s="37"/>
      <c r="X900" s="39"/>
      <c r="Y900" s="39"/>
      <c r="Z900" s="39"/>
      <c r="AA900" s="39"/>
    </row>
    <row r="901" spans="1:27" ht="14.45" hidden="1" x14ac:dyDescent="0.35">
      <c r="A901" s="154"/>
      <c r="B901" s="154">
        <v>910</v>
      </c>
      <c r="C901" s="155" t="s">
        <v>176</v>
      </c>
      <c r="D901" s="155" t="s">
        <v>187</v>
      </c>
      <c r="E901" s="156">
        <v>2013</v>
      </c>
      <c r="F901" s="153">
        <v>9</v>
      </c>
      <c r="G901" s="155" t="s">
        <v>16</v>
      </c>
      <c r="H901" s="152" t="s">
        <v>1895</v>
      </c>
      <c r="I901" s="151" t="s">
        <v>4891</v>
      </c>
      <c r="J901" s="152" t="s">
        <v>156</v>
      </c>
      <c r="K901" s="153" t="s">
        <v>403</v>
      </c>
      <c r="L901" s="154">
        <v>910</v>
      </c>
      <c r="M901" s="28"/>
      <c r="N901" s="28"/>
      <c r="O901" s="33">
        <v>4680005</v>
      </c>
      <c r="P901" s="33">
        <v>3218300552</v>
      </c>
      <c r="Q901" s="42" t="s">
        <v>1265</v>
      </c>
      <c r="R901" s="35">
        <v>41482</v>
      </c>
      <c r="S901" s="37" t="s">
        <v>1266</v>
      </c>
      <c r="T901" s="36" t="s">
        <v>354</v>
      </c>
      <c r="U901" s="38">
        <v>1022156519</v>
      </c>
      <c r="V901" s="36" t="s">
        <v>346</v>
      </c>
      <c r="W901" s="36" t="s">
        <v>363</v>
      </c>
      <c r="X901" s="39"/>
      <c r="Y901" s="39"/>
      <c r="Z901" s="39"/>
      <c r="AA901" s="39"/>
    </row>
    <row r="902" spans="1:27" ht="14.45" hidden="1" x14ac:dyDescent="0.35">
      <c r="A902" s="154"/>
      <c r="B902" s="154">
        <v>911</v>
      </c>
      <c r="C902" s="155"/>
      <c r="D902" s="155"/>
      <c r="E902" s="156"/>
      <c r="F902" s="153">
        <v>2022</v>
      </c>
      <c r="G902" s="155"/>
      <c r="H902" s="152" t="e">
        <v>#N/A</v>
      </c>
      <c r="I902" s="151" t="e">
        <v>#N/A</v>
      </c>
      <c r="J902" s="152" t="e">
        <v>#N/A</v>
      </c>
      <c r="K902" s="153"/>
      <c r="L902" s="154">
        <v>911</v>
      </c>
      <c r="M902" s="28"/>
      <c r="N902" s="28"/>
      <c r="O902" s="33"/>
      <c r="P902" s="33"/>
      <c r="Q902" s="34"/>
      <c r="R902" s="45"/>
      <c r="S902" s="37"/>
      <c r="T902" s="37"/>
      <c r="U902" s="44"/>
      <c r="V902" s="37"/>
      <c r="W902" s="37"/>
      <c r="X902" s="39"/>
      <c r="Y902" s="39"/>
      <c r="Z902" s="39"/>
      <c r="AA902" s="39"/>
    </row>
    <row r="903" spans="1:27" ht="14.45" hidden="1" x14ac:dyDescent="0.35">
      <c r="A903" s="154"/>
      <c r="B903" s="154">
        <v>912</v>
      </c>
      <c r="C903" s="155" t="s">
        <v>31</v>
      </c>
      <c r="D903" s="155" t="s">
        <v>1267</v>
      </c>
      <c r="E903" s="156">
        <v>2011</v>
      </c>
      <c r="F903" s="153">
        <v>11</v>
      </c>
      <c r="G903" s="155" t="s">
        <v>16</v>
      </c>
      <c r="H903" s="152" t="s">
        <v>1895</v>
      </c>
      <c r="I903" s="151" t="s">
        <v>4827</v>
      </c>
      <c r="J903" s="152" t="s">
        <v>182</v>
      </c>
      <c r="K903" s="153" t="s">
        <v>424</v>
      </c>
      <c r="L903" s="154">
        <v>912</v>
      </c>
      <c r="M903" s="28"/>
      <c r="N903" s="28"/>
      <c r="O903" s="33">
        <v>5431842</v>
      </c>
      <c r="P903" s="33">
        <v>3217718253</v>
      </c>
      <c r="Q903" s="34" t="s">
        <v>1268</v>
      </c>
      <c r="R903" s="45">
        <v>40677</v>
      </c>
      <c r="S903" s="37" t="s">
        <v>1269</v>
      </c>
      <c r="T903" s="37" t="s">
        <v>354</v>
      </c>
      <c r="U903" s="44" t="s">
        <v>1270</v>
      </c>
      <c r="V903" s="37" t="s">
        <v>339</v>
      </c>
      <c r="W903" s="37" t="s">
        <v>363</v>
      </c>
      <c r="X903" s="39"/>
      <c r="Y903" s="39"/>
      <c r="Z903" s="39"/>
      <c r="AA903" s="39"/>
    </row>
    <row r="904" spans="1:27" ht="14.45" hidden="1" x14ac:dyDescent="0.35">
      <c r="A904" s="154"/>
      <c r="B904" s="154">
        <v>913</v>
      </c>
      <c r="C904" s="155" t="s">
        <v>483</v>
      </c>
      <c r="D904" s="155" t="s">
        <v>1271</v>
      </c>
      <c r="E904" s="156">
        <v>2009</v>
      </c>
      <c r="F904" s="153">
        <v>13</v>
      </c>
      <c r="G904" s="155" t="s">
        <v>8</v>
      </c>
      <c r="H904" s="152" t="s">
        <v>1366</v>
      </c>
      <c r="I904" s="151" t="s">
        <v>4856</v>
      </c>
      <c r="J904" s="152" t="s">
        <v>72</v>
      </c>
      <c r="K904" s="153" t="s">
        <v>441</v>
      </c>
      <c r="L904" s="154">
        <v>913</v>
      </c>
      <c r="M904" s="28"/>
      <c r="N904" s="28"/>
      <c r="O904" s="33">
        <v>5099448</v>
      </c>
      <c r="P904" s="33">
        <v>3126211442</v>
      </c>
      <c r="Q904" s="42"/>
      <c r="R904" s="35">
        <v>40000</v>
      </c>
      <c r="S904" s="37" t="s">
        <v>669</v>
      </c>
      <c r="T904" s="37" t="s">
        <v>1171</v>
      </c>
      <c r="U904" s="38">
        <v>1034994784</v>
      </c>
      <c r="V904" s="37" t="s">
        <v>346</v>
      </c>
      <c r="W904" s="37" t="s">
        <v>363</v>
      </c>
      <c r="X904" s="39"/>
      <c r="Y904" s="39"/>
      <c r="Z904" s="39"/>
      <c r="AA904" s="39"/>
    </row>
    <row r="905" spans="1:27" ht="14.45" hidden="1" x14ac:dyDescent="0.35">
      <c r="A905" s="154"/>
      <c r="B905" s="154">
        <v>914</v>
      </c>
      <c r="C905" s="155" t="s">
        <v>1272</v>
      </c>
      <c r="D905" s="155" t="s">
        <v>1273</v>
      </c>
      <c r="E905" s="156">
        <v>1991</v>
      </c>
      <c r="F905" s="153">
        <v>31</v>
      </c>
      <c r="G905" s="155" t="s">
        <v>360</v>
      </c>
      <c r="H905" s="152" t="s">
        <v>4816</v>
      </c>
      <c r="I905" s="151" t="s">
        <v>4817</v>
      </c>
      <c r="J905" s="152" t="s">
        <v>67</v>
      </c>
      <c r="K905" s="153" t="s">
        <v>424</v>
      </c>
      <c r="L905" s="154">
        <v>914</v>
      </c>
      <c r="M905" s="28" t="s">
        <v>424</v>
      </c>
      <c r="N905" s="28"/>
      <c r="O905" s="33"/>
      <c r="P905" s="33">
        <v>3147644565</v>
      </c>
      <c r="Q905" s="34" t="s">
        <v>1274</v>
      </c>
      <c r="R905" s="45">
        <v>33367</v>
      </c>
      <c r="S905" s="37" t="s">
        <v>1275</v>
      </c>
      <c r="T905" s="37" t="s">
        <v>338</v>
      </c>
      <c r="U905" s="44" t="s">
        <v>1276</v>
      </c>
      <c r="V905" s="37" t="s">
        <v>346</v>
      </c>
      <c r="W905" s="37" t="s">
        <v>363</v>
      </c>
      <c r="X905" s="39"/>
      <c r="Y905" s="39"/>
      <c r="Z905" s="39"/>
      <c r="AA905" s="39"/>
    </row>
    <row r="906" spans="1:27" ht="14.45" hidden="1" x14ac:dyDescent="0.35">
      <c r="A906" s="154"/>
      <c r="B906" s="154">
        <v>915</v>
      </c>
      <c r="C906" s="155"/>
      <c r="D906" s="155"/>
      <c r="E906" s="156"/>
      <c r="F906" s="153">
        <v>2022</v>
      </c>
      <c r="G906" s="155"/>
      <c r="H906" s="152" t="e">
        <v>#N/A</v>
      </c>
      <c r="I906" s="151" t="e">
        <v>#N/A</v>
      </c>
      <c r="J906" s="152" t="e">
        <v>#N/A</v>
      </c>
      <c r="K906" s="153"/>
      <c r="L906" s="154">
        <v>915</v>
      </c>
      <c r="M906" s="28"/>
      <c r="N906" s="28"/>
      <c r="O906" s="33"/>
      <c r="P906" s="33"/>
      <c r="Q906" s="42"/>
      <c r="R906" s="45"/>
      <c r="S906" s="37"/>
      <c r="T906" s="37"/>
      <c r="U906" s="44"/>
      <c r="V906" s="37"/>
      <c r="W906" s="37"/>
      <c r="X906" s="39"/>
      <c r="Y906" s="39"/>
      <c r="Z906" s="39"/>
      <c r="AA906" s="39"/>
    </row>
    <row r="907" spans="1:27" ht="14.45" hidden="1" x14ac:dyDescent="0.35">
      <c r="A907" s="154"/>
      <c r="B907" s="154">
        <v>916</v>
      </c>
      <c r="C907" s="155" t="s">
        <v>229</v>
      </c>
      <c r="D907" s="155" t="s">
        <v>1277</v>
      </c>
      <c r="E907" s="156">
        <v>2004</v>
      </c>
      <c r="F907" s="153">
        <v>18</v>
      </c>
      <c r="G907" s="155" t="s">
        <v>367</v>
      </c>
      <c r="H907" s="152" t="s">
        <v>4575</v>
      </c>
      <c r="I907" s="151" t="s">
        <v>4839</v>
      </c>
      <c r="J907" s="152" t="s">
        <v>24</v>
      </c>
      <c r="K907" s="153" t="s">
        <v>418</v>
      </c>
      <c r="L907" s="154">
        <v>916</v>
      </c>
      <c r="M907" s="28"/>
      <c r="N907" s="28"/>
      <c r="O907" s="33">
        <v>5802270</v>
      </c>
      <c r="P907" s="33">
        <v>3154992368</v>
      </c>
      <c r="Q907" s="42" t="s">
        <v>1278</v>
      </c>
      <c r="R907" s="35">
        <v>38156</v>
      </c>
      <c r="S907" s="37" t="s">
        <v>1279</v>
      </c>
      <c r="T907" s="37" t="s">
        <v>354</v>
      </c>
      <c r="U907" s="38">
        <v>1017922304</v>
      </c>
      <c r="V907" s="37" t="s">
        <v>346</v>
      </c>
      <c r="W907" s="37" t="s">
        <v>402</v>
      </c>
      <c r="X907" s="39"/>
      <c r="Y907" s="39"/>
      <c r="Z907" s="39"/>
      <c r="AA907" s="39"/>
    </row>
    <row r="908" spans="1:27" ht="14.45" hidden="1" x14ac:dyDescent="0.35">
      <c r="A908" s="154"/>
      <c r="B908" s="154">
        <v>917</v>
      </c>
      <c r="C908" s="155" t="s">
        <v>1280</v>
      </c>
      <c r="D908" s="155" t="s">
        <v>1281</v>
      </c>
      <c r="E908" s="156">
        <v>2012</v>
      </c>
      <c r="F908" s="153">
        <v>10</v>
      </c>
      <c r="G908" s="155" t="s">
        <v>8</v>
      </c>
      <c r="H908" s="152" t="s">
        <v>1366</v>
      </c>
      <c r="I908" s="151" t="s">
        <v>3685</v>
      </c>
      <c r="J908" s="152" t="s">
        <v>106</v>
      </c>
      <c r="K908" s="153" t="s">
        <v>424</v>
      </c>
      <c r="L908" s="154">
        <v>917</v>
      </c>
      <c r="M908" s="28"/>
      <c r="N908" s="28"/>
      <c r="O908" s="33"/>
      <c r="P908" s="33">
        <v>3225501566</v>
      </c>
      <c r="Q908" s="34" t="s">
        <v>1282</v>
      </c>
      <c r="R908" s="45">
        <v>40954</v>
      </c>
      <c r="S908" s="37" t="s">
        <v>1283</v>
      </c>
      <c r="T908" s="37" t="s">
        <v>354</v>
      </c>
      <c r="U908" s="44" t="s">
        <v>1284</v>
      </c>
      <c r="V908" s="37" t="s">
        <v>393</v>
      </c>
      <c r="W908" s="37" t="s">
        <v>363</v>
      </c>
      <c r="X908" s="39"/>
      <c r="Y908" s="39"/>
      <c r="Z908" s="39"/>
      <c r="AA908" s="39"/>
    </row>
    <row r="909" spans="1:27" ht="14.45" hidden="1" x14ac:dyDescent="0.35">
      <c r="A909" s="154"/>
      <c r="B909" s="154">
        <v>918</v>
      </c>
      <c r="C909" s="155"/>
      <c r="D909" s="155"/>
      <c r="E909" s="156"/>
      <c r="F909" s="153">
        <v>2022</v>
      </c>
      <c r="G909" s="155"/>
      <c r="H909" s="152" t="e">
        <v>#N/A</v>
      </c>
      <c r="I909" s="151" t="e">
        <v>#N/A</v>
      </c>
      <c r="J909" s="152" t="e">
        <v>#N/A</v>
      </c>
      <c r="K909" s="153"/>
      <c r="L909" s="154">
        <v>918</v>
      </c>
      <c r="M909" s="28"/>
      <c r="N909" s="28"/>
      <c r="O909" s="33"/>
      <c r="P909" s="33"/>
      <c r="Q909" s="34"/>
      <c r="R909" s="45"/>
      <c r="S909" s="37"/>
      <c r="T909" s="37"/>
      <c r="U909" s="44"/>
      <c r="V909" s="37"/>
      <c r="W909" s="37"/>
      <c r="X909" s="39"/>
      <c r="Y909" s="39"/>
      <c r="Z909" s="39"/>
      <c r="AA909" s="39"/>
    </row>
    <row r="910" spans="1:27" ht="14.45" hidden="1" x14ac:dyDescent="0.35">
      <c r="A910" s="154"/>
      <c r="B910" s="154">
        <v>919</v>
      </c>
      <c r="C910" s="155" t="s">
        <v>1285</v>
      </c>
      <c r="D910" s="155" t="s">
        <v>1286</v>
      </c>
      <c r="E910" s="156">
        <v>2005</v>
      </c>
      <c r="F910" s="153">
        <v>17</v>
      </c>
      <c r="G910" s="155" t="s">
        <v>16</v>
      </c>
      <c r="H910" s="152" t="s">
        <v>1895</v>
      </c>
      <c r="I910" s="151" t="s">
        <v>4865</v>
      </c>
      <c r="J910" s="152" t="s">
        <v>17</v>
      </c>
      <c r="K910" s="153" t="s">
        <v>440</v>
      </c>
      <c r="L910" s="154">
        <v>919</v>
      </c>
      <c r="M910" s="28"/>
      <c r="N910" s="28"/>
      <c r="O910" s="33">
        <v>5700809</v>
      </c>
      <c r="P910" s="33">
        <v>3217598455</v>
      </c>
      <c r="Q910" s="42" t="s">
        <v>1287</v>
      </c>
      <c r="R910" s="45">
        <v>38426</v>
      </c>
      <c r="S910" s="37" t="s">
        <v>1288</v>
      </c>
      <c r="T910" s="37" t="s">
        <v>354</v>
      </c>
      <c r="U910" s="44">
        <v>1036448974</v>
      </c>
      <c r="V910" s="37" t="s">
        <v>430</v>
      </c>
      <c r="W910" s="37" t="s">
        <v>402</v>
      </c>
      <c r="X910" s="39"/>
      <c r="Y910" s="39"/>
      <c r="Z910" s="39"/>
      <c r="AA910" s="39"/>
    </row>
    <row r="911" spans="1:27" ht="14.45" hidden="1" x14ac:dyDescent="0.35">
      <c r="A911" s="154"/>
      <c r="B911" s="154">
        <v>920</v>
      </c>
      <c r="C911" s="155" t="s">
        <v>128</v>
      </c>
      <c r="D911" s="155" t="s">
        <v>1289</v>
      </c>
      <c r="E911" s="156">
        <v>2006</v>
      </c>
      <c r="F911" s="153">
        <v>16</v>
      </c>
      <c r="G911" s="155" t="s">
        <v>16</v>
      </c>
      <c r="H911" s="152" t="s">
        <v>1895</v>
      </c>
      <c r="I911" s="151" t="s">
        <v>4861</v>
      </c>
      <c r="J911" s="152" t="s">
        <v>61</v>
      </c>
      <c r="K911" s="153" t="s">
        <v>440</v>
      </c>
      <c r="L911" s="154">
        <v>920</v>
      </c>
      <c r="M911" s="28"/>
      <c r="N911" s="28"/>
      <c r="O911" s="33">
        <v>5700809</v>
      </c>
      <c r="P911" s="33">
        <v>3217598455</v>
      </c>
      <c r="Q911" s="42" t="s">
        <v>1287</v>
      </c>
      <c r="R911" s="45">
        <v>38842</v>
      </c>
      <c r="S911" s="37" t="s">
        <v>1290</v>
      </c>
      <c r="T911" s="37" t="s">
        <v>354</v>
      </c>
      <c r="U911" s="44">
        <v>1027740674</v>
      </c>
      <c r="V911" s="37" t="s">
        <v>430</v>
      </c>
      <c r="W911" s="37" t="s">
        <v>363</v>
      </c>
      <c r="X911" s="39"/>
      <c r="Y911" s="39"/>
      <c r="Z911" s="39"/>
      <c r="AA911" s="39"/>
    </row>
    <row r="912" spans="1:27" ht="14.45" hidden="1" x14ac:dyDescent="0.35">
      <c r="A912" s="154"/>
      <c r="B912" s="154">
        <v>921</v>
      </c>
      <c r="C912" s="155" t="s">
        <v>1291</v>
      </c>
      <c r="D912" s="155" t="s">
        <v>1292</v>
      </c>
      <c r="E912" s="156">
        <v>1990</v>
      </c>
      <c r="F912" s="153">
        <v>32</v>
      </c>
      <c r="G912" s="155" t="s">
        <v>360</v>
      </c>
      <c r="H912" s="152" t="s">
        <v>4816</v>
      </c>
      <c r="I912" s="151" t="s">
        <v>4896</v>
      </c>
      <c r="J912" s="152" t="s">
        <v>67</v>
      </c>
      <c r="K912" s="153" t="s">
        <v>395</v>
      </c>
      <c r="L912" s="154">
        <v>921</v>
      </c>
      <c r="M912" s="28"/>
      <c r="N912" s="28"/>
      <c r="O912" s="33">
        <v>5486012</v>
      </c>
      <c r="P912" s="33">
        <v>3104732517</v>
      </c>
      <c r="Q912" s="42" t="s">
        <v>1293</v>
      </c>
      <c r="R912" s="45">
        <v>32918</v>
      </c>
      <c r="S912" s="37" t="s">
        <v>1294</v>
      </c>
      <c r="T912" s="37" t="s">
        <v>338</v>
      </c>
      <c r="U912" s="44">
        <v>1038408771</v>
      </c>
      <c r="V912" s="37" t="s">
        <v>346</v>
      </c>
      <c r="W912" s="37" t="s">
        <v>363</v>
      </c>
      <c r="X912" s="39"/>
      <c r="Y912" s="39"/>
      <c r="Z912" s="39"/>
      <c r="AA912" s="39"/>
    </row>
    <row r="913" spans="1:27" ht="14.45" hidden="1" x14ac:dyDescent="0.35">
      <c r="A913" s="154"/>
      <c r="B913" s="154">
        <v>922</v>
      </c>
      <c r="C913" s="155"/>
      <c r="D913" s="155"/>
      <c r="E913" s="156"/>
      <c r="F913" s="153">
        <v>2022</v>
      </c>
      <c r="G913" s="155"/>
      <c r="H913" s="152" t="e">
        <v>#N/A</v>
      </c>
      <c r="I913" s="151" t="e">
        <v>#N/A</v>
      </c>
      <c r="J913" s="152" t="e">
        <v>#N/A</v>
      </c>
      <c r="K913" s="153"/>
      <c r="L913" s="154">
        <v>922</v>
      </c>
      <c r="M913" s="28"/>
      <c r="N913" s="28"/>
      <c r="O913" s="33"/>
      <c r="P913" s="33"/>
      <c r="Q913" s="55"/>
      <c r="R913" s="45"/>
      <c r="S913" s="37"/>
      <c r="T913" s="37"/>
      <c r="U913" s="44"/>
      <c r="V913" s="37"/>
      <c r="W913" s="37"/>
      <c r="X913" s="39"/>
      <c r="Y913" s="39"/>
      <c r="Z913" s="39"/>
      <c r="AA913" s="39"/>
    </row>
    <row r="914" spans="1:27" ht="14.45" hidden="1" x14ac:dyDescent="0.35">
      <c r="A914" s="154"/>
      <c r="B914" s="154">
        <v>923</v>
      </c>
      <c r="C914" s="155"/>
      <c r="D914" s="155"/>
      <c r="E914" s="156"/>
      <c r="F914" s="153">
        <v>2022</v>
      </c>
      <c r="G914" s="155"/>
      <c r="H914" s="152" t="e">
        <v>#N/A</v>
      </c>
      <c r="I914" s="151" t="e">
        <v>#N/A</v>
      </c>
      <c r="J914" s="152" t="e">
        <v>#N/A</v>
      </c>
      <c r="K914" s="153"/>
      <c r="L914" s="154">
        <v>923</v>
      </c>
      <c r="M914" s="28"/>
      <c r="N914" s="28"/>
      <c r="O914" s="33"/>
      <c r="P914" s="33"/>
      <c r="Q914" s="34"/>
      <c r="R914" s="45"/>
      <c r="S914" s="37"/>
      <c r="T914" s="37"/>
      <c r="U914" s="37"/>
      <c r="V914" s="37"/>
      <c r="W914" s="37"/>
      <c r="X914" s="39"/>
      <c r="Y914" s="39"/>
      <c r="Z914" s="39"/>
      <c r="AA914" s="39"/>
    </row>
    <row r="915" spans="1:27" ht="14.45" hidden="1" x14ac:dyDescent="0.35">
      <c r="A915" s="154"/>
      <c r="B915" s="154">
        <v>924</v>
      </c>
      <c r="C915" s="155" t="s">
        <v>31</v>
      </c>
      <c r="D915" s="155" t="s">
        <v>1295</v>
      </c>
      <c r="E915" s="156">
        <v>2004</v>
      </c>
      <c r="F915" s="153">
        <v>18</v>
      </c>
      <c r="G915" s="155" t="s">
        <v>12</v>
      </c>
      <c r="H915" s="152" t="s">
        <v>4824</v>
      </c>
      <c r="I915" s="151" t="s">
        <v>4872</v>
      </c>
      <c r="J915" s="152" t="s">
        <v>58</v>
      </c>
      <c r="K915" s="153" t="s">
        <v>441</v>
      </c>
      <c r="L915" s="154">
        <v>924</v>
      </c>
      <c r="M915" s="28"/>
      <c r="N915" s="28"/>
      <c r="O915" s="33">
        <v>3620524</v>
      </c>
      <c r="P915" s="33">
        <v>3136831094</v>
      </c>
      <c r="Q915" s="34" t="s">
        <v>1296</v>
      </c>
      <c r="R915" s="35">
        <v>38299</v>
      </c>
      <c r="S915" s="37" t="s">
        <v>1297</v>
      </c>
      <c r="T915" s="37" t="s">
        <v>354</v>
      </c>
      <c r="U915" s="38">
        <v>1034987348</v>
      </c>
      <c r="V915" s="37" t="s">
        <v>393</v>
      </c>
      <c r="W915" s="37" t="s">
        <v>363</v>
      </c>
      <c r="X915" s="39"/>
      <c r="Y915" s="39"/>
      <c r="Z915" s="39"/>
      <c r="AA915" s="39"/>
    </row>
    <row r="916" spans="1:27" ht="14.45" hidden="1" x14ac:dyDescent="0.35">
      <c r="A916" s="154"/>
      <c r="B916" s="154">
        <v>925</v>
      </c>
      <c r="C916" s="155"/>
      <c r="D916" s="155"/>
      <c r="E916" s="156"/>
      <c r="F916" s="153">
        <v>2022</v>
      </c>
      <c r="G916" s="155"/>
      <c r="H916" s="152" t="e">
        <v>#N/A</v>
      </c>
      <c r="I916" s="151" t="e">
        <v>#N/A</v>
      </c>
      <c r="J916" s="152" t="e">
        <v>#N/A</v>
      </c>
      <c r="K916" s="153"/>
      <c r="L916" s="154">
        <v>925</v>
      </c>
      <c r="M916" s="28"/>
      <c r="N916" s="28"/>
      <c r="O916" s="33"/>
      <c r="P916" s="33"/>
      <c r="Q916" s="34"/>
      <c r="R916" s="45"/>
      <c r="S916" s="37"/>
      <c r="T916" s="37"/>
      <c r="U916" s="44"/>
      <c r="V916" s="37"/>
      <c r="W916" s="37"/>
      <c r="X916" s="39"/>
      <c r="Y916" s="39"/>
      <c r="Z916" s="39"/>
      <c r="AA916" s="39"/>
    </row>
    <row r="917" spans="1:27" ht="14.45" hidden="1" x14ac:dyDescent="0.35">
      <c r="A917" s="154"/>
      <c r="B917" s="154">
        <v>926</v>
      </c>
      <c r="C917" s="155" t="s">
        <v>1298</v>
      </c>
      <c r="D917" s="155" t="s">
        <v>1299</v>
      </c>
      <c r="E917" s="156">
        <v>2011</v>
      </c>
      <c r="F917" s="153">
        <v>11</v>
      </c>
      <c r="G917" s="155" t="s">
        <v>8</v>
      </c>
      <c r="H917" s="152" t="s">
        <v>1366</v>
      </c>
      <c r="I917" s="151" t="s">
        <v>4870</v>
      </c>
      <c r="J917" s="152" t="s">
        <v>34</v>
      </c>
      <c r="K917" s="153" t="s">
        <v>441</v>
      </c>
      <c r="L917" s="154">
        <v>926</v>
      </c>
      <c r="M917" s="28"/>
      <c r="N917" s="28"/>
      <c r="O917" s="33">
        <v>2999992</v>
      </c>
      <c r="P917" s="33">
        <v>3003898843</v>
      </c>
      <c r="Q917" s="42"/>
      <c r="R917" s="35">
        <v>40873</v>
      </c>
      <c r="S917" s="36" t="s">
        <v>1300</v>
      </c>
      <c r="T917" s="37" t="s">
        <v>354</v>
      </c>
      <c r="U917" s="38">
        <v>1033191688</v>
      </c>
      <c r="V917" s="37" t="s">
        <v>393</v>
      </c>
      <c r="W917" s="37" t="s">
        <v>363</v>
      </c>
      <c r="X917" s="39"/>
      <c r="Y917" s="39"/>
      <c r="Z917" s="39"/>
      <c r="AA917" s="39"/>
    </row>
    <row r="918" spans="1:27" ht="14.45" hidden="1" x14ac:dyDescent="0.35">
      <c r="A918" s="154"/>
      <c r="B918" s="154">
        <v>927</v>
      </c>
      <c r="C918" s="155" t="s">
        <v>1301</v>
      </c>
      <c r="D918" s="155" t="s">
        <v>899</v>
      </c>
      <c r="E918" s="156">
        <v>2005</v>
      </c>
      <c r="F918" s="153">
        <v>17</v>
      </c>
      <c r="G918" s="155" t="s">
        <v>12</v>
      </c>
      <c r="H918" s="152" t="s">
        <v>4824</v>
      </c>
      <c r="I918" s="151" t="s">
        <v>4845</v>
      </c>
      <c r="J918" s="152" t="s">
        <v>58</v>
      </c>
      <c r="K918" s="153" t="s">
        <v>425</v>
      </c>
      <c r="L918" s="154">
        <v>927</v>
      </c>
      <c r="M918" s="28"/>
      <c r="N918" s="28"/>
      <c r="O918" s="33">
        <v>5446123</v>
      </c>
      <c r="P918" s="33">
        <v>3117121766</v>
      </c>
      <c r="Q918" s="34" t="s">
        <v>1302</v>
      </c>
      <c r="R918" s="45">
        <v>38698</v>
      </c>
      <c r="S918" s="37" t="s">
        <v>719</v>
      </c>
      <c r="T918" s="37" t="s">
        <v>354</v>
      </c>
      <c r="U918" s="44">
        <v>1033258225</v>
      </c>
      <c r="V918" s="37" t="s">
        <v>339</v>
      </c>
      <c r="W918" s="37" t="s">
        <v>363</v>
      </c>
      <c r="X918" s="39"/>
      <c r="Y918" s="39"/>
      <c r="Z918" s="39"/>
      <c r="AA918" s="39"/>
    </row>
    <row r="919" spans="1:27" ht="14.45" hidden="1" x14ac:dyDescent="0.35">
      <c r="A919" s="154"/>
      <c r="B919" s="154">
        <v>928</v>
      </c>
      <c r="C919" s="155"/>
      <c r="D919" s="155"/>
      <c r="E919" s="156"/>
      <c r="F919" s="153">
        <v>2022</v>
      </c>
      <c r="G919" s="155"/>
      <c r="H919" s="152" t="e">
        <v>#N/A</v>
      </c>
      <c r="I919" s="151" t="e">
        <v>#N/A</v>
      </c>
      <c r="J919" s="152" t="e">
        <v>#N/A</v>
      </c>
      <c r="K919" s="153"/>
      <c r="L919" s="154">
        <v>928</v>
      </c>
      <c r="M919" s="28"/>
      <c r="N919" s="28"/>
      <c r="O919" s="33"/>
      <c r="P919" s="33"/>
      <c r="Q919" s="34"/>
      <c r="R919" s="45"/>
      <c r="S919" s="37"/>
      <c r="T919" s="37"/>
      <c r="U919" s="44"/>
      <c r="V919" s="37"/>
      <c r="W919" s="37"/>
      <c r="X919" s="39"/>
      <c r="Y919" s="39"/>
      <c r="Z919" s="39"/>
      <c r="AA919" s="39"/>
    </row>
    <row r="920" spans="1:27" ht="14.45" hidden="1" x14ac:dyDescent="0.35">
      <c r="A920" s="154"/>
      <c r="B920" s="154">
        <v>929</v>
      </c>
      <c r="C920" s="145"/>
      <c r="D920" s="145"/>
      <c r="E920" s="146"/>
      <c r="F920" s="153">
        <v>2022</v>
      </c>
      <c r="G920" s="155"/>
      <c r="H920" s="152" t="e">
        <v>#N/A</v>
      </c>
      <c r="I920" s="151" t="e">
        <v>#N/A</v>
      </c>
      <c r="J920" s="152" t="e">
        <v>#N/A</v>
      </c>
      <c r="K920" s="153"/>
      <c r="L920" s="154">
        <v>929</v>
      </c>
      <c r="M920" s="28"/>
      <c r="N920" s="28"/>
      <c r="O920" s="33"/>
      <c r="P920" s="33"/>
      <c r="Q920" s="42"/>
      <c r="R920" s="45"/>
      <c r="S920" s="37"/>
      <c r="T920" s="37"/>
      <c r="U920" s="50"/>
      <c r="V920" s="37"/>
      <c r="W920" s="37"/>
      <c r="X920" s="39"/>
      <c r="Y920" s="39"/>
      <c r="Z920" s="39"/>
      <c r="AA920" s="39"/>
    </row>
    <row r="921" spans="1:27" ht="14.45" hidden="1" x14ac:dyDescent="0.35">
      <c r="A921" s="154"/>
      <c r="B921" s="154">
        <v>930</v>
      </c>
      <c r="C921" s="155"/>
      <c r="D921" s="155"/>
      <c r="E921" s="156"/>
      <c r="F921" s="153">
        <v>2022</v>
      </c>
      <c r="G921" s="155"/>
      <c r="H921" s="152" t="e">
        <v>#N/A</v>
      </c>
      <c r="I921" s="151" t="e">
        <v>#N/A</v>
      </c>
      <c r="J921" s="152" t="e">
        <v>#N/A</v>
      </c>
      <c r="K921" s="153"/>
      <c r="L921" s="154">
        <v>930</v>
      </c>
      <c r="M921" s="28"/>
      <c r="N921" s="28"/>
      <c r="O921" s="33"/>
      <c r="P921" s="33"/>
      <c r="Q921" s="42"/>
      <c r="R921" s="45"/>
      <c r="S921" s="37"/>
      <c r="T921" s="37"/>
      <c r="U921" s="44"/>
      <c r="V921" s="37"/>
      <c r="W921" s="37"/>
      <c r="X921" s="39"/>
      <c r="Y921" s="39"/>
      <c r="Z921" s="39"/>
      <c r="AA921" s="39"/>
    </row>
    <row r="922" spans="1:27" ht="14.45" hidden="1" x14ac:dyDescent="0.35">
      <c r="A922" s="154"/>
      <c r="B922" s="154">
        <v>931</v>
      </c>
      <c r="C922" s="145"/>
      <c r="D922" s="145"/>
      <c r="E922" s="146"/>
      <c r="F922" s="153">
        <v>2022</v>
      </c>
      <c r="G922" s="155"/>
      <c r="H922" s="152" t="e">
        <v>#N/A</v>
      </c>
      <c r="I922" s="151" t="e">
        <v>#N/A</v>
      </c>
      <c r="J922" s="152" t="e">
        <v>#N/A</v>
      </c>
      <c r="K922" s="153"/>
      <c r="L922" s="154">
        <v>931</v>
      </c>
      <c r="M922" s="28"/>
      <c r="N922" s="28"/>
      <c r="O922" s="33"/>
      <c r="P922" s="33"/>
      <c r="Q922" s="42"/>
      <c r="R922" s="45"/>
      <c r="S922" s="37"/>
      <c r="T922" s="36"/>
      <c r="U922" s="36"/>
      <c r="V922" s="36"/>
      <c r="W922" s="36"/>
      <c r="X922" s="39"/>
      <c r="Y922" s="39"/>
      <c r="Z922" s="39"/>
      <c r="AA922" s="39"/>
    </row>
    <row r="923" spans="1:27" ht="14.45" hidden="1" x14ac:dyDescent="0.35">
      <c r="A923" s="154"/>
      <c r="B923" s="154">
        <v>932</v>
      </c>
      <c r="C923" s="155"/>
      <c r="D923" s="155"/>
      <c r="E923" s="156"/>
      <c r="F923" s="153">
        <v>2022</v>
      </c>
      <c r="G923" s="155"/>
      <c r="H923" s="152" t="e">
        <v>#N/A</v>
      </c>
      <c r="I923" s="151" t="e">
        <v>#N/A</v>
      </c>
      <c r="J923" s="152" t="e">
        <v>#N/A</v>
      </c>
      <c r="K923" s="153"/>
      <c r="L923" s="154">
        <v>932</v>
      </c>
      <c r="M923" s="28"/>
      <c r="N923" s="28"/>
      <c r="O923" s="33"/>
      <c r="P923" s="33"/>
      <c r="Q923" s="42"/>
      <c r="R923" s="45"/>
      <c r="S923" s="37"/>
      <c r="T923" s="37"/>
      <c r="U923" s="44"/>
      <c r="V923" s="37"/>
      <c r="W923" s="37"/>
      <c r="X923" s="39"/>
      <c r="Y923" s="39"/>
      <c r="Z923" s="39"/>
      <c r="AA923" s="39"/>
    </row>
    <row r="924" spans="1:27" ht="14.45" hidden="1" x14ac:dyDescent="0.35">
      <c r="A924" s="154"/>
      <c r="B924" s="154">
        <v>933</v>
      </c>
      <c r="C924" s="145" t="s">
        <v>31</v>
      </c>
      <c r="D924" s="145" t="s">
        <v>105</v>
      </c>
      <c r="E924" s="146">
        <v>2012</v>
      </c>
      <c r="F924" s="153">
        <v>10</v>
      </c>
      <c r="G924" s="155" t="s">
        <v>8</v>
      </c>
      <c r="H924" s="152" t="s">
        <v>1366</v>
      </c>
      <c r="I924" s="151" t="s">
        <v>3685</v>
      </c>
      <c r="J924" s="152" t="s">
        <v>106</v>
      </c>
      <c r="K924" s="153" t="s">
        <v>441</v>
      </c>
      <c r="L924" s="154">
        <v>933</v>
      </c>
      <c r="M924" s="28"/>
      <c r="N924" s="28"/>
      <c r="O924" s="33">
        <v>3474717</v>
      </c>
      <c r="P924" s="33">
        <v>3225255682</v>
      </c>
      <c r="Q924" s="42" t="s">
        <v>1303</v>
      </c>
      <c r="R924" s="35">
        <v>41115</v>
      </c>
      <c r="S924" s="36" t="s">
        <v>1304</v>
      </c>
      <c r="T924" s="37" t="s">
        <v>354</v>
      </c>
      <c r="U924" s="38">
        <v>1033263006</v>
      </c>
      <c r="V924" s="37" t="s">
        <v>346</v>
      </c>
      <c r="W924" s="37" t="s">
        <v>363</v>
      </c>
      <c r="X924" s="39"/>
      <c r="Y924" s="39"/>
      <c r="Z924" s="39"/>
      <c r="AA924" s="39"/>
    </row>
    <row r="925" spans="1:27" ht="14.45" hidden="1" x14ac:dyDescent="0.35">
      <c r="A925" s="154"/>
      <c r="B925" s="154">
        <v>934</v>
      </c>
      <c r="C925" s="149"/>
      <c r="D925" s="149"/>
      <c r="E925" s="148"/>
      <c r="F925" s="153">
        <v>2022</v>
      </c>
      <c r="G925" s="155"/>
      <c r="H925" s="152" t="e">
        <v>#N/A</v>
      </c>
      <c r="I925" s="151" t="e">
        <v>#N/A</v>
      </c>
      <c r="J925" s="152" t="e">
        <v>#N/A</v>
      </c>
      <c r="K925" s="153"/>
      <c r="L925" s="154">
        <v>934</v>
      </c>
      <c r="M925" s="28"/>
      <c r="N925" s="28"/>
      <c r="O925" s="33"/>
      <c r="P925" s="33"/>
      <c r="Q925" s="34"/>
      <c r="R925" s="91"/>
      <c r="S925" s="84"/>
      <c r="T925" s="37"/>
      <c r="U925" s="38"/>
      <c r="V925" s="37"/>
      <c r="W925" s="37"/>
      <c r="X925" s="39"/>
      <c r="Y925" s="39"/>
      <c r="Z925" s="39"/>
      <c r="AA925" s="39"/>
    </row>
    <row r="926" spans="1:27" ht="14.45" hidden="1" x14ac:dyDescent="0.35">
      <c r="A926" s="154"/>
      <c r="B926" s="154">
        <v>935</v>
      </c>
      <c r="C926" s="155" t="s">
        <v>6</v>
      </c>
      <c r="D926" s="155" t="s">
        <v>1305</v>
      </c>
      <c r="E926" s="156">
        <v>2012</v>
      </c>
      <c r="F926" s="153">
        <v>10</v>
      </c>
      <c r="G926" s="155" t="s">
        <v>8</v>
      </c>
      <c r="H926" s="152" t="s">
        <v>1366</v>
      </c>
      <c r="I926" s="151" t="s">
        <v>3685</v>
      </c>
      <c r="J926" s="152" t="s">
        <v>106</v>
      </c>
      <c r="K926" s="153" t="s">
        <v>335</v>
      </c>
      <c r="L926" s="154">
        <v>935</v>
      </c>
      <c r="M926" s="28"/>
      <c r="N926" s="28"/>
      <c r="O926" s="33"/>
      <c r="P926" s="33">
        <v>3044367217</v>
      </c>
      <c r="Q926" s="42" t="s">
        <v>1306</v>
      </c>
      <c r="R926" s="45">
        <v>41065</v>
      </c>
      <c r="S926" s="37" t="s">
        <v>1307</v>
      </c>
      <c r="T926" s="37" t="s">
        <v>413</v>
      </c>
      <c r="U926" s="44">
        <v>1021932014</v>
      </c>
      <c r="V926" s="37" t="s">
        <v>346</v>
      </c>
      <c r="W926" s="37" t="s">
        <v>402</v>
      </c>
      <c r="X926" s="39"/>
      <c r="Y926" s="39"/>
      <c r="Z926" s="39"/>
      <c r="AA926" s="39"/>
    </row>
    <row r="927" spans="1:27" ht="14.45" hidden="1" x14ac:dyDescent="0.35">
      <c r="A927" s="154"/>
      <c r="B927" s="154">
        <v>936</v>
      </c>
      <c r="C927" s="155" t="s">
        <v>80</v>
      </c>
      <c r="D927" s="155" t="s">
        <v>81</v>
      </c>
      <c r="E927" s="156">
        <v>2005</v>
      </c>
      <c r="F927" s="153">
        <v>17</v>
      </c>
      <c r="G927" s="155" t="s">
        <v>367</v>
      </c>
      <c r="H927" s="152" t="s">
        <v>4575</v>
      </c>
      <c r="I927" s="151" t="s">
        <v>4836</v>
      </c>
      <c r="J927" s="152" t="s">
        <v>24</v>
      </c>
      <c r="K927" s="153" t="s">
        <v>425</v>
      </c>
      <c r="L927" s="154">
        <v>936</v>
      </c>
      <c r="M927" s="28"/>
      <c r="N927" s="28"/>
      <c r="O927" s="33">
        <v>3426410</v>
      </c>
      <c r="P927" s="33">
        <v>3174929811</v>
      </c>
      <c r="Q927" s="34" t="s">
        <v>1308</v>
      </c>
      <c r="R927" s="45">
        <v>38716</v>
      </c>
      <c r="S927" s="37" t="s">
        <v>1309</v>
      </c>
      <c r="T927" s="37" t="s">
        <v>354</v>
      </c>
      <c r="U927" s="44" t="s">
        <v>1310</v>
      </c>
      <c r="V927" s="37" t="s">
        <v>346</v>
      </c>
      <c r="W927" s="37" t="s">
        <v>363</v>
      </c>
      <c r="X927" s="39"/>
      <c r="Y927" s="39"/>
      <c r="Z927" s="39"/>
      <c r="AA927" s="39"/>
    </row>
    <row r="928" spans="1:27" ht="14.45" hidden="1" x14ac:dyDescent="0.35">
      <c r="A928" s="154"/>
      <c r="B928" s="154">
        <v>937</v>
      </c>
      <c r="C928" s="155" t="s">
        <v>10</v>
      </c>
      <c r="D928" s="155" t="s">
        <v>11</v>
      </c>
      <c r="E928" s="156">
        <v>2006</v>
      </c>
      <c r="F928" s="153">
        <v>16</v>
      </c>
      <c r="G928" s="155" t="s">
        <v>12</v>
      </c>
      <c r="H928" s="152" t="s">
        <v>4824</v>
      </c>
      <c r="I928" s="151" t="s">
        <v>4847</v>
      </c>
      <c r="J928" s="152" t="s">
        <v>13</v>
      </c>
      <c r="K928" s="153" t="s">
        <v>431</v>
      </c>
      <c r="L928" s="154">
        <v>937</v>
      </c>
      <c r="M928" s="28"/>
      <c r="N928" s="28"/>
      <c r="O928" s="33"/>
      <c r="P928" s="33">
        <v>3156045993</v>
      </c>
      <c r="Q928" s="34" t="s">
        <v>1311</v>
      </c>
      <c r="R928" s="45">
        <v>39043</v>
      </c>
      <c r="S928" s="37" t="s">
        <v>1312</v>
      </c>
      <c r="T928" s="37" t="s">
        <v>354</v>
      </c>
      <c r="U928" s="38">
        <v>1037121623</v>
      </c>
      <c r="V928" s="37" t="s">
        <v>430</v>
      </c>
      <c r="W928" s="37" t="s">
        <v>340</v>
      </c>
      <c r="X928" s="39"/>
      <c r="Y928" s="39"/>
      <c r="Z928" s="39"/>
      <c r="AA928" s="39"/>
    </row>
    <row r="929" spans="1:27" ht="14.45" hidden="1" x14ac:dyDescent="0.35">
      <c r="A929" s="154"/>
      <c r="B929" s="154">
        <v>938</v>
      </c>
      <c r="C929" s="155"/>
      <c r="D929" s="155"/>
      <c r="E929" s="156"/>
      <c r="F929" s="153">
        <v>2022</v>
      </c>
      <c r="G929" s="155"/>
      <c r="H929" s="152" t="e">
        <v>#N/A</v>
      </c>
      <c r="I929" s="151" t="e">
        <v>#N/A</v>
      </c>
      <c r="J929" s="152" t="e">
        <v>#N/A</v>
      </c>
      <c r="K929" s="153"/>
      <c r="L929" s="154">
        <v>938</v>
      </c>
      <c r="M929" s="28"/>
      <c r="N929" s="28"/>
      <c r="O929" s="33"/>
      <c r="P929" s="33"/>
      <c r="Q929" s="34"/>
      <c r="R929" s="45"/>
      <c r="S929" s="37"/>
      <c r="T929" s="37"/>
      <c r="U929" s="44"/>
      <c r="V929" s="37"/>
      <c r="W929" s="37"/>
      <c r="X929" s="39"/>
      <c r="Y929" s="39"/>
      <c r="Z929" s="39"/>
      <c r="AA929" s="39"/>
    </row>
    <row r="930" spans="1:27" ht="14.45" hidden="1" x14ac:dyDescent="0.35">
      <c r="A930" s="154"/>
      <c r="B930" s="154">
        <v>939</v>
      </c>
      <c r="C930" s="155" t="s">
        <v>176</v>
      </c>
      <c r="D930" s="155" t="s">
        <v>1313</v>
      </c>
      <c r="E930" s="156">
        <v>2011</v>
      </c>
      <c r="F930" s="153">
        <v>11</v>
      </c>
      <c r="G930" s="155" t="s">
        <v>8</v>
      </c>
      <c r="H930" s="152" t="s">
        <v>1366</v>
      </c>
      <c r="I930" s="151" t="s">
        <v>4870</v>
      </c>
      <c r="J930" s="152" t="s">
        <v>34</v>
      </c>
      <c r="K930" s="153" t="s">
        <v>425</v>
      </c>
      <c r="L930" s="154">
        <v>939</v>
      </c>
      <c r="M930" s="28"/>
      <c r="N930" s="28"/>
      <c r="O930" s="33"/>
      <c r="P930" s="33">
        <v>3003558329</v>
      </c>
      <c r="Q930" s="34" t="s">
        <v>1314</v>
      </c>
      <c r="R930" s="45">
        <v>40697</v>
      </c>
      <c r="S930" s="37" t="s">
        <v>1315</v>
      </c>
      <c r="T930" s="37" t="s">
        <v>354</v>
      </c>
      <c r="U930" s="44">
        <v>1020309724</v>
      </c>
      <c r="V930" s="37" t="s">
        <v>346</v>
      </c>
      <c r="W930" s="37" t="s">
        <v>363</v>
      </c>
      <c r="X930" s="39"/>
      <c r="Y930" s="39"/>
      <c r="Z930" s="39"/>
      <c r="AA930" s="39"/>
    </row>
    <row r="931" spans="1:27" ht="14.45" hidden="1" x14ac:dyDescent="0.35">
      <c r="A931" s="154"/>
      <c r="B931" s="154">
        <v>940</v>
      </c>
      <c r="C931" s="155"/>
      <c r="D931" s="155"/>
      <c r="E931" s="156"/>
      <c r="F931" s="153">
        <v>2022</v>
      </c>
      <c r="G931" s="155"/>
      <c r="H931" s="152" t="e">
        <v>#N/A</v>
      </c>
      <c r="I931" s="151" t="e">
        <v>#N/A</v>
      </c>
      <c r="J931" s="152" t="e">
        <v>#N/A</v>
      </c>
      <c r="K931" s="153"/>
      <c r="L931" s="154">
        <v>940</v>
      </c>
      <c r="M931" s="28"/>
      <c r="N931" s="28"/>
      <c r="O931" s="33"/>
      <c r="P931" s="33"/>
      <c r="Q931" s="55"/>
      <c r="R931" s="45"/>
      <c r="S931" s="37"/>
      <c r="T931" s="37"/>
      <c r="U931" s="44"/>
      <c r="V931" s="37"/>
      <c r="W931" s="37"/>
      <c r="X931" s="39"/>
      <c r="Y931" s="39"/>
      <c r="Z931" s="39"/>
      <c r="AA931" s="39"/>
    </row>
    <row r="932" spans="1:27" ht="14.45" hidden="1" x14ac:dyDescent="0.35">
      <c r="A932" s="154"/>
      <c r="B932" s="154">
        <v>941</v>
      </c>
      <c r="C932" s="155"/>
      <c r="D932" s="155"/>
      <c r="E932" s="156"/>
      <c r="F932" s="153">
        <v>2022</v>
      </c>
      <c r="G932" s="155"/>
      <c r="H932" s="152" t="e">
        <v>#N/A</v>
      </c>
      <c r="I932" s="151" t="e">
        <v>#N/A</v>
      </c>
      <c r="J932" s="152" t="e">
        <v>#N/A</v>
      </c>
      <c r="K932" s="153"/>
      <c r="L932" s="154">
        <v>941</v>
      </c>
      <c r="M932" s="28"/>
      <c r="N932" s="28"/>
      <c r="O932" s="33"/>
      <c r="P932" s="33"/>
      <c r="Q932" s="42"/>
      <c r="R932" s="45"/>
      <c r="S932" s="37"/>
      <c r="T932" s="37"/>
      <c r="U932" s="44"/>
      <c r="V932" s="37"/>
      <c r="W932" s="37"/>
      <c r="X932" s="39"/>
      <c r="Y932" s="39"/>
      <c r="Z932" s="39"/>
      <c r="AA932" s="39"/>
    </row>
    <row r="933" spans="1:27" ht="14.45" hidden="1" x14ac:dyDescent="0.35">
      <c r="A933" s="154"/>
      <c r="B933" s="154">
        <v>942</v>
      </c>
      <c r="C933" s="155" t="s">
        <v>227</v>
      </c>
      <c r="D933" s="155" t="s">
        <v>1316</v>
      </c>
      <c r="E933" s="156">
        <v>2006</v>
      </c>
      <c r="F933" s="153">
        <v>16</v>
      </c>
      <c r="G933" s="155" t="s">
        <v>12</v>
      </c>
      <c r="H933" s="152" t="s">
        <v>4824</v>
      </c>
      <c r="I933" s="151" t="s">
        <v>4847</v>
      </c>
      <c r="J933" s="152" t="s">
        <v>13</v>
      </c>
      <c r="K933" s="153" t="s">
        <v>398</v>
      </c>
      <c r="L933" s="154">
        <v>942</v>
      </c>
      <c r="M933" s="28"/>
      <c r="N933" s="28"/>
      <c r="O933" s="33">
        <v>2343146</v>
      </c>
      <c r="P933" s="33">
        <v>3133954441</v>
      </c>
      <c r="Q933" s="42" t="s">
        <v>1317</v>
      </c>
      <c r="R933" s="45">
        <v>39057</v>
      </c>
      <c r="S933" s="37" t="s">
        <v>1318</v>
      </c>
      <c r="T933" s="37" t="s">
        <v>354</v>
      </c>
      <c r="U933" s="44">
        <v>1032012383</v>
      </c>
      <c r="V933" s="37" t="s">
        <v>491</v>
      </c>
      <c r="W933" s="37" t="s">
        <v>363</v>
      </c>
      <c r="X933" s="39"/>
      <c r="Y933" s="39"/>
      <c r="Z933" s="39"/>
      <c r="AA933" s="39"/>
    </row>
    <row r="934" spans="1:27" ht="14.45" hidden="1" x14ac:dyDescent="0.35">
      <c r="A934" s="154"/>
      <c r="B934" s="154">
        <v>943</v>
      </c>
      <c r="C934" s="155"/>
      <c r="D934" s="155"/>
      <c r="E934" s="156"/>
      <c r="F934" s="153">
        <v>2022</v>
      </c>
      <c r="G934" s="155"/>
      <c r="H934" s="152" t="e">
        <v>#N/A</v>
      </c>
      <c r="I934" s="151" t="e">
        <v>#N/A</v>
      </c>
      <c r="J934" s="152" t="e">
        <v>#N/A</v>
      </c>
      <c r="K934" s="153"/>
      <c r="L934" s="154">
        <v>943</v>
      </c>
      <c r="M934" s="28"/>
      <c r="N934" s="28"/>
      <c r="O934" s="33"/>
      <c r="P934" s="33"/>
      <c r="Q934" s="42"/>
      <c r="R934" s="45"/>
      <c r="S934" s="37"/>
      <c r="T934" s="37"/>
      <c r="U934" s="44"/>
      <c r="V934" s="37"/>
      <c r="W934" s="37"/>
      <c r="X934" s="39"/>
      <c r="Y934" s="39"/>
      <c r="Z934" s="39"/>
      <c r="AA934" s="39"/>
    </row>
    <row r="935" spans="1:27" ht="14.45" hidden="1" x14ac:dyDescent="0.35">
      <c r="A935" s="154"/>
      <c r="B935" s="154">
        <v>944</v>
      </c>
      <c r="C935" s="155" t="s">
        <v>864</v>
      </c>
      <c r="D935" s="155" t="s">
        <v>1313</v>
      </c>
      <c r="E935" s="156">
        <v>2013</v>
      </c>
      <c r="F935" s="153">
        <v>9</v>
      </c>
      <c r="G935" s="155" t="s">
        <v>12</v>
      </c>
      <c r="H935" s="152" t="s">
        <v>4824</v>
      </c>
      <c r="I935" s="151" t="s">
        <v>4825</v>
      </c>
      <c r="J935" s="152" t="s">
        <v>75</v>
      </c>
      <c r="K935" s="153" t="s">
        <v>425</v>
      </c>
      <c r="L935" s="154">
        <v>944</v>
      </c>
      <c r="M935" s="28"/>
      <c r="N935" s="28"/>
      <c r="O935" s="33"/>
      <c r="P935" s="33">
        <v>3003558329</v>
      </c>
      <c r="Q935" s="34" t="s">
        <v>1314</v>
      </c>
      <c r="R935" s="45">
        <v>41474</v>
      </c>
      <c r="S935" s="37" t="s">
        <v>1315</v>
      </c>
      <c r="T935" s="37" t="s">
        <v>354</v>
      </c>
      <c r="U935" s="44">
        <v>1020315727</v>
      </c>
      <c r="V935" s="37" t="s">
        <v>346</v>
      </c>
      <c r="W935" s="37" t="s">
        <v>363</v>
      </c>
      <c r="X935" s="39"/>
      <c r="Y935" s="39"/>
      <c r="Z935" s="39"/>
      <c r="AA935" s="39"/>
    </row>
    <row r="936" spans="1:27" ht="14.45" hidden="1" x14ac:dyDescent="0.35">
      <c r="A936" s="154"/>
      <c r="B936" s="154">
        <v>945</v>
      </c>
      <c r="C936" s="155"/>
      <c r="D936" s="155"/>
      <c r="E936" s="156"/>
      <c r="F936" s="153">
        <v>2022</v>
      </c>
      <c r="G936" s="155"/>
      <c r="H936" s="152" t="e">
        <v>#N/A</v>
      </c>
      <c r="I936" s="151" t="e">
        <v>#N/A</v>
      </c>
      <c r="J936" s="152" t="e">
        <v>#N/A</v>
      </c>
      <c r="K936" s="153"/>
      <c r="L936" s="154">
        <v>945</v>
      </c>
      <c r="M936" s="28"/>
      <c r="N936" s="28"/>
      <c r="O936" s="33"/>
      <c r="P936" s="33"/>
      <c r="Q936" s="42"/>
      <c r="R936" s="45"/>
      <c r="S936" s="37"/>
      <c r="T936" s="37"/>
      <c r="U936" s="44"/>
      <c r="V936" s="37"/>
      <c r="W936" s="37"/>
      <c r="X936" s="39"/>
      <c r="Y936" s="39"/>
      <c r="Z936" s="39"/>
      <c r="AA936" s="39"/>
    </row>
    <row r="937" spans="1:27" ht="14.45" hidden="1" x14ac:dyDescent="0.35">
      <c r="A937" s="154"/>
      <c r="B937" s="154">
        <v>946</v>
      </c>
      <c r="C937" s="155"/>
      <c r="D937" s="155"/>
      <c r="E937" s="156"/>
      <c r="F937" s="153">
        <v>2022</v>
      </c>
      <c r="G937" s="155"/>
      <c r="H937" s="152" t="e">
        <v>#N/A</v>
      </c>
      <c r="I937" s="151" t="e">
        <v>#N/A</v>
      </c>
      <c r="J937" s="152" t="e">
        <v>#N/A</v>
      </c>
      <c r="K937" s="153"/>
      <c r="L937" s="154">
        <v>946</v>
      </c>
      <c r="M937" s="28"/>
      <c r="N937" s="28"/>
      <c r="O937" s="33"/>
      <c r="P937" s="33"/>
      <c r="Q937" s="42"/>
      <c r="R937" s="45"/>
      <c r="S937" s="37"/>
      <c r="T937" s="37"/>
      <c r="U937" s="44"/>
      <c r="V937" s="37"/>
      <c r="W937" s="37"/>
      <c r="X937" s="39"/>
      <c r="Y937" s="39"/>
      <c r="Z937" s="39"/>
      <c r="AA937" s="39"/>
    </row>
    <row r="938" spans="1:27" ht="14.45" hidden="1" x14ac:dyDescent="0.35">
      <c r="A938" s="154"/>
      <c r="B938" s="154">
        <v>947</v>
      </c>
      <c r="C938" s="155" t="s">
        <v>1319</v>
      </c>
      <c r="D938" s="155" t="s">
        <v>1320</v>
      </c>
      <c r="E938" s="156">
        <v>2008</v>
      </c>
      <c r="F938" s="153">
        <v>14</v>
      </c>
      <c r="G938" s="155" t="s">
        <v>20</v>
      </c>
      <c r="H938" s="152" t="s">
        <v>3699</v>
      </c>
      <c r="I938" s="151" t="s">
        <v>4862</v>
      </c>
      <c r="J938" s="152" t="s">
        <v>40</v>
      </c>
      <c r="K938" s="153"/>
      <c r="L938" s="154">
        <v>947</v>
      </c>
      <c r="M938" s="28"/>
      <c r="N938" s="28"/>
      <c r="O938" s="33">
        <v>5866194</v>
      </c>
      <c r="P938" s="33">
        <v>3156615280</v>
      </c>
      <c r="Q938" s="42" t="s">
        <v>1321</v>
      </c>
      <c r="R938" s="45">
        <v>39700</v>
      </c>
      <c r="S938" s="37" t="s">
        <v>1322</v>
      </c>
      <c r="T938" s="37" t="s">
        <v>354</v>
      </c>
      <c r="U938" s="38">
        <v>1025653600</v>
      </c>
      <c r="V938" s="37" t="s">
        <v>346</v>
      </c>
      <c r="W938" s="37" t="s">
        <v>363</v>
      </c>
      <c r="X938" s="39"/>
      <c r="Y938" s="39"/>
      <c r="Z938" s="39"/>
      <c r="AA938" s="39"/>
    </row>
    <row r="939" spans="1:27" ht="14.45" hidden="1" x14ac:dyDescent="0.35">
      <c r="A939" s="154"/>
      <c r="B939" s="154">
        <v>948</v>
      </c>
      <c r="C939" s="155"/>
      <c r="D939" s="155"/>
      <c r="E939" s="156"/>
      <c r="F939" s="153">
        <v>2022</v>
      </c>
      <c r="G939" s="155"/>
      <c r="H939" s="152" t="e">
        <v>#N/A</v>
      </c>
      <c r="I939" s="151" t="e">
        <v>#N/A</v>
      </c>
      <c r="J939" s="152" t="e">
        <v>#N/A</v>
      </c>
      <c r="K939" s="153"/>
      <c r="L939" s="154">
        <v>948</v>
      </c>
      <c r="M939" s="28"/>
      <c r="N939" s="28"/>
      <c r="O939" s="33"/>
      <c r="P939" s="33"/>
      <c r="Q939" s="42"/>
      <c r="R939" s="45"/>
      <c r="S939" s="37"/>
      <c r="T939" s="37"/>
      <c r="U939" s="44"/>
      <c r="V939" s="37"/>
      <c r="W939" s="37"/>
      <c r="X939" s="39"/>
      <c r="Y939" s="39"/>
      <c r="Z939" s="39"/>
      <c r="AA939" s="39"/>
    </row>
    <row r="940" spans="1:27" ht="14.45" hidden="1" x14ac:dyDescent="0.35">
      <c r="A940" s="154"/>
      <c r="B940" s="154">
        <v>949</v>
      </c>
      <c r="C940" s="155"/>
      <c r="D940" s="155"/>
      <c r="E940" s="156"/>
      <c r="F940" s="153">
        <v>2022</v>
      </c>
      <c r="G940" s="155"/>
      <c r="H940" s="152" t="e">
        <v>#N/A</v>
      </c>
      <c r="I940" s="151" t="e">
        <v>#N/A</v>
      </c>
      <c r="J940" s="152" t="e">
        <v>#N/A</v>
      </c>
      <c r="K940" s="153"/>
      <c r="L940" s="154">
        <v>949</v>
      </c>
      <c r="M940" s="28"/>
      <c r="N940" s="28"/>
      <c r="O940" s="33"/>
      <c r="P940" s="33"/>
      <c r="Q940" s="42"/>
      <c r="R940" s="45"/>
      <c r="S940" s="37"/>
      <c r="T940" s="37"/>
      <c r="U940" s="44"/>
      <c r="V940" s="37"/>
      <c r="W940" s="37"/>
      <c r="X940" s="39"/>
      <c r="Y940" s="39"/>
      <c r="Z940" s="39"/>
      <c r="AA940" s="39"/>
    </row>
    <row r="941" spans="1:27" ht="14.45" hidden="1" x14ac:dyDescent="0.35">
      <c r="A941" s="154"/>
      <c r="B941" s="154">
        <v>950</v>
      </c>
      <c r="C941" s="155"/>
      <c r="D941" s="155"/>
      <c r="E941" s="156"/>
      <c r="F941" s="153">
        <v>2022</v>
      </c>
      <c r="G941" s="155"/>
      <c r="H941" s="152" t="e">
        <v>#N/A</v>
      </c>
      <c r="I941" s="151" t="e">
        <v>#N/A</v>
      </c>
      <c r="J941" s="152" t="e">
        <v>#N/A</v>
      </c>
      <c r="K941" s="153"/>
      <c r="L941" s="154">
        <v>950</v>
      </c>
      <c r="M941" s="28"/>
      <c r="N941" s="28"/>
      <c r="O941" s="33"/>
      <c r="P941" s="33"/>
      <c r="Q941" s="34"/>
      <c r="R941" s="45"/>
      <c r="S941" s="37"/>
      <c r="T941" s="37"/>
      <c r="U941" s="44"/>
      <c r="V941" s="37"/>
      <c r="W941" s="37"/>
      <c r="X941" s="39"/>
      <c r="Y941" s="39"/>
      <c r="Z941" s="39"/>
      <c r="AA941" s="39"/>
    </row>
    <row r="942" spans="1:27" ht="14.45" hidden="1" x14ac:dyDescent="0.35">
      <c r="A942" s="154"/>
      <c r="B942" s="154">
        <v>951</v>
      </c>
      <c r="C942" s="155"/>
      <c r="D942" s="155"/>
      <c r="E942" s="156"/>
      <c r="F942" s="153">
        <v>2022</v>
      </c>
      <c r="G942" s="155"/>
      <c r="H942" s="152" t="e">
        <v>#N/A</v>
      </c>
      <c r="I942" s="151" t="e">
        <v>#N/A</v>
      </c>
      <c r="J942" s="152" t="e">
        <v>#N/A</v>
      </c>
      <c r="K942" s="153"/>
      <c r="L942" s="154">
        <v>951</v>
      </c>
      <c r="M942" s="28"/>
      <c r="N942" s="28"/>
      <c r="O942" s="33"/>
      <c r="P942" s="33"/>
      <c r="Q942" s="42"/>
      <c r="R942" s="45"/>
      <c r="S942" s="37"/>
      <c r="T942" s="37"/>
      <c r="U942" s="44"/>
      <c r="V942" s="37"/>
      <c r="W942" s="37"/>
      <c r="X942" s="39"/>
      <c r="Y942" s="39"/>
      <c r="Z942" s="39"/>
      <c r="AA942" s="39"/>
    </row>
    <row r="943" spans="1:27" ht="14.45" hidden="1" x14ac:dyDescent="0.35">
      <c r="A943" s="154"/>
      <c r="B943" s="154">
        <v>952</v>
      </c>
      <c r="C943" s="155"/>
      <c r="D943" s="155"/>
      <c r="E943" s="156"/>
      <c r="F943" s="153">
        <v>2022</v>
      </c>
      <c r="G943" s="155"/>
      <c r="H943" s="152" t="e">
        <v>#N/A</v>
      </c>
      <c r="I943" s="151" t="e">
        <v>#N/A</v>
      </c>
      <c r="J943" s="152" t="e">
        <v>#N/A</v>
      </c>
      <c r="K943" s="153"/>
      <c r="L943" s="154">
        <v>952</v>
      </c>
      <c r="M943" s="28"/>
      <c r="N943" s="28"/>
      <c r="O943" s="33"/>
      <c r="P943" s="33"/>
      <c r="Q943" s="42"/>
      <c r="R943" s="45"/>
      <c r="S943" s="37"/>
      <c r="T943" s="37"/>
      <c r="U943" s="44"/>
      <c r="V943" s="37"/>
      <c r="W943" s="37"/>
      <c r="X943" s="39"/>
      <c r="Y943" s="39"/>
      <c r="Z943" s="39"/>
      <c r="AA943" s="39"/>
    </row>
    <row r="944" spans="1:27" ht="14.45" hidden="1" x14ac:dyDescent="0.35">
      <c r="A944" s="154"/>
      <c r="B944" s="154">
        <v>953</v>
      </c>
      <c r="C944" s="155" t="s">
        <v>6</v>
      </c>
      <c r="D944" s="155" t="s">
        <v>46</v>
      </c>
      <c r="E944" s="156">
        <v>2009</v>
      </c>
      <c r="F944" s="153">
        <v>13</v>
      </c>
      <c r="G944" s="155" t="s">
        <v>16</v>
      </c>
      <c r="H944" s="152" t="s">
        <v>1895</v>
      </c>
      <c r="I944" s="151" t="s">
        <v>4855</v>
      </c>
      <c r="J944" s="152" t="s">
        <v>37</v>
      </c>
      <c r="K944" s="153" t="s">
        <v>434</v>
      </c>
      <c r="L944" s="154">
        <v>953</v>
      </c>
      <c r="M944" s="28"/>
      <c r="N944" s="28"/>
      <c r="O944" s="33"/>
      <c r="P944" s="33">
        <v>3105161202</v>
      </c>
      <c r="Q944" s="42" t="s">
        <v>1323</v>
      </c>
      <c r="R944" s="45">
        <v>39862</v>
      </c>
      <c r="S944" s="37" t="s">
        <v>1324</v>
      </c>
      <c r="T944" s="37" t="s">
        <v>354</v>
      </c>
      <c r="U944" s="44">
        <v>1033187230</v>
      </c>
      <c r="V944" s="37" t="s">
        <v>346</v>
      </c>
      <c r="W944" s="37" t="s">
        <v>363</v>
      </c>
      <c r="X944" s="39"/>
      <c r="Y944" s="39"/>
      <c r="Z944" s="39"/>
      <c r="AA944" s="39"/>
    </row>
    <row r="945" spans="1:27" ht="14.45" hidden="1" x14ac:dyDescent="0.35">
      <c r="A945" s="154"/>
      <c r="B945" s="154">
        <v>954</v>
      </c>
      <c r="C945" s="155"/>
      <c r="D945" s="155"/>
      <c r="E945" s="156"/>
      <c r="F945" s="153">
        <v>2022</v>
      </c>
      <c r="G945" s="155"/>
      <c r="H945" s="152" t="e">
        <v>#N/A</v>
      </c>
      <c r="I945" s="151" t="e">
        <v>#N/A</v>
      </c>
      <c r="J945" s="152" t="e">
        <v>#N/A</v>
      </c>
      <c r="K945" s="153"/>
      <c r="L945" s="154">
        <v>954</v>
      </c>
      <c r="M945" s="28"/>
      <c r="N945" s="28"/>
      <c r="O945" s="33"/>
      <c r="P945" s="33"/>
      <c r="Q945" s="34"/>
      <c r="R945" s="45"/>
      <c r="S945" s="37"/>
      <c r="T945" s="37"/>
      <c r="U945" s="44"/>
      <c r="V945" s="37"/>
      <c r="W945" s="37"/>
      <c r="X945" s="39"/>
      <c r="Y945" s="39"/>
      <c r="Z945" s="39"/>
      <c r="AA945" s="39"/>
    </row>
    <row r="946" spans="1:27" ht="14.45" hidden="1" x14ac:dyDescent="0.35">
      <c r="A946" s="154"/>
      <c r="B946" s="154">
        <v>955</v>
      </c>
      <c r="C946" s="155"/>
      <c r="D946" s="155"/>
      <c r="E946" s="156"/>
      <c r="F946" s="153">
        <v>2022</v>
      </c>
      <c r="G946" s="155"/>
      <c r="H946" s="152" t="e">
        <v>#N/A</v>
      </c>
      <c r="I946" s="151" t="e">
        <v>#N/A</v>
      </c>
      <c r="J946" s="152" t="e">
        <v>#N/A</v>
      </c>
      <c r="K946" s="153"/>
      <c r="L946" s="154">
        <v>955</v>
      </c>
      <c r="M946" s="28"/>
      <c r="N946" s="28"/>
      <c r="O946" s="33"/>
      <c r="P946" s="33"/>
      <c r="Q946" s="55"/>
      <c r="R946" s="45"/>
      <c r="S946" s="37"/>
      <c r="T946" s="37"/>
      <c r="U946" s="44"/>
      <c r="V946" s="37"/>
      <c r="W946" s="37"/>
      <c r="X946" s="39"/>
      <c r="Y946" s="39"/>
      <c r="Z946" s="39"/>
      <c r="AA946" s="39"/>
    </row>
    <row r="947" spans="1:27" ht="14.45" hidden="1" x14ac:dyDescent="0.35">
      <c r="A947" s="154"/>
      <c r="B947" s="154">
        <v>956</v>
      </c>
      <c r="C947" s="155" t="s">
        <v>22</v>
      </c>
      <c r="D947" s="155" t="s">
        <v>1325</v>
      </c>
      <c r="E947" s="156">
        <v>2010</v>
      </c>
      <c r="F947" s="153">
        <v>12</v>
      </c>
      <c r="G947" s="155" t="s">
        <v>12</v>
      </c>
      <c r="H947" s="152" t="s">
        <v>4824</v>
      </c>
      <c r="I947" s="151" t="s">
        <v>4871</v>
      </c>
      <c r="J947" s="152" t="s">
        <v>47</v>
      </c>
      <c r="K947" s="153" t="s">
        <v>355</v>
      </c>
      <c r="L947" s="154">
        <v>956</v>
      </c>
      <c r="M947" s="28"/>
      <c r="N947" s="28"/>
      <c r="O947" s="33">
        <v>3312825</v>
      </c>
      <c r="P947" s="33">
        <v>3146961930</v>
      </c>
      <c r="Q947" s="42" t="s">
        <v>1326</v>
      </c>
      <c r="R947" s="45">
        <v>40425</v>
      </c>
      <c r="S947" s="37" t="s">
        <v>1327</v>
      </c>
      <c r="T947" s="37" t="s">
        <v>354</v>
      </c>
      <c r="U947" s="44">
        <v>1038871537</v>
      </c>
      <c r="V947" s="37" t="s">
        <v>346</v>
      </c>
      <c r="W947" s="37" t="s">
        <v>394</v>
      </c>
      <c r="X947" s="39"/>
      <c r="Y947" s="39"/>
      <c r="Z947" s="39"/>
      <c r="AA947" s="39"/>
    </row>
    <row r="948" spans="1:27" ht="14.45" hidden="1" x14ac:dyDescent="0.35">
      <c r="A948" s="154"/>
      <c r="B948" s="154">
        <v>957</v>
      </c>
      <c r="C948" s="155" t="s">
        <v>566</v>
      </c>
      <c r="D948" s="155" t="s">
        <v>1328</v>
      </c>
      <c r="E948" s="156">
        <v>2007</v>
      </c>
      <c r="F948" s="153">
        <v>15</v>
      </c>
      <c r="G948" s="155" t="s">
        <v>16</v>
      </c>
      <c r="H948" s="152" t="s">
        <v>1895</v>
      </c>
      <c r="I948" s="151" t="s">
        <v>4815</v>
      </c>
      <c r="J948" s="152" t="s">
        <v>147</v>
      </c>
      <c r="K948" s="153" t="s">
        <v>355</v>
      </c>
      <c r="L948" s="154">
        <v>957</v>
      </c>
      <c r="M948" s="28"/>
      <c r="N948" s="28"/>
      <c r="O948" s="33">
        <v>6027058</v>
      </c>
      <c r="P948" s="33">
        <v>3164826771</v>
      </c>
      <c r="Q948" s="42" t="s">
        <v>1329</v>
      </c>
      <c r="R948" s="45">
        <v>39255</v>
      </c>
      <c r="S948" s="37" t="s">
        <v>1330</v>
      </c>
      <c r="T948" s="37" t="s">
        <v>354</v>
      </c>
      <c r="U948" s="44">
        <v>1036451392</v>
      </c>
      <c r="V948" s="37" t="s">
        <v>346</v>
      </c>
      <c r="W948" s="37" t="s">
        <v>340</v>
      </c>
      <c r="X948" s="39"/>
      <c r="Y948" s="39"/>
      <c r="Z948" s="39"/>
      <c r="AA948" s="39"/>
    </row>
    <row r="949" spans="1:27" ht="14.45" hidden="1" x14ac:dyDescent="0.35">
      <c r="A949" s="154"/>
      <c r="B949" s="154">
        <v>958</v>
      </c>
      <c r="C949" s="155"/>
      <c r="D949" s="155"/>
      <c r="E949" s="156"/>
      <c r="F949" s="153">
        <v>2022</v>
      </c>
      <c r="G949" s="155"/>
      <c r="H949" s="152" t="e">
        <v>#N/A</v>
      </c>
      <c r="I949" s="151" t="e">
        <v>#N/A</v>
      </c>
      <c r="J949" s="152" t="e">
        <v>#N/A</v>
      </c>
      <c r="K949" s="153"/>
      <c r="L949" s="154">
        <v>958</v>
      </c>
      <c r="M949" s="28"/>
      <c r="N949" s="28"/>
      <c r="O949" s="33"/>
      <c r="P949" s="33"/>
      <c r="Q949" s="42"/>
      <c r="R949" s="45"/>
      <c r="S949" s="37"/>
      <c r="T949" s="37"/>
      <c r="U949" s="44"/>
      <c r="V949" s="37"/>
      <c r="W949" s="37"/>
      <c r="X949" s="39"/>
      <c r="Y949" s="39"/>
      <c r="Z949" s="39"/>
      <c r="AA949" s="39"/>
    </row>
    <row r="950" spans="1:27" ht="14.45" hidden="1" x14ac:dyDescent="0.35">
      <c r="A950" s="154"/>
      <c r="B950" s="154">
        <v>959</v>
      </c>
      <c r="C950" s="155" t="s">
        <v>229</v>
      </c>
      <c r="D950" s="155" t="s">
        <v>1331</v>
      </c>
      <c r="E950" s="156">
        <v>2005</v>
      </c>
      <c r="F950" s="153">
        <v>17</v>
      </c>
      <c r="G950" s="155" t="s">
        <v>16</v>
      </c>
      <c r="H950" s="152" t="s">
        <v>1895</v>
      </c>
      <c r="I950" s="151" t="s">
        <v>4865</v>
      </c>
      <c r="J950" s="152" t="s">
        <v>17</v>
      </c>
      <c r="K950" s="153" t="s">
        <v>425</v>
      </c>
      <c r="L950" s="154">
        <v>959</v>
      </c>
      <c r="M950" s="28"/>
      <c r="N950" s="28"/>
      <c r="O950" s="33"/>
      <c r="P950" s="33">
        <v>3158505915</v>
      </c>
      <c r="Q950" s="34" t="s">
        <v>1332</v>
      </c>
      <c r="R950" s="45">
        <v>38562</v>
      </c>
      <c r="S950" s="37" t="s">
        <v>1333</v>
      </c>
      <c r="T950" s="36" t="s">
        <v>354</v>
      </c>
      <c r="U950" s="49">
        <v>1027802161</v>
      </c>
      <c r="V950" s="36" t="s">
        <v>393</v>
      </c>
      <c r="W950" s="36" t="s">
        <v>363</v>
      </c>
      <c r="X950" s="39"/>
      <c r="Y950" s="39"/>
      <c r="Z950" s="39"/>
      <c r="AA950" s="39"/>
    </row>
    <row r="951" spans="1:27" ht="14.45" hidden="1" x14ac:dyDescent="0.35">
      <c r="A951" s="154"/>
      <c r="B951" s="154">
        <v>960</v>
      </c>
      <c r="C951" s="155" t="s">
        <v>109</v>
      </c>
      <c r="D951" s="155" t="s">
        <v>1334</v>
      </c>
      <c r="E951" s="156">
        <v>2005</v>
      </c>
      <c r="F951" s="153">
        <v>17</v>
      </c>
      <c r="G951" s="155" t="s">
        <v>16</v>
      </c>
      <c r="H951" s="152" t="s">
        <v>1895</v>
      </c>
      <c r="I951" s="151" t="s">
        <v>4865</v>
      </c>
      <c r="J951" s="152" t="s">
        <v>17</v>
      </c>
      <c r="K951" s="153" t="s">
        <v>356</v>
      </c>
      <c r="L951" s="154">
        <v>960</v>
      </c>
      <c r="M951" s="28"/>
      <c r="N951" s="28"/>
      <c r="O951" s="33">
        <v>3532829</v>
      </c>
      <c r="P951" s="33">
        <v>3212253167</v>
      </c>
      <c r="Q951" s="42" t="s">
        <v>1335</v>
      </c>
      <c r="R951" s="45">
        <v>38541</v>
      </c>
      <c r="S951" s="37" t="s">
        <v>1336</v>
      </c>
      <c r="T951" s="37" t="s">
        <v>354</v>
      </c>
      <c r="U951" s="44">
        <v>1020107541</v>
      </c>
      <c r="V951" s="37" t="s">
        <v>346</v>
      </c>
      <c r="W951" s="37" t="s">
        <v>1337</v>
      </c>
      <c r="X951" s="39"/>
      <c r="Y951" s="39"/>
      <c r="Z951" s="39"/>
      <c r="AA951" s="39"/>
    </row>
    <row r="952" spans="1:27" ht="14.45" hidden="1" x14ac:dyDescent="0.35">
      <c r="A952" s="154"/>
      <c r="B952" s="154">
        <v>961</v>
      </c>
      <c r="C952" s="155" t="s">
        <v>78</v>
      </c>
      <c r="D952" s="155" t="s">
        <v>79</v>
      </c>
      <c r="E952" s="156">
        <v>2009</v>
      </c>
      <c r="F952" s="153">
        <v>13</v>
      </c>
      <c r="G952" s="155" t="s">
        <v>20</v>
      </c>
      <c r="H952" s="152" t="s">
        <v>3699</v>
      </c>
      <c r="I952" s="151" t="s">
        <v>3700</v>
      </c>
      <c r="J952" s="152" t="s">
        <v>40</v>
      </c>
      <c r="K952" s="153" t="s">
        <v>425</v>
      </c>
      <c r="L952" s="154">
        <v>961</v>
      </c>
      <c r="M952" s="28"/>
      <c r="N952" s="28"/>
      <c r="O952" s="33">
        <v>5507368</v>
      </c>
      <c r="P952" s="33">
        <v>3216433957</v>
      </c>
      <c r="Q952" s="34" t="s">
        <v>1338</v>
      </c>
      <c r="R952" s="45">
        <v>40022</v>
      </c>
      <c r="S952" s="37" t="s">
        <v>353</v>
      </c>
      <c r="T952" s="37" t="s">
        <v>354</v>
      </c>
      <c r="U952" s="44">
        <v>1013462633</v>
      </c>
      <c r="V952" s="37" t="s">
        <v>346</v>
      </c>
      <c r="W952" s="37" t="s">
        <v>363</v>
      </c>
      <c r="X952" s="39"/>
      <c r="Y952" s="39"/>
      <c r="Z952" s="39"/>
      <c r="AA952" s="39"/>
    </row>
    <row r="953" spans="1:27" ht="14.45" hidden="1" x14ac:dyDescent="0.35">
      <c r="A953" s="154"/>
      <c r="B953" s="154">
        <v>962</v>
      </c>
      <c r="C953" s="155" t="s">
        <v>73</v>
      </c>
      <c r="D953" s="155" t="s">
        <v>74</v>
      </c>
      <c r="E953" s="156">
        <v>2012</v>
      </c>
      <c r="F953" s="153">
        <v>10</v>
      </c>
      <c r="G953" s="155" t="s">
        <v>12</v>
      </c>
      <c r="H953" s="152" t="s">
        <v>4824</v>
      </c>
      <c r="I953" s="151" t="s">
        <v>4876</v>
      </c>
      <c r="J953" s="152" t="s">
        <v>75</v>
      </c>
      <c r="K953" s="153" t="s">
        <v>425</v>
      </c>
      <c r="L953" s="154">
        <v>962</v>
      </c>
      <c r="M953" s="28"/>
      <c r="N953" s="28"/>
      <c r="O953" s="33">
        <v>5062843</v>
      </c>
      <c r="P953" s="33">
        <v>3127148518</v>
      </c>
      <c r="Q953" s="42" t="s">
        <v>1339</v>
      </c>
      <c r="R953" s="92">
        <v>40984</v>
      </c>
      <c r="S953" s="93" t="s">
        <v>1340</v>
      </c>
      <c r="T953" s="93" t="s">
        <v>354</v>
      </c>
      <c r="U953" s="94">
        <v>1027811017</v>
      </c>
      <c r="V953" s="93" t="s">
        <v>346</v>
      </c>
      <c r="W953" s="93" t="s">
        <v>363</v>
      </c>
      <c r="X953" s="39"/>
      <c r="Y953" s="39"/>
      <c r="Z953" s="39"/>
      <c r="AA953" s="39"/>
    </row>
    <row r="954" spans="1:27" ht="14.45" hidden="1" x14ac:dyDescent="0.35">
      <c r="A954" s="154"/>
      <c r="B954" s="154">
        <v>963</v>
      </c>
      <c r="C954" s="155"/>
      <c r="D954" s="155"/>
      <c r="E954" s="156"/>
      <c r="F954" s="153">
        <v>2022</v>
      </c>
      <c r="G954" s="155"/>
      <c r="H954" s="152" t="e">
        <v>#N/A</v>
      </c>
      <c r="I954" s="151" t="e">
        <v>#N/A</v>
      </c>
      <c r="J954" s="152" t="e">
        <v>#N/A</v>
      </c>
      <c r="K954" s="153"/>
      <c r="L954" s="154">
        <v>963</v>
      </c>
      <c r="M954" s="28"/>
      <c r="N954" s="28"/>
      <c r="O954" s="33"/>
      <c r="P954" s="33"/>
      <c r="Q954" s="42"/>
      <c r="R954" s="45"/>
      <c r="S954" s="37"/>
      <c r="T954" s="37"/>
      <c r="U954" s="44"/>
      <c r="V954" s="37"/>
      <c r="W954" s="37"/>
      <c r="X954" s="39"/>
      <c r="Y954" s="39"/>
      <c r="Z954" s="39"/>
      <c r="AA954" s="39"/>
    </row>
    <row r="955" spans="1:27" ht="14.45" hidden="1" x14ac:dyDescent="0.35">
      <c r="A955" s="154"/>
      <c r="B955" s="154">
        <v>964</v>
      </c>
      <c r="C955" s="155"/>
      <c r="D955" s="155"/>
      <c r="E955" s="156"/>
      <c r="F955" s="153">
        <v>2022</v>
      </c>
      <c r="G955" s="155"/>
      <c r="H955" s="152" t="e">
        <v>#N/A</v>
      </c>
      <c r="I955" s="151" t="e">
        <v>#N/A</v>
      </c>
      <c r="J955" s="152" t="e">
        <v>#N/A</v>
      </c>
      <c r="K955" s="153"/>
      <c r="L955" s="154">
        <v>964</v>
      </c>
      <c r="M955" s="28"/>
      <c r="N955" s="28"/>
      <c r="O955" s="33"/>
      <c r="P955" s="33"/>
      <c r="Q955" s="42"/>
      <c r="R955" s="45"/>
      <c r="S955" s="37"/>
      <c r="T955" s="37"/>
      <c r="U955" s="44"/>
      <c r="V955" s="37"/>
      <c r="W955" s="37"/>
      <c r="X955" s="39"/>
      <c r="Y955" s="39"/>
      <c r="Z955" s="39"/>
      <c r="AA955" s="39"/>
    </row>
    <row r="956" spans="1:27" ht="14.45" hidden="1" x14ac:dyDescent="0.35">
      <c r="A956" s="154"/>
      <c r="B956" s="154">
        <v>965</v>
      </c>
      <c r="C956" s="155"/>
      <c r="D956" s="155"/>
      <c r="E956" s="156"/>
      <c r="F956" s="153">
        <v>2022</v>
      </c>
      <c r="G956" s="155"/>
      <c r="H956" s="152" t="e">
        <v>#N/A</v>
      </c>
      <c r="I956" s="151" t="e">
        <v>#N/A</v>
      </c>
      <c r="J956" s="152" t="e">
        <v>#N/A</v>
      </c>
      <c r="K956" s="153"/>
      <c r="L956" s="154">
        <v>965</v>
      </c>
      <c r="M956" s="28"/>
      <c r="N956" s="28"/>
      <c r="O956" s="33"/>
      <c r="P956" s="33"/>
      <c r="Q956" s="42"/>
      <c r="R956" s="45"/>
      <c r="S956" s="37"/>
      <c r="T956" s="37"/>
      <c r="U956" s="44"/>
      <c r="V956" s="37"/>
      <c r="W956" s="37"/>
      <c r="X956" s="39"/>
      <c r="Y956" s="39"/>
      <c r="Z956" s="39"/>
      <c r="AA956" s="39"/>
    </row>
    <row r="957" spans="1:27" ht="14.45" hidden="1" x14ac:dyDescent="0.35">
      <c r="A957" s="154"/>
      <c r="B957" s="154">
        <v>966</v>
      </c>
      <c r="C957" s="155"/>
      <c r="D957" s="155"/>
      <c r="E957" s="156"/>
      <c r="F957" s="153">
        <v>2022</v>
      </c>
      <c r="G957" s="155"/>
      <c r="H957" s="152" t="e">
        <v>#N/A</v>
      </c>
      <c r="I957" s="151" t="e">
        <v>#N/A</v>
      </c>
      <c r="J957" s="152" t="e">
        <v>#N/A</v>
      </c>
      <c r="K957" s="153"/>
      <c r="L957" s="154">
        <v>966</v>
      </c>
      <c r="M957" s="28"/>
      <c r="N957" s="28"/>
      <c r="O957" s="33"/>
      <c r="P957" s="33"/>
      <c r="Q957" s="55"/>
      <c r="R957" s="45"/>
      <c r="S957" s="37"/>
      <c r="T957" s="37"/>
      <c r="U957" s="44"/>
      <c r="V957" s="37"/>
      <c r="W957" s="37"/>
      <c r="X957" s="39"/>
      <c r="Y957" s="39"/>
      <c r="Z957" s="39"/>
      <c r="AA957" s="39"/>
    </row>
    <row r="958" spans="1:27" ht="14.45" hidden="1" x14ac:dyDescent="0.35">
      <c r="A958" s="154"/>
      <c r="B958" s="154">
        <v>967</v>
      </c>
      <c r="C958" s="155"/>
      <c r="D958" s="155"/>
      <c r="E958" s="156"/>
      <c r="F958" s="153">
        <v>2022</v>
      </c>
      <c r="G958" s="155"/>
      <c r="H958" s="152" t="e">
        <v>#N/A</v>
      </c>
      <c r="I958" s="151" t="e">
        <v>#N/A</v>
      </c>
      <c r="J958" s="152" t="e">
        <v>#N/A</v>
      </c>
      <c r="K958" s="153"/>
      <c r="L958" s="154">
        <v>967</v>
      </c>
      <c r="M958" s="28"/>
      <c r="N958" s="28"/>
      <c r="O958" s="33"/>
      <c r="P958" s="33"/>
      <c r="Q958" s="42"/>
      <c r="R958" s="45"/>
      <c r="S958" s="37"/>
      <c r="T958" s="37"/>
      <c r="U958" s="44"/>
      <c r="V958" s="37"/>
      <c r="W958" s="37"/>
      <c r="X958" s="39"/>
      <c r="Y958" s="39"/>
      <c r="Z958" s="39"/>
      <c r="AA958" s="39"/>
    </row>
    <row r="959" spans="1:27" ht="14.45" hidden="1" x14ac:dyDescent="0.35">
      <c r="A959" s="154"/>
      <c r="B959" s="154">
        <v>968</v>
      </c>
      <c r="C959" s="155" t="s">
        <v>1341</v>
      </c>
      <c r="D959" s="155" t="s">
        <v>1342</v>
      </c>
      <c r="E959" s="156">
        <v>2007</v>
      </c>
      <c r="F959" s="153">
        <v>15</v>
      </c>
      <c r="G959" s="155" t="s">
        <v>20</v>
      </c>
      <c r="H959" s="152" t="s">
        <v>3699</v>
      </c>
      <c r="I959" s="151" t="s">
        <v>4875</v>
      </c>
      <c r="J959" s="152" t="s">
        <v>101</v>
      </c>
      <c r="K959" s="153" t="s">
        <v>355</v>
      </c>
      <c r="L959" s="154">
        <v>968</v>
      </c>
      <c r="M959" s="28"/>
      <c r="N959" s="28"/>
      <c r="O959" s="33">
        <v>2988502</v>
      </c>
      <c r="P959" s="33">
        <v>3104894892</v>
      </c>
      <c r="Q959" s="42" t="s">
        <v>1343</v>
      </c>
      <c r="R959" s="45">
        <v>39147</v>
      </c>
      <c r="S959" s="37" t="s">
        <v>1344</v>
      </c>
      <c r="T959" s="37" t="s">
        <v>354</v>
      </c>
      <c r="U959" s="44">
        <v>1034990752</v>
      </c>
      <c r="V959" s="37" t="s">
        <v>346</v>
      </c>
      <c r="W959" s="37" t="s">
        <v>340</v>
      </c>
      <c r="X959" s="39"/>
      <c r="Y959" s="39"/>
      <c r="Z959" s="39"/>
      <c r="AA959" s="39"/>
    </row>
    <row r="960" spans="1:27" ht="14.45" hidden="1" x14ac:dyDescent="0.35">
      <c r="A960" s="154"/>
      <c r="B960" s="154">
        <v>969</v>
      </c>
      <c r="C960" s="155"/>
      <c r="D960" s="155"/>
      <c r="E960" s="156"/>
      <c r="F960" s="153">
        <v>2022</v>
      </c>
      <c r="G960" s="155"/>
      <c r="H960" s="152" t="e">
        <v>#N/A</v>
      </c>
      <c r="I960" s="151" t="e">
        <v>#N/A</v>
      </c>
      <c r="J960" s="152" t="e">
        <v>#N/A</v>
      </c>
      <c r="K960" s="153"/>
      <c r="L960" s="154">
        <v>969</v>
      </c>
      <c r="M960" s="28"/>
      <c r="N960" s="28"/>
      <c r="O960" s="33"/>
      <c r="P960" s="33"/>
      <c r="Q960" s="42"/>
      <c r="R960" s="45"/>
      <c r="S960" s="37"/>
      <c r="T960" s="37"/>
      <c r="U960" s="44"/>
      <c r="V960" s="37"/>
      <c r="W960" s="37"/>
      <c r="X960" s="39"/>
      <c r="Y960" s="39"/>
      <c r="Z960" s="39"/>
      <c r="AA960" s="39"/>
    </row>
    <row r="961" spans="1:27" s="18" customFormat="1" ht="14.45" hidden="1" x14ac:dyDescent="0.35">
      <c r="A961" s="147"/>
      <c r="B961" s="147">
        <v>970</v>
      </c>
      <c r="C961" s="145" t="s">
        <v>1345</v>
      </c>
      <c r="D961" s="145" t="s">
        <v>1346</v>
      </c>
      <c r="E961" s="146">
        <v>2000</v>
      </c>
      <c r="F961" s="153">
        <v>22</v>
      </c>
      <c r="G961" s="145" t="s">
        <v>20</v>
      </c>
      <c r="H961" s="133" t="s">
        <v>3699</v>
      </c>
      <c r="I961" s="145" t="s">
        <v>4867</v>
      </c>
      <c r="J961" s="152" t="s">
        <v>111</v>
      </c>
      <c r="K961" s="153" t="s">
        <v>434</v>
      </c>
      <c r="L961" s="147">
        <v>970</v>
      </c>
      <c r="M961" s="51"/>
      <c r="N961" s="51"/>
      <c r="O961" s="96">
        <v>2723390</v>
      </c>
      <c r="P961" s="96">
        <v>3013281030</v>
      </c>
      <c r="Q961" s="34" t="s">
        <v>1347</v>
      </c>
      <c r="R961" s="97">
        <v>36774</v>
      </c>
      <c r="S961" s="95" t="s">
        <v>1348</v>
      </c>
      <c r="T961" s="95" t="s">
        <v>354</v>
      </c>
      <c r="U961" s="98" t="s">
        <v>1349</v>
      </c>
      <c r="V961" s="95" t="s">
        <v>393</v>
      </c>
      <c r="W961" s="95" t="s">
        <v>347</v>
      </c>
      <c r="X961" s="95"/>
      <c r="Y961" s="95"/>
      <c r="Z961" s="95"/>
      <c r="AA961" s="95"/>
    </row>
    <row r="962" spans="1:27" ht="14.45" hidden="1" x14ac:dyDescent="0.35">
      <c r="A962" s="154"/>
      <c r="B962" s="154">
        <v>971</v>
      </c>
      <c r="C962" s="155"/>
      <c r="D962" s="155"/>
      <c r="E962" s="156"/>
      <c r="F962" s="153">
        <v>2022</v>
      </c>
      <c r="G962" s="155"/>
      <c r="H962" s="152" t="e">
        <v>#N/A</v>
      </c>
      <c r="I962" s="151" t="e">
        <v>#N/A</v>
      </c>
      <c r="J962" s="152" t="e">
        <v>#N/A</v>
      </c>
      <c r="K962" s="153"/>
      <c r="L962" s="154">
        <v>971</v>
      </c>
      <c r="M962" s="28"/>
      <c r="N962" s="28"/>
      <c r="O962" s="33"/>
      <c r="P962" s="33"/>
      <c r="Q962" s="42"/>
      <c r="R962" s="45"/>
      <c r="S962" s="37"/>
      <c r="T962" s="37"/>
      <c r="U962" s="44"/>
      <c r="V962" s="37"/>
      <c r="W962" s="37"/>
      <c r="X962" s="39"/>
      <c r="Y962" s="39"/>
      <c r="Z962" s="39"/>
      <c r="AA962" s="39"/>
    </row>
    <row r="963" spans="1:27" ht="14.45" hidden="1" x14ac:dyDescent="0.35">
      <c r="A963" s="154"/>
      <c r="B963" s="154">
        <v>972</v>
      </c>
      <c r="C963" s="155"/>
      <c r="D963" s="155"/>
      <c r="E963" s="156"/>
      <c r="F963" s="153">
        <v>2022</v>
      </c>
      <c r="G963" s="155"/>
      <c r="H963" s="152" t="e">
        <v>#N/A</v>
      </c>
      <c r="I963" s="151" t="e">
        <v>#N/A</v>
      </c>
      <c r="J963" s="152" t="e">
        <v>#N/A</v>
      </c>
      <c r="K963" s="153"/>
      <c r="L963" s="154">
        <v>972</v>
      </c>
      <c r="M963" s="28"/>
      <c r="N963" s="28"/>
      <c r="O963" s="33"/>
      <c r="P963" s="33"/>
      <c r="Q963" s="42"/>
      <c r="R963" s="45"/>
      <c r="S963" s="37"/>
      <c r="T963" s="37"/>
      <c r="U963" s="37"/>
      <c r="V963" s="37"/>
      <c r="W963" s="37"/>
      <c r="X963" s="39"/>
      <c r="Y963" s="39"/>
      <c r="Z963" s="39"/>
      <c r="AA963" s="39"/>
    </row>
    <row r="964" spans="1:27" ht="14.45" hidden="1" x14ac:dyDescent="0.35">
      <c r="A964" s="154"/>
      <c r="B964" s="154">
        <v>973</v>
      </c>
      <c r="C964" s="155"/>
      <c r="D964" s="155"/>
      <c r="E964" s="156"/>
      <c r="F964" s="153">
        <v>2022</v>
      </c>
      <c r="G964" s="155"/>
      <c r="H964" s="152" t="e">
        <v>#N/A</v>
      </c>
      <c r="I964" s="151" t="e">
        <v>#N/A</v>
      </c>
      <c r="J964" s="152" t="e">
        <v>#N/A</v>
      </c>
      <c r="K964" s="153"/>
      <c r="L964" s="154">
        <v>973</v>
      </c>
      <c r="M964" s="28"/>
      <c r="N964" s="28"/>
      <c r="O964" s="33"/>
      <c r="P964" s="33"/>
      <c r="Q964" s="42"/>
      <c r="R964" s="45"/>
      <c r="S964" s="37"/>
      <c r="T964" s="37"/>
      <c r="U964" s="44"/>
      <c r="V964" s="37"/>
      <c r="W964" s="37"/>
      <c r="X964" s="39"/>
      <c r="Y964" s="39"/>
      <c r="Z964" s="39"/>
      <c r="AA964" s="39"/>
    </row>
    <row r="965" spans="1:27" ht="14.45" hidden="1" x14ac:dyDescent="0.35">
      <c r="A965" s="154"/>
      <c r="B965" s="154">
        <v>974</v>
      </c>
      <c r="C965" s="155" t="s">
        <v>229</v>
      </c>
      <c r="D965" s="155" t="s">
        <v>255</v>
      </c>
      <c r="E965" s="156">
        <v>1998</v>
      </c>
      <c r="F965" s="153">
        <v>24</v>
      </c>
      <c r="G965" s="155" t="s">
        <v>16</v>
      </c>
      <c r="H965" s="152" t="s">
        <v>1895</v>
      </c>
      <c r="I965" s="151" t="s">
        <v>4897</v>
      </c>
      <c r="J965" s="152" t="s">
        <v>17</v>
      </c>
      <c r="K965" s="153" t="s">
        <v>341</v>
      </c>
      <c r="L965" s="154">
        <v>974</v>
      </c>
      <c r="M965" s="28"/>
      <c r="N965" s="28"/>
      <c r="O965" s="33"/>
      <c r="P965" s="33">
        <v>3117779069</v>
      </c>
      <c r="Q965" s="42" t="s">
        <v>1350</v>
      </c>
      <c r="R965" s="45">
        <v>35923</v>
      </c>
      <c r="S965" s="37" t="s">
        <v>490</v>
      </c>
      <c r="T965" s="37" t="s">
        <v>338</v>
      </c>
      <c r="U965" s="44" t="s">
        <v>1351</v>
      </c>
      <c r="V965" s="37" t="s">
        <v>393</v>
      </c>
      <c r="W965" s="37" t="s">
        <v>363</v>
      </c>
      <c r="X965" s="39"/>
      <c r="Y965" s="39"/>
      <c r="Z965" s="39"/>
      <c r="AA965" s="39"/>
    </row>
    <row r="966" spans="1:27" ht="14.45" hidden="1" x14ac:dyDescent="0.35">
      <c r="A966" s="154"/>
      <c r="B966" s="154">
        <v>975</v>
      </c>
      <c r="C966" s="155"/>
      <c r="D966" s="155"/>
      <c r="E966" s="156"/>
      <c r="F966" s="153">
        <v>2022</v>
      </c>
      <c r="G966" s="155"/>
      <c r="H966" s="152" t="e">
        <v>#N/A</v>
      </c>
      <c r="I966" s="151" t="e">
        <v>#N/A</v>
      </c>
      <c r="J966" s="152" t="e">
        <v>#N/A</v>
      </c>
      <c r="K966" s="153"/>
      <c r="L966" s="154">
        <v>975</v>
      </c>
      <c r="M966" s="28"/>
      <c r="N966" s="28"/>
      <c r="O966" s="33"/>
      <c r="P966" s="33"/>
      <c r="Q966" s="42"/>
      <c r="R966" s="45"/>
      <c r="S966" s="37"/>
      <c r="T966" s="37"/>
      <c r="U966" s="44"/>
      <c r="V966" s="37"/>
      <c r="W966" s="37"/>
      <c r="X966" s="39"/>
      <c r="Y966" s="39"/>
      <c r="Z966" s="39"/>
      <c r="AA966" s="39"/>
    </row>
    <row r="967" spans="1:27" ht="14.45" hidden="1" x14ac:dyDescent="0.35">
      <c r="A967" s="154"/>
      <c r="B967" s="154">
        <v>976</v>
      </c>
      <c r="C967" s="155" t="s">
        <v>207</v>
      </c>
      <c r="D967" s="155" t="s">
        <v>1346</v>
      </c>
      <c r="E967" s="156">
        <v>2002</v>
      </c>
      <c r="F967" s="153">
        <v>20</v>
      </c>
      <c r="G967" s="155" t="s">
        <v>20</v>
      </c>
      <c r="H967" s="152" t="s">
        <v>3699</v>
      </c>
      <c r="I967" s="151" t="s">
        <v>4864</v>
      </c>
      <c r="J967" s="152" t="s">
        <v>111</v>
      </c>
      <c r="K967" s="153" t="s">
        <v>434</v>
      </c>
      <c r="L967" s="154">
        <v>976</v>
      </c>
      <c r="M967" s="28"/>
      <c r="N967" s="28"/>
      <c r="O967" s="33"/>
      <c r="P967" s="33">
        <v>3045598522</v>
      </c>
      <c r="Q967" s="42" t="s">
        <v>1347</v>
      </c>
      <c r="R967" s="45">
        <v>37331</v>
      </c>
      <c r="S967" s="37" t="s">
        <v>1348</v>
      </c>
      <c r="T967" s="37" t="s">
        <v>354</v>
      </c>
      <c r="U967" s="44" t="s">
        <v>1352</v>
      </c>
      <c r="V967" s="37" t="s">
        <v>346</v>
      </c>
      <c r="W967" s="37" t="s">
        <v>347</v>
      </c>
      <c r="X967" s="39"/>
      <c r="Y967" s="39"/>
      <c r="Z967" s="39"/>
      <c r="AA967" s="39"/>
    </row>
    <row r="968" spans="1:27" ht="14.45" hidden="1" x14ac:dyDescent="0.35">
      <c r="A968" s="154"/>
      <c r="B968" s="154">
        <v>977</v>
      </c>
      <c r="C968" s="155"/>
      <c r="D968" s="155"/>
      <c r="E968" s="156"/>
      <c r="F968" s="153">
        <v>2022</v>
      </c>
      <c r="G968" s="155"/>
      <c r="H968" s="152" t="e">
        <v>#N/A</v>
      </c>
      <c r="I968" s="151" t="e">
        <v>#N/A</v>
      </c>
      <c r="J968" s="152" t="e">
        <v>#N/A</v>
      </c>
      <c r="K968" s="153"/>
      <c r="L968" s="154">
        <v>977</v>
      </c>
      <c r="M968" s="28"/>
      <c r="N968" s="28"/>
      <c r="O968" s="33"/>
      <c r="P968" s="33"/>
      <c r="Q968" s="42"/>
      <c r="R968" s="45"/>
      <c r="S968" s="37"/>
      <c r="T968" s="37"/>
      <c r="U968" s="44"/>
      <c r="V968" s="37"/>
      <c r="W968" s="37"/>
      <c r="X968" s="39"/>
      <c r="Y968" s="39"/>
      <c r="Z968" s="39"/>
      <c r="AA968" s="39"/>
    </row>
    <row r="969" spans="1:27" ht="14.45" hidden="1" x14ac:dyDescent="0.35">
      <c r="A969" s="154"/>
      <c r="B969" s="154">
        <v>978</v>
      </c>
      <c r="C969" s="155" t="s">
        <v>22</v>
      </c>
      <c r="D969" s="155" t="s">
        <v>23</v>
      </c>
      <c r="E969" s="156">
        <v>2005</v>
      </c>
      <c r="F969" s="153">
        <v>17</v>
      </c>
      <c r="G969" s="155" t="s">
        <v>367</v>
      </c>
      <c r="H969" s="152" t="s">
        <v>4575</v>
      </c>
      <c r="I969" s="151" t="s">
        <v>4836</v>
      </c>
      <c r="J969" s="152" t="s">
        <v>24</v>
      </c>
      <c r="K969" s="153" t="s">
        <v>431</v>
      </c>
      <c r="L969" s="154">
        <v>978</v>
      </c>
      <c r="M969" s="28"/>
      <c r="N969" s="28"/>
      <c r="O969" s="33">
        <v>5775250</v>
      </c>
      <c r="P969" s="33">
        <v>3007180893</v>
      </c>
      <c r="Q969" s="42" t="s">
        <v>1353</v>
      </c>
      <c r="R969" s="45">
        <v>38382</v>
      </c>
      <c r="S969" s="37" t="s">
        <v>1354</v>
      </c>
      <c r="T969" s="37" t="s">
        <v>354</v>
      </c>
      <c r="U969" s="38">
        <v>1027801548</v>
      </c>
      <c r="V969" s="37" t="s">
        <v>346</v>
      </c>
      <c r="W969" s="37" t="s">
        <v>363</v>
      </c>
      <c r="X969" s="39"/>
      <c r="Y969" s="39"/>
      <c r="Z969" s="39"/>
      <c r="AA969" s="39"/>
    </row>
    <row r="970" spans="1:27" ht="14.45" hidden="1" x14ac:dyDescent="0.35">
      <c r="A970" s="154"/>
      <c r="B970" s="154">
        <v>979</v>
      </c>
      <c r="C970" s="155"/>
      <c r="D970" s="155"/>
      <c r="E970" s="156"/>
      <c r="F970" s="153">
        <v>2022</v>
      </c>
      <c r="G970" s="155"/>
      <c r="H970" s="152" t="e">
        <v>#N/A</v>
      </c>
      <c r="I970" s="151" t="e">
        <v>#N/A</v>
      </c>
      <c r="J970" s="152" t="e">
        <v>#N/A</v>
      </c>
      <c r="K970" s="153"/>
      <c r="L970" s="154">
        <v>979</v>
      </c>
      <c r="M970" s="28"/>
      <c r="N970" s="28"/>
      <c r="O970" s="33"/>
      <c r="P970" s="33"/>
      <c r="Q970" s="42"/>
      <c r="R970" s="45"/>
      <c r="S970" s="37"/>
      <c r="T970" s="37"/>
      <c r="U970" s="44"/>
      <c r="V970" s="37"/>
      <c r="W970" s="37"/>
      <c r="X970" s="39"/>
      <c r="Y970" s="39"/>
      <c r="Z970" s="39"/>
      <c r="AA970" s="39"/>
    </row>
    <row r="971" spans="1:27" ht="14.45" hidden="1" x14ac:dyDescent="0.35">
      <c r="A971" s="154"/>
      <c r="B971" s="154">
        <v>980</v>
      </c>
      <c r="C971" s="155" t="s">
        <v>1355</v>
      </c>
      <c r="D971" s="155" t="s">
        <v>1356</v>
      </c>
      <c r="E971" s="156">
        <v>2005</v>
      </c>
      <c r="F971" s="153">
        <v>17</v>
      </c>
      <c r="G971" s="155" t="s">
        <v>16</v>
      </c>
      <c r="H971" s="152" t="s">
        <v>1895</v>
      </c>
      <c r="I971" s="151" t="s">
        <v>4865</v>
      </c>
      <c r="J971" s="152" t="s">
        <v>17</v>
      </c>
      <c r="K971" s="153" t="s">
        <v>371</v>
      </c>
      <c r="L971" s="154">
        <v>980</v>
      </c>
      <c r="M971" s="28"/>
      <c r="N971" s="28"/>
      <c r="O971" s="33">
        <v>5393640</v>
      </c>
      <c r="P971" s="33">
        <v>3186041338</v>
      </c>
      <c r="Q971" s="34" t="s">
        <v>1357</v>
      </c>
      <c r="R971" s="45">
        <v>38684</v>
      </c>
      <c r="S971" s="37" t="s">
        <v>1358</v>
      </c>
      <c r="T971" s="37" t="s">
        <v>354</v>
      </c>
      <c r="U971" s="44">
        <v>1023083367</v>
      </c>
      <c r="V971" s="37" t="s">
        <v>346</v>
      </c>
      <c r="W971" s="37" t="s">
        <v>363</v>
      </c>
      <c r="X971" s="39"/>
      <c r="Y971" s="39"/>
      <c r="Z971" s="39"/>
      <c r="AA971" s="39"/>
    </row>
    <row r="972" spans="1:27" ht="14.45" hidden="1" x14ac:dyDescent="0.35">
      <c r="A972" s="154"/>
      <c r="B972" s="154">
        <v>981</v>
      </c>
      <c r="C972" s="155"/>
      <c r="D972" s="155"/>
      <c r="E972" s="156"/>
      <c r="F972" s="153">
        <v>2022</v>
      </c>
      <c r="G972" s="155"/>
      <c r="H972" s="152" t="e">
        <v>#N/A</v>
      </c>
      <c r="I972" s="151" t="e">
        <v>#N/A</v>
      </c>
      <c r="J972" s="152" t="e">
        <v>#N/A</v>
      </c>
      <c r="K972" s="153"/>
      <c r="L972" s="154">
        <v>981</v>
      </c>
      <c r="M972" s="28"/>
      <c r="N972" s="28"/>
      <c r="O972" s="33"/>
      <c r="P972" s="33"/>
      <c r="Q972" s="34"/>
      <c r="R972" s="45"/>
      <c r="S972" s="37"/>
      <c r="T972" s="36"/>
      <c r="U972" s="49"/>
      <c r="V972" s="36"/>
      <c r="W972" s="36"/>
      <c r="X972" s="39"/>
      <c r="Y972" s="39"/>
      <c r="Z972" s="39"/>
      <c r="AA972" s="39"/>
    </row>
    <row r="973" spans="1:27" ht="14.45" hidden="1" x14ac:dyDescent="0.35">
      <c r="A973" s="154"/>
      <c r="B973" s="154">
        <v>982</v>
      </c>
      <c r="C973" s="155"/>
      <c r="D973" s="155"/>
      <c r="E973" s="156"/>
      <c r="F973" s="153">
        <v>2022</v>
      </c>
      <c r="G973" s="155"/>
      <c r="H973" s="152" t="e">
        <v>#N/A</v>
      </c>
      <c r="I973" s="151" t="e">
        <v>#N/A</v>
      </c>
      <c r="J973" s="152" t="e">
        <v>#N/A</v>
      </c>
      <c r="K973" s="153"/>
      <c r="L973" s="154">
        <v>982</v>
      </c>
      <c r="M973" s="28"/>
      <c r="N973" s="28"/>
      <c r="O973" s="33"/>
      <c r="P973" s="33"/>
      <c r="Q973" s="55"/>
      <c r="R973" s="45"/>
      <c r="S973" s="37"/>
      <c r="T973" s="37"/>
      <c r="U973" s="44"/>
      <c r="V973" s="37"/>
      <c r="W973" s="37"/>
      <c r="X973" s="39"/>
      <c r="Y973" s="39"/>
      <c r="Z973" s="39"/>
      <c r="AA973" s="39"/>
    </row>
    <row r="974" spans="1:27" ht="14.45" hidden="1" x14ac:dyDescent="0.35">
      <c r="A974" s="154"/>
      <c r="B974" s="154">
        <v>983</v>
      </c>
      <c r="C974" s="155"/>
      <c r="D974" s="155"/>
      <c r="E974" s="156"/>
      <c r="F974" s="153">
        <v>2022</v>
      </c>
      <c r="G974" s="155"/>
      <c r="H974" s="152" t="e">
        <v>#N/A</v>
      </c>
      <c r="I974" s="151" t="e">
        <v>#N/A</v>
      </c>
      <c r="J974" s="152" t="e">
        <v>#N/A</v>
      </c>
      <c r="K974" s="153"/>
      <c r="L974" s="154">
        <v>983</v>
      </c>
      <c r="M974" s="28"/>
      <c r="N974" s="28"/>
      <c r="O974" s="33"/>
      <c r="P974" s="33"/>
      <c r="Q974" s="42"/>
      <c r="R974" s="45"/>
      <c r="S974" s="37"/>
      <c r="T974" s="37"/>
      <c r="U974" s="44"/>
      <c r="V974" s="37"/>
      <c r="W974" s="37"/>
      <c r="X974" s="39"/>
      <c r="Y974" s="39"/>
      <c r="Z974" s="39"/>
      <c r="AA974" s="39"/>
    </row>
    <row r="975" spans="1:27" ht="14.45" hidden="1" x14ac:dyDescent="0.35">
      <c r="A975" s="154"/>
      <c r="B975" s="154">
        <v>984</v>
      </c>
      <c r="C975" s="155"/>
      <c r="D975" s="155"/>
      <c r="E975" s="156"/>
      <c r="F975" s="153">
        <v>2022</v>
      </c>
      <c r="G975" s="155"/>
      <c r="H975" s="152" t="e">
        <v>#N/A</v>
      </c>
      <c r="I975" s="151" t="e">
        <v>#N/A</v>
      </c>
      <c r="J975" s="152" t="e">
        <v>#N/A</v>
      </c>
      <c r="K975" s="153"/>
      <c r="L975" s="154">
        <v>984</v>
      </c>
      <c r="M975" s="28"/>
      <c r="N975" s="28"/>
      <c r="O975" s="33"/>
      <c r="P975" s="33"/>
      <c r="Q975" s="33"/>
      <c r="R975" s="45"/>
      <c r="S975" s="37"/>
      <c r="T975" s="37"/>
      <c r="U975" s="44"/>
      <c r="V975" s="37"/>
      <c r="W975" s="37"/>
      <c r="X975" s="39"/>
      <c r="Y975" s="39"/>
      <c r="Z975" s="39"/>
      <c r="AA975" s="39"/>
    </row>
    <row r="976" spans="1:27" ht="14.45" hidden="1" x14ac:dyDescent="0.35">
      <c r="A976" s="154"/>
      <c r="B976" s="154">
        <v>985</v>
      </c>
      <c r="C976" s="155"/>
      <c r="D976" s="155"/>
      <c r="E976" s="156"/>
      <c r="F976" s="153">
        <v>2022</v>
      </c>
      <c r="G976" s="155"/>
      <c r="H976" s="152" t="e">
        <v>#N/A</v>
      </c>
      <c r="I976" s="151" t="e">
        <v>#N/A</v>
      </c>
      <c r="J976" s="152" t="e">
        <v>#N/A</v>
      </c>
      <c r="K976" s="153"/>
      <c r="L976" s="154">
        <v>985</v>
      </c>
      <c r="M976" s="28"/>
      <c r="N976" s="28"/>
      <c r="O976" s="33"/>
      <c r="P976" s="33"/>
      <c r="Q976" s="42"/>
      <c r="R976" s="45"/>
      <c r="S976" s="37"/>
      <c r="T976" s="37"/>
      <c r="U976" s="44"/>
      <c r="V976" s="37"/>
      <c r="W976" s="37"/>
      <c r="X976" s="39"/>
      <c r="Y976" s="39"/>
      <c r="Z976" s="39"/>
      <c r="AA976" s="39"/>
    </row>
    <row r="977" spans="1:27" ht="14.45" hidden="1" x14ac:dyDescent="0.35">
      <c r="A977" s="154"/>
      <c r="B977" s="154">
        <v>986</v>
      </c>
      <c r="C977" s="155"/>
      <c r="D977" s="155"/>
      <c r="E977" s="156"/>
      <c r="F977" s="153">
        <v>2022</v>
      </c>
      <c r="G977" s="155"/>
      <c r="H977" s="152" t="e">
        <v>#N/A</v>
      </c>
      <c r="I977" s="151" t="e">
        <v>#N/A</v>
      </c>
      <c r="J977" s="152" t="e">
        <v>#N/A</v>
      </c>
      <c r="K977" s="153"/>
      <c r="L977" s="154">
        <v>986</v>
      </c>
      <c r="M977" s="28"/>
      <c r="N977" s="28"/>
      <c r="O977" s="33"/>
      <c r="P977" s="33"/>
      <c r="Q977" s="42"/>
      <c r="R977" s="45"/>
      <c r="S977" s="37"/>
      <c r="T977" s="37"/>
      <c r="U977" s="44"/>
      <c r="V977" s="37"/>
      <c r="W977" s="37"/>
      <c r="X977" s="39"/>
      <c r="Y977" s="39"/>
      <c r="Z977" s="39"/>
      <c r="AA977" s="39"/>
    </row>
    <row r="978" spans="1:27" ht="14.45" hidden="1" x14ac:dyDescent="0.35">
      <c r="A978" s="154"/>
      <c r="B978" s="154">
        <v>987</v>
      </c>
      <c r="C978" s="155" t="s">
        <v>1359</v>
      </c>
      <c r="D978" s="155" t="s">
        <v>1360</v>
      </c>
      <c r="E978" s="156">
        <v>1993</v>
      </c>
      <c r="F978" s="153">
        <v>29</v>
      </c>
      <c r="G978" s="155" t="s">
        <v>16</v>
      </c>
      <c r="H978" s="152" t="s">
        <v>1895</v>
      </c>
      <c r="I978" s="151" t="s">
        <v>4898</v>
      </c>
      <c r="J978" s="152" t="s">
        <v>125</v>
      </c>
      <c r="K978" s="153" t="s">
        <v>444</v>
      </c>
      <c r="L978" s="154">
        <v>987</v>
      </c>
      <c r="M978" s="28"/>
      <c r="N978" s="28"/>
      <c r="O978" s="33">
        <v>4012810</v>
      </c>
      <c r="P978" s="33">
        <v>3127254472</v>
      </c>
      <c r="Q978" s="55"/>
      <c r="R978" s="45">
        <v>34060</v>
      </c>
      <c r="S978" s="37" t="s">
        <v>1361</v>
      </c>
      <c r="T978" s="37" t="s">
        <v>338</v>
      </c>
      <c r="U978" s="44">
        <v>1035863940</v>
      </c>
      <c r="V978" s="37" t="s">
        <v>346</v>
      </c>
      <c r="W978" s="37" t="s">
        <v>363</v>
      </c>
      <c r="X978" s="39"/>
      <c r="Y978" s="39"/>
      <c r="Z978" s="39"/>
      <c r="AA978" s="39"/>
    </row>
    <row r="979" spans="1:27" ht="14.45" hidden="1" x14ac:dyDescent="0.35">
      <c r="A979" s="154"/>
      <c r="B979" s="154">
        <v>988</v>
      </c>
      <c r="C979" s="155"/>
      <c r="D979" s="155"/>
      <c r="E979" s="156"/>
      <c r="F979" s="153">
        <v>2022</v>
      </c>
      <c r="G979" s="155"/>
      <c r="H979" s="152" t="e">
        <v>#N/A</v>
      </c>
      <c r="I979" s="151" t="e">
        <v>#N/A</v>
      </c>
      <c r="J979" s="152" t="e">
        <v>#N/A</v>
      </c>
      <c r="K979" s="153"/>
      <c r="L979" s="154">
        <v>988</v>
      </c>
      <c r="M979" s="28"/>
      <c r="N979" s="28"/>
      <c r="O979" s="33"/>
      <c r="P979" s="33"/>
      <c r="Q979" s="42"/>
      <c r="R979" s="45"/>
      <c r="S979" s="37"/>
      <c r="T979" s="37"/>
      <c r="U979" s="44"/>
      <c r="V979" s="37"/>
      <c r="W979" s="37"/>
      <c r="X979" s="39"/>
      <c r="Y979" s="39"/>
      <c r="Z979" s="39"/>
      <c r="AA979" s="39"/>
    </row>
    <row r="980" spans="1:27" ht="14.45" hidden="1" x14ac:dyDescent="0.35">
      <c r="A980" s="154"/>
      <c r="B980" s="154">
        <v>989</v>
      </c>
      <c r="C980" s="155"/>
      <c r="D980" s="155"/>
      <c r="E980" s="156"/>
      <c r="F980" s="153">
        <v>2022</v>
      </c>
      <c r="G980" s="155"/>
      <c r="H980" s="152" t="e">
        <v>#N/A</v>
      </c>
      <c r="I980" s="151" t="e">
        <v>#N/A</v>
      </c>
      <c r="J980" s="152" t="e">
        <v>#N/A</v>
      </c>
      <c r="K980" s="153"/>
      <c r="L980" s="154">
        <v>989</v>
      </c>
      <c r="M980" s="28"/>
      <c r="N980" s="28"/>
      <c r="O980" s="33"/>
      <c r="P980" s="33"/>
      <c r="Q980" s="42"/>
      <c r="R980" s="45"/>
      <c r="S980" s="37"/>
      <c r="T980" s="37"/>
      <c r="U980" s="44"/>
      <c r="V980" s="37"/>
      <c r="W980" s="37"/>
      <c r="X980" s="39"/>
      <c r="Y980" s="39"/>
      <c r="Z980" s="39"/>
      <c r="AA980" s="39"/>
    </row>
    <row r="981" spans="1:27" ht="14.45" hidden="1" x14ac:dyDescent="0.35">
      <c r="A981" s="154"/>
      <c r="B981" s="154">
        <v>990</v>
      </c>
      <c r="C981" s="155" t="s">
        <v>6</v>
      </c>
      <c r="D981" s="155" t="s">
        <v>1362</v>
      </c>
      <c r="E981" s="156">
        <v>2005</v>
      </c>
      <c r="F981" s="153">
        <v>17</v>
      </c>
      <c r="G981" s="155" t="s">
        <v>16</v>
      </c>
      <c r="H981" s="152" t="s">
        <v>1895</v>
      </c>
      <c r="I981" s="151" t="s">
        <v>4865</v>
      </c>
      <c r="J981" s="152" t="s">
        <v>17</v>
      </c>
      <c r="K981" s="153" t="s">
        <v>355</v>
      </c>
      <c r="L981" s="154">
        <v>990</v>
      </c>
      <c r="M981" s="28"/>
      <c r="N981" s="28"/>
      <c r="O981" s="33">
        <v>3026068</v>
      </c>
      <c r="P981" s="33">
        <v>3157199247</v>
      </c>
      <c r="Q981" s="42" t="s">
        <v>1363</v>
      </c>
      <c r="R981" s="45">
        <v>38412</v>
      </c>
      <c r="S981" s="37" t="s">
        <v>1364</v>
      </c>
      <c r="T981" s="37" t="s">
        <v>354</v>
      </c>
      <c r="U981" s="44" t="s">
        <v>1365</v>
      </c>
      <c r="V981" s="37" t="s">
        <v>346</v>
      </c>
      <c r="W981" s="37" t="s">
        <v>363</v>
      </c>
      <c r="X981" s="39"/>
      <c r="Y981" s="39"/>
      <c r="Z981" s="39"/>
      <c r="AA981" s="39"/>
    </row>
    <row r="982" spans="1:27" ht="14.45" hidden="1" x14ac:dyDescent="0.35">
      <c r="A982" s="154"/>
      <c r="B982" s="154">
        <v>991</v>
      </c>
      <c r="C982" s="155"/>
      <c r="D982" s="155"/>
      <c r="E982" s="156"/>
      <c r="F982" s="153">
        <v>2022</v>
      </c>
      <c r="G982" s="155"/>
      <c r="H982" s="152" t="s">
        <v>1366</v>
      </c>
      <c r="I982" s="151" t="s">
        <v>1367</v>
      </c>
      <c r="J982" s="152" t="s">
        <v>9</v>
      </c>
      <c r="K982" s="153"/>
      <c r="L982" s="154">
        <v>991</v>
      </c>
      <c r="M982" s="28"/>
      <c r="N982" s="28"/>
      <c r="O982" s="33"/>
      <c r="P982" s="33"/>
      <c r="Q982" s="34"/>
      <c r="R982" s="45"/>
      <c r="S982" s="37"/>
      <c r="T982" s="37"/>
      <c r="U982" s="44"/>
      <c r="V982" s="37"/>
      <c r="W982" s="37"/>
      <c r="X982" s="39"/>
      <c r="Y982" s="39"/>
      <c r="Z982" s="39"/>
      <c r="AA982" s="39"/>
    </row>
    <row r="983" spans="1:27" ht="14.45" hidden="1" x14ac:dyDescent="0.35">
      <c r="A983" s="154"/>
      <c r="B983" s="154">
        <v>992</v>
      </c>
      <c r="C983" s="155"/>
      <c r="D983" s="155"/>
      <c r="E983" s="156"/>
      <c r="F983" s="153">
        <v>2022</v>
      </c>
      <c r="G983" s="155"/>
      <c r="H983" s="152" t="e">
        <v>#N/A</v>
      </c>
      <c r="I983" s="151" t="e">
        <v>#N/A</v>
      </c>
      <c r="J983" s="152" t="e">
        <v>#N/A</v>
      </c>
      <c r="K983" s="153"/>
      <c r="L983" s="154">
        <v>992</v>
      </c>
      <c r="M983" s="28"/>
      <c r="N983" s="28"/>
      <c r="O983" s="33"/>
      <c r="P983" s="33"/>
      <c r="Q983" s="42"/>
      <c r="R983" s="45"/>
      <c r="S983" s="37"/>
      <c r="T983" s="37"/>
      <c r="U983" s="44"/>
      <c r="V983" s="37"/>
      <c r="W983" s="37"/>
      <c r="X983" s="39"/>
      <c r="Y983" s="39"/>
      <c r="Z983" s="39"/>
      <c r="AA983" s="39"/>
    </row>
    <row r="984" spans="1:27" ht="14.45" hidden="1" x14ac:dyDescent="0.35">
      <c r="A984" s="154"/>
      <c r="B984" s="154">
        <v>993</v>
      </c>
      <c r="C984" s="155"/>
      <c r="D984" s="155"/>
      <c r="E984" s="156"/>
      <c r="F984" s="153">
        <v>2022</v>
      </c>
      <c r="G984" s="155"/>
      <c r="H984" s="152" t="e">
        <v>#N/A</v>
      </c>
      <c r="I984" s="151" t="e">
        <v>#N/A</v>
      </c>
      <c r="J984" s="152" t="e">
        <v>#N/A</v>
      </c>
      <c r="K984" s="153"/>
      <c r="L984" s="154">
        <v>993</v>
      </c>
      <c r="M984" s="28"/>
      <c r="N984" s="28"/>
      <c r="O984" s="33"/>
      <c r="P984" s="33"/>
      <c r="Q984" s="34"/>
      <c r="R984" s="45"/>
      <c r="S984" s="37"/>
      <c r="T984" s="37"/>
      <c r="U984" s="44"/>
      <c r="V984" s="37"/>
      <c r="W984" s="37"/>
      <c r="X984" s="39"/>
      <c r="Y984" s="39"/>
      <c r="Z984" s="39"/>
      <c r="AA984" s="39"/>
    </row>
    <row r="985" spans="1:27" ht="14.45" hidden="1" x14ac:dyDescent="0.35">
      <c r="A985" s="154"/>
      <c r="B985" s="154">
        <v>994</v>
      </c>
      <c r="C985" s="155" t="s">
        <v>894</v>
      </c>
      <c r="D985" s="155" t="s">
        <v>1368</v>
      </c>
      <c r="E985" s="156">
        <v>2010</v>
      </c>
      <c r="F985" s="153">
        <v>12</v>
      </c>
      <c r="G985" s="155" t="s">
        <v>12</v>
      </c>
      <c r="H985" s="152" t="s">
        <v>4824</v>
      </c>
      <c r="I985" s="151" t="s">
        <v>4871</v>
      </c>
      <c r="J985" s="152" t="s">
        <v>47</v>
      </c>
      <c r="K985" s="153" t="s">
        <v>403</v>
      </c>
      <c r="L985" s="154">
        <v>994</v>
      </c>
      <c r="M985" s="28"/>
      <c r="N985" s="28"/>
      <c r="O985" s="33">
        <v>5888800</v>
      </c>
      <c r="P985" s="33">
        <v>3178867235</v>
      </c>
      <c r="Q985" s="42" t="s">
        <v>1369</v>
      </c>
      <c r="R985" s="35">
        <v>40375</v>
      </c>
      <c r="S985" s="37" t="s">
        <v>1370</v>
      </c>
      <c r="T985" s="37" t="s">
        <v>354</v>
      </c>
      <c r="U985" s="38">
        <v>1034996626</v>
      </c>
      <c r="V985" s="37" t="s">
        <v>346</v>
      </c>
      <c r="W985" s="37" t="s">
        <v>363</v>
      </c>
      <c r="X985" s="39"/>
      <c r="Y985" s="39"/>
      <c r="Z985" s="39"/>
      <c r="AA985" s="39"/>
    </row>
    <row r="986" spans="1:27" ht="14.45" hidden="1" x14ac:dyDescent="0.35">
      <c r="A986" s="154"/>
      <c r="B986" s="154">
        <v>995</v>
      </c>
      <c r="C986" s="155"/>
      <c r="D986" s="155"/>
      <c r="E986" s="156"/>
      <c r="F986" s="153">
        <v>2022</v>
      </c>
      <c r="G986" s="155"/>
      <c r="H986" s="152" t="e">
        <v>#N/A</v>
      </c>
      <c r="I986" s="151" t="e">
        <v>#N/A</v>
      </c>
      <c r="J986" s="152" t="e">
        <v>#N/A</v>
      </c>
      <c r="K986" s="153"/>
      <c r="L986" s="154">
        <v>995</v>
      </c>
      <c r="M986" s="28"/>
      <c r="N986" s="28"/>
      <c r="O986" s="33"/>
      <c r="P986" s="33"/>
      <c r="Q986" s="42"/>
      <c r="R986" s="45"/>
      <c r="S986" s="37"/>
      <c r="T986" s="37"/>
      <c r="U986" s="44"/>
      <c r="V986" s="37"/>
      <c r="W986" s="37"/>
      <c r="X986" s="39"/>
      <c r="Y986" s="39"/>
      <c r="Z986" s="39"/>
      <c r="AA986" s="39"/>
    </row>
    <row r="987" spans="1:27" ht="14.45" hidden="1" x14ac:dyDescent="0.35">
      <c r="A987" s="154"/>
      <c r="B987" s="154">
        <v>996</v>
      </c>
      <c r="C987" s="155" t="s">
        <v>1371</v>
      </c>
      <c r="D987" s="155" t="s">
        <v>1372</v>
      </c>
      <c r="E987" s="156">
        <v>2007</v>
      </c>
      <c r="F987" s="153">
        <v>15</v>
      </c>
      <c r="G987" s="155" t="s">
        <v>16</v>
      </c>
      <c r="H987" s="152" t="s">
        <v>1895</v>
      </c>
      <c r="I987" s="151" t="s">
        <v>4815</v>
      </c>
      <c r="J987" s="152" t="s">
        <v>147</v>
      </c>
      <c r="K987" s="153" t="s">
        <v>425</v>
      </c>
      <c r="L987" s="154">
        <v>996</v>
      </c>
      <c r="M987" s="28"/>
      <c r="N987" s="28"/>
      <c r="O987" s="33">
        <v>3457260</v>
      </c>
      <c r="P987" s="33">
        <v>3148555104</v>
      </c>
      <c r="Q987" s="34" t="s">
        <v>1373</v>
      </c>
      <c r="R987" s="45">
        <v>39136</v>
      </c>
      <c r="S987" s="37" t="s">
        <v>1374</v>
      </c>
      <c r="T987" s="37" t="s">
        <v>354</v>
      </c>
      <c r="U987" s="44">
        <v>1027804100</v>
      </c>
      <c r="V987" s="37" t="s">
        <v>393</v>
      </c>
      <c r="W987" s="37" t="s">
        <v>363</v>
      </c>
      <c r="X987" s="39"/>
      <c r="Y987" s="39"/>
      <c r="Z987" s="39"/>
      <c r="AA987" s="39"/>
    </row>
    <row r="988" spans="1:27" ht="14.45" hidden="1" x14ac:dyDescent="0.35">
      <c r="A988" s="154"/>
      <c r="B988" s="154">
        <v>997</v>
      </c>
      <c r="C988" s="155"/>
      <c r="D988" s="155"/>
      <c r="E988" s="156"/>
      <c r="F988" s="153">
        <v>2022</v>
      </c>
      <c r="G988" s="155"/>
      <c r="H988" s="152" t="e">
        <v>#N/A</v>
      </c>
      <c r="I988" s="151" t="e">
        <v>#N/A</v>
      </c>
      <c r="J988" s="152" t="e">
        <v>#N/A</v>
      </c>
      <c r="K988" s="153"/>
      <c r="L988" s="154">
        <v>997</v>
      </c>
      <c r="M988" s="28"/>
      <c r="N988" s="28"/>
      <c r="O988" s="33"/>
      <c r="P988" s="33"/>
      <c r="Q988" s="34"/>
      <c r="R988" s="45"/>
      <c r="S988" s="37"/>
      <c r="T988" s="37"/>
      <c r="U988" s="50"/>
      <c r="V988" s="37"/>
      <c r="W988" s="37"/>
      <c r="X988" s="39"/>
      <c r="Y988" s="39"/>
      <c r="Z988" s="39"/>
      <c r="AA988" s="39"/>
    </row>
    <row r="989" spans="1:27" ht="14.45" hidden="1" x14ac:dyDescent="0.35">
      <c r="A989" s="154"/>
      <c r="B989" s="154">
        <v>998</v>
      </c>
      <c r="C989" s="155"/>
      <c r="D989" s="155"/>
      <c r="E989" s="156"/>
      <c r="F989" s="153">
        <v>2022</v>
      </c>
      <c r="G989" s="155"/>
      <c r="H989" s="152" t="e">
        <v>#N/A</v>
      </c>
      <c r="I989" s="151" t="e">
        <v>#N/A</v>
      </c>
      <c r="J989" s="152" t="e">
        <v>#N/A</v>
      </c>
      <c r="K989" s="153"/>
      <c r="L989" s="154">
        <v>998</v>
      </c>
      <c r="M989" s="28"/>
      <c r="N989" s="28"/>
      <c r="O989" s="33"/>
      <c r="P989" s="33"/>
      <c r="Q989" s="34"/>
      <c r="R989" s="45"/>
      <c r="S989" s="37"/>
      <c r="T989" s="37"/>
      <c r="U989" s="44"/>
      <c r="V989" s="37"/>
      <c r="W989" s="37"/>
      <c r="X989" s="39"/>
      <c r="Y989" s="39"/>
      <c r="Z989" s="39"/>
      <c r="AA989" s="39"/>
    </row>
    <row r="990" spans="1:27" ht="14.45" hidden="1" x14ac:dyDescent="0.35">
      <c r="A990" s="154"/>
      <c r="B990" s="154">
        <v>999</v>
      </c>
      <c r="C990" s="155" t="s">
        <v>566</v>
      </c>
      <c r="D990" s="155" t="s">
        <v>1375</v>
      </c>
      <c r="E990" s="156">
        <v>2006</v>
      </c>
      <c r="F990" s="153">
        <v>16</v>
      </c>
      <c r="G990" s="155" t="s">
        <v>16</v>
      </c>
      <c r="H990" s="152" t="s">
        <v>1895</v>
      </c>
      <c r="I990" s="151" t="s">
        <v>4861</v>
      </c>
      <c r="J990" s="152" t="s">
        <v>61</v>
      </c>
      <c r="K990" s="153" t="s">
        <v>371</v>
      </c>
      <c r="L990" s="154">
        <v>999</v>
      </c>
      <c r="M990" s="28"/>
      <c r="N990" s="28"/>
      <c r="O990" s="33">
        <v>2260390</v>
      </c>
      <c r="P990" s="33">
        <v>3007280040</v>
      </c>
      <c r="Q990" s="42" t="s">
        <v>1376</v>
      </c>
      <c r="R990" s="45">
        <v>38790</v>
      </c>
      <c r="S990" s="37" t="s">
        <v>1377</v>
      </c>
      <c r="T990" s="37" t="s">
        <v>354</v>
      </c>
      <c r="U990" s="44">
        <v>1020109735</v>
      </c>
      <c r="V990" s="37" t="s">
        <v>393</v>
      </c>
      <c r="W990" s="37" t="s">
        <v>402</v>
      </c>
      <c r="X990" s="39"/>
      <c r="Y990" s="39"/>
      <c r="Z990" s="39"/>
      <c r="AA990" s="39"/>
    </row>
    <row r="991" spans="1:27" ht="14.45" hidden="1" x14ac:dyDescent="0.35">
      <c r="A991" s="154"/>
      <c r="B991" s="154">
        <v>1009</v>
      </c>
      <c r="C991" s="155"/>
      <c r="D991" s="155"/>
      <c r="E991" s="156"/>
      <c r="F991" s="153">
        <v>2022</v>
      </c>
      <c r="G991" s="155"/>
      <c r="H991" s="152" t="e">
        <v>#N/A</v>
      </c>
      <c r="I991" s="151" t="e">
        <v>#N/A</v>
      </c>
      <c r="J991" s="152" t="e">
        <v>#N/A</v>
      </c>
      <c r="K991" s="153"/>
      <c r="L991" s="154">
        <v>9</v>
      </c>
      <c r="M991" s="28"/>
      <c r="N991" s="28"/>
      <c r="O991" s="33"/>
      <c r="P991" s="33"/>
      <c r="Q991" s="42"/>
      <c r="R991" s="45"/>
      <c r="S991" s="37"/>
      <c r="T991" s="37"/>
      <c r="U991" s="44"/>
      <c r="V991" s="37"/>
      <c r="W991" s="37"/>
      <c r="X991" s="39"/>
      <c r="Y991" s="39"/>
      <c r="Z991" s="39"/>
      <c r="AA991" s="39"/>
    </row>
    <row r="992" spans="1:27" ht="14.45" hidden="1" x14ac:dyDescent="0.35">
      <c r="A992" s="154"/>
      <c r="B992" s="154">
        <v>1010</v>
      </c>
      <c r="C992" s="155" t="s">
        <v>31</v>
      </c>
      <c r="D992" s="155" t="s">
        <v>1378</v>
      </c>
      <c r="E992" s="156">
        <v>2011</v>
      </c>
      <c r="F992" s="153">
        <v>11</v>
      </c>
      <c r="G992" s="155" t="s">
        <v>8</v>
      </c>
      <c r="H992" s="152" t="s">
        <v>1366</v>
      </c>
      <c r="I992" s="151" t="s">
        <v>4870</v>
      </c>
      <c r="J992" s="152" t="s">
        <v>34</v>
      </c>
      <c r="K992" s="153" t="s">
        <v>355</v>
      </c>
      <c r="L992" s="154">
        <v>10</v>
      </c>
      <c r="M992" s="28"/>
      <c r="N992" s="28"/>
      <c r="O992" s="33">
        <v>2718061</v>
      </c>
      <c r="P992" s="33">
        <v>3148242227</v>
      </c>
      <c r="Q992" s="42" t="s">
        <v>1379</v>
      </c>
      <c r="R992" s="45">
        <v>40733</v>
      </c>
      <c r="S992" s="37" t="s">
        <v>1380</v>
      </c>
      <c r="T992" s="37" t="s">
        <v>354</v>
      </c>
      <c r="U992" s="44">
        <v>1036454994</v>
      </c>
      <c r="V992" s="37" t="s">
        <v>346</v>
      </c>
      <c r="W992" s="37" t="s">
        <v>363</v>
      </c>
      <c r="X992" s="39"/>
      <c r="Y992" s="39"/>
      <c r="Z992" s="39"/>
      <c r="AA992" s="39"/>
    </row>
    <row r="993" spans="1:27" ht="14.45" hidden="1" x14ac:dyDescent="0.35">
      <c r="A993" s="154"/>
      <c r="B993" s="154">
        <v>1011</v>
      </c>
      <c r="C993" s="155" t="s">
        <v>109</v>
      </c>
      <c r="D993" s="155" t="s">
        <v>1381</v>
      </c>
      <c r="E993" s="156">
        <v>2011</v>
      </c>
      <c r="F993" s="153">
        <v>11</v>
      </c>
      <c r="G993" s="155" t="s">
        <v>16</v>
      </c>
      <c r="H993" s="152" t="s">
        <v>1895</v>
      </c>
      <c r="I993" s="151" t="s">
        <v>4827</v>
      </c>
      <c r="J993" s="152" t="s">
        <v>182</v>
      </c>
      <c r="K993" s="153" t="s">
        <v>440</v>
      </c>
      <c r="L993" s="154">
        <v>11</v>
      </c>
      <c r="M993" s="28"/>
      <c r="N993" s="28"/>
      <c r="O993" s="33">
        <v>2777105</v>
      </c>
      <c r="P993" s="33">
        <v>3164642732</v>
      </c>
      <c r="Q993" s="34" t="s">
        <v>1382</v>
      </c>
      <c r="R993" s="99">
        <v>40555</v>
      </c>
      <c r="S993" s="84" t="s">
        <v>1383</v>
      </c>
      <c r="T993" s="37" t="s">
        <v>354</v>
      </c>
      <c r="U993" s="44">
        <v>1192465850</v>
      </c>
      <c r="V993" s="37" t="s">
        <v>346</v>
      </c>
      <c r="W993" s="37" t="s">
        <v>363</v>
      </c>
      <c r="X993" s="39"/>
      <c r="Y993" s="39"/>
      <c r="Z993" s="39"/>
      <c r="AA993" s="39"/>
    </row>
    <row r="994" spans="1:27" ht="14.45" hidden="1" x14ac:dyDescent="0.35">
      <c r="A994" s="154"/>
      <c r="B994" s="154">
        <v>1012</v>
      </c>
      <c r="C994" s="155" t="s">
        <v>31</v>
      </c>
      <c r="D994" s="155" t="s">
        <v>1384</v>
      </c>
      <c r="E994" s="156">
        <v>2007</v>
      </c>
      <c r="F994" s="153">
        <v>15</v>
      </c>
      <c r="G994" s="155" t="s">
        <v>12</v>
      </c>
      <c r="H994" s="152" t="s">
        <v>4824</v>
      </c>
      <c r="I994" s="151" t="s">
        <v>4857</v>
      </c>
      <c r="J994" s="152" t="s">
        <v>13</v>
      </c>
      <c r="K994" s="153" t="s">
        <v>437</v>
      </c>
      <c r="L994" s="154">
        <v>12</v>
      </c>
      <c r="M994" s="28"/>
      <c r="N994" s="28"/>
      <c r="O994" s="33">
        <v>6141183</v>
      </c>
      <c r="P994" s="33">
        <v>3193148278</v>
      </c>
      <c r="Q994" s="42" t="s">
        <v>1385</v>
      </c>
      <c r="R994" s="35">
        <v>39300</v>
      </c>
      <c r="S994" s="37" t="s">
        <v>1386</v>
      </c>
      <c r="T994" s="37" t="s">
        <v>354</v>
      </c>
      <c r="U994" s="78">
        <v>1018238127</v>
      </c>
      <c r="V994" s="37" t="s">
        <v>1387</v>
      </c>
      <c r="W994" s="37" t="s">
        <v>710</v>
      </c>
      <c r="X994" s="39"/>
      <c r="Y994" s="39"/>
      <c r="Z994" s="39"/>
      <c r="AA994" s="39"/>
    </row>
    <row r="995" spans="1:27" ht="14.45" hidden="1" x14ac:dyDescent="0.35">
      <c r="A995" s="154"/>
      <c r="B995" s="154">
        <v>1013</v>
      </c>
      <c r="C995" s="155" t="s">
        <v>31</v>
      </c>
      <c r="D995" s="155" t="s">
        <v>1388</v>
      </c>
      <c r="E995" s="156">
        <v>2012</v>
      </c>
      <c r="F995" s="153">
        <v>10</v>
      </c>
      <c r="G995" s="155" t="s">
        <v>12</v>
      </c>
      <c r="H995" s="152" t="s">
        <v>4824</v>
      </c>
      <c r="I995" s="151" t="s">
        <v>4876</v>
      </c>
      <c r="J995" s="152" t="s">
        <v>75</v>
      </c>
      <c r="K995" s="153" t="s">
        <v>424</v>
      </c>
      <c r="L995" s="154">
        <v>13</v>
      </c>
      <c r="M995" s="28"/>
      <c r="N995" s="28"/>
      <c r="O995" s="33"/>
      <c r="P995" s="33">
        <v>3106428114</v>
      </c>
      <c r="Q995" s="34"/>
      <c r="R995" s="45">
        <v>41270</v>
      </c>
      <c r="S995" s="37" t="s">
        <v>1389</v>
      </c>
      <c r="T995" s="37" t="s">
        <v>354</v>
      </c>
      <c r="U995" s="44">
        <v>1036400107</v>
      </c>
      <c r="V995" s="37" t="s">
        <v>393</v>
      </c>
      <c r="W995" s="37" t="s">
        <v>394</v>
      </c>
      <c r="X995" s="39"/>
      <c r="Y995" s="39"/>
      <c r="Z995" s="39"/>
      <c r="AA995" s="39"/>
    </row>
    <row r="996" spans="1:27" ht="14.45" hidden="1" x14ac:dyDescent="0.35">
      <c r="A996" s="154"/>
      <c r="B996" s="154">
        <v>1014</v>
      </c>
      <c r="C996" s="155" t="s">
        <v>76</v>
      </c>
      <c r="D996" s="155" t="s">
        <v>1390</v>
      </c>
      <c r="E996" s="156">
        <v>2012</v>
      </c>
      <c r="F996" s="153">
        <v>10</v>
      </c>
      <c r="G996" s="155" t="s">
        <v>8</v>
      </c>
      <c r="H996" s="152" t="s">
        <v>1366</v>
      </c>
      <c r="I996" s="151" t="s">
        <v>3685</v>
      </c>
      <c r="J996" s="152" t="s">
        <v>106</v>
      </c>
      <c r="K996" s="153" t="s">
        <v>434</v>
      </c>
      <c r="L996" s="154">
        <v>14</v>
      </c>
      <c r="M996" s="28"/>
      <c r="N996" s="28"/>
      <c r="O996" s="33">
        <v>3245016</v>
      </c>
      <c r="P996" s="33">
        <v>3046683487</v>
      </c>
      <c r="Q996" s="34" t="s">
        <v>1391</v>
      </c>
      <c r="R996" s="45">
        <v>41070</v>
      </c>
      <c r="S996" s="37" t="s">
        <v>1392</v>
      </c>
      <c r="T996" s="37" t="s">
        <v>354</v>
      </c>
      <c r="U996" s="44">
        <v>1022154624</v>
      </c>
      <c r="V996" s="37" t="s">
        <v>346</v>
      </c>
      <c r="W996" s="37" t="s">
        <v>363</v>
      </c>
      <c r="X996" s="39"/>
      <c r="Y996" s="39"/>
      <c r="Z996" s="39"/>
      <c r="AA996" s="39"/>
    </row>
    <row r="997" spans="1:27" ht="14.45" hidden="1" x14ac:dyDescent="0.35">
      <c r="A997" s="154"/>
      <c r="B997" s="154">
        <v>1015</v>
      </c>
      <c r="C997" s="155" t="s">
        <v>1393</v>
      </c>
      <c r="D997" s="155" t="s">
        <v>1394</v>
      </c>
      <c r="E997" s="156">
        <v>2011</v>
      </c>
      <c r="F997" s="153">
        <v>11</v>
      </c>
      <c r="G997" s="155" t="s">
        <v>8</v>
      </c>
      <c r="H997" s="152" t="s">
        <v>1366</v>
      </c>
      <c r="I997" s="151" t="s">
        <v>4870</v>
      </c>
      <c r="J997" s="152" t="s">
        <v>34</v>
      </c>
      <c r="K997" s="153" t="s">
        <v>434</v>
      </c>
      <c r="L997" s="154">
        <v>15</v>
      </c>
      <c r="M997" s="28"/>
      <c r="N997" s="28"/>
      <c r="O997" s="33">
        <v>4641236</v>
      </c>
      <c r="P997" s="33">
        <v>3008471513</v>
      </c>
      <c r="Q997" s="34" t="s">
        <v>1395</v>
      </c>
      <c r="R997" s="45">
        <v>40695</v>
      </c>
      <c r="S997" s="37" t="s">
        <v>1396</v>
      </c>
      <c r="T997" s="37" t="s">
        <v>354</v>
      </c>
      <c r="U997" s="44">
        <v>1018251604</v>
      </c>
      <c r="V997" s="37" t="s">
        <v>393</v>
      </c>
      <c r="W997" s="37" t="s">
        <v>363</v>
      </c>
      <c r="X997" s="39"/>
      <c r="Y997" s="39"/>
      <c r="Z997" s="39"/>
      <c r="AA997" s="39"/>
    </row>
    <row r="998" spans="1:27" ht="14.45" hidden="1" x14ac:dyDescent="0.35">
      <c r="A998" s="154"/>
      <c r="B998" s="154">
        <v>1016</v>
      </c>
      <c r="C998" s="155" t="s">
        <v>691</v>
      </c>
      <c r="D998" s="155" t="s">
        <v>1397</v>
      </c>
      <c r="E998" s="156">
        <v>2007</v>
      </c>
      <c r="F998" s="153">
        <v>15</v>
      </c>
      <c r="G998" s="155" t="s">
        <v>16</v>
      </c>
      <c r="H998" s="152" t="s">
        <v>1895</v>
      </c>
      <c r="I998" s="151" t="s">
        <v>4815</v>
      </c>
      <c r="J998" s="152" t="s">
        <v>147</v>
      </c>
      <c r="K998" s="153" t="s">
        <v>351</v>
      </c>
      <c r="L998" s="154">
        <v>16</v>
      </c>
      <c r="M998" s="28"/>
      <c r="N998" s="28"/>
      <c r="O998" s="33">
        <v>4990958</v>
      </c>
      <c r="P998" s="33">
        <v>3104468007</v>
      </c>
      <c r="Q998" s="42" t="s">
        <v>1398</v>
      </c>
      <c r="R998" s="35">
        <v>39092</v>
      </c>
      <c r="S998" s="37" t="s">
        <v>1399</v>
      </c>
      <c r="T998" s="37" t="s">
        <v>354</v>
      </c>
      <c r="U998" s="38">
        <v>1026136461</v>
      </c>
      <c r="V998" s="37" t="s">
        <v>346</v>
      </c>
      <c r="W998" s="37" t="s">
        <v>1400</v>
      </c>
      <c r="X998" s="39"/>
      <c r="Y998" s="39"/>
      <c r="Z998" s="39"/>
      <c r="AA998" s="39"/>
    </row>
    <row r="999" spans="1:27" ht="14.45" hidden="1" x14ac:dyDescent="0.35">
      <c r="A999" s="154"/>
      <c r="B999" s="154">
        <v>1017</v>
      </c>
      <c r="C999" s="149"/>
      <c r="D999" s="149"/>
      <c r="E999" s="156"/>
      <c r="F999" s="153">
        <v>2022</v>
      </c>
      <c r="G999" s="155"/>
      <c r="H999" s="152" t="e">
        <v>#N/A</v>
      </c>
      <c r="I999" s="151" t="e">
        <v>#N/A</v>
      </c>
      <c r="J999" s="152" t="e">
        <v>#N/A</v>
      </c>
      <c r="K999" s="153"/>
      <c r="L999" s="154">
        <v>17</v>
      </c>
      <c r="M999" s="28"/>
      <c r="N999" s="28"/>
      <c r="O999" s="33"/>
      <c r="P999" s="33"/>
      <c r="Q999" s="42"/>
      <c r="R999" s="45"/>
      <c r="S999" s="37"/>
      <c r="T999" s="37"/>
      <c r="U999" s="44"/>
      <c r="V999" s="37"/>
      <c r="W999" s="37"/>
      <c r="X999" s="39"/>
      <c r="Y999" s="39"/>
      <c r="Z999" s="39"/>
      <c r="AA999" s="39"/>
    </row>
    <row r="1000" spans="1:27" ht="14.45" hidden="1" x14ac:dyDescent="0.35">
      <c r="A1000" s="154"/>
      <c r="B1000" s="154">
        <v>1018</v>
      </c>
      <c r="C1000" s="155" t="s">
        <v>78</v>
      </c>
      <c r="D1000" s="155" t="s">
        <v>1401</v>
      </c>
      <c r="E1000" s="156">
        <v>2001</v>
      </c>
      <c r="F1000" s="153">
        <v>21</v>
      </c>
      <c r="G1000" s="155" t="s">
        <v>348</v>
      </c>
      <c r="H1000" s="152" t="s">
        <v>4830</v>
      </c>
      <c r="I1000" s="151" t="s">
        <v>4835</v>
      </c>
      <c r="J1000" s="152" t="s">
        <v>190</v>
      </c>
      <c r="K1000" s="153" t="s">
        <v>351</v>
      </c>
      <c r="L1000" s="154">
        <v>18</v>
      </c>
      <c r="M1000" s="28"/>
      <c r="N1000" s="28"/>
      <c r="O1000" s="33">
        <v>3510077</v>
      </c>
      <c r="P1000" s="33">
        <v>3183100267</v>
      </c>
      <c r="Q1000" s="42" t="s">
        <v>1402</v>
      </c>
      <c r="R1000" s="45">
        <v>37011</v>
      </c>
      <c r="S1000" s="37" t="s">
        <v>1403</v>
      </c>
      <c r="T1000" s="37" t="s">
        <v>354</v>
      </c>
      <c r="U1000" s="44">
        <v>1192904064</v>
      </c>
      <c r="V1000" s="37" t="s">
        <v>346</v>
      </c>
      <c r="W1000" s="37" t="s">
        <v>340</v>
      </c>
      <c r="X1000" s="39"/>
      <c r="Y1000" s="39"/>
      <c r="Z1000" s="39"/>
      <c r="AA1000" s="39"/>
    </row>
    <row r="1001" spans="1:27" ht="14.45" hidden="1" x14ac:dyDescent="0.35">
      <c r="A1001" s="154"/>
      <c r="B1001" s="154">
        <v>1019</v>
      </c>
      <c r="C1001" s="155" t="s">
        <v>10</v>
      </c>
      <c r="D1001" s="155" t="s">
        <v>1404</v>
      </c>
      <c r="E1001" s="156">
        <v>2014</v>
      </c>
      <c r="F1001" s="153">
        <v>8</v>
      </c>
      <c r="G1001" s="155" t="s">
        <v>8</v>
      </c>
      <c r="H1001" s="152" t="s">
        <v>1366</v>
      </c>
      <c r="I1001" s="151" t="s">
        <v>3687</v>
      </c>
      <c r="J1001" s="152" t="s">
        <v>117</v>
      </c>
      <c r="K1001" s="153" t="s">
        <v>434</v>
      </c>
      <c r="L1001" s="154">
        <v>19</v>
      </c>
      <c r="M1001" s="28"/>
      <c r="N1001" s="28"/>
      <c r="O1001" s="33">
        <v>4952647</v>
      </c>
      <c r="P1001" s="33">
        <v>3162526374</v>
      </c>
      <c r="Q1001" s="34" t="s">
        <v>1405</v>
      </c>
      <c r="R1001" s="45">
        <v>41688</v>
      </c>
      <c r="S1001" s="37" t="s">
        <v>1406</v>
      </c>
      <c r="T1001" s="37" t="s">
        <v>354</v>
      </c>
      <c r="U1001" s="44">
        <v>1033495910</v>
      </c>
      <c r="V1001" s="37" t="s">
        <v>346</v>
      </c>
      <c r="W1001" s="37" t="s">
        <v>363</v>
      </c>
      <c r="X1001" s="39"/>
      <c r="Y1001" s="39"/>
      <c r="Z1001" s="39"/>
      <c r="AA1001" s="39"/>
    </row>
    <row r="1002" spans="1:27" ht="14.45" hidden="1" x14ac:dyDescent="0.35">
      <c r="A1002" s="154"/>
      <c r="B1002" s="154">
        <v>1020</v>
      </c>
      <c r="C1002" s="155" t="s">
        <v>51</v>
      </c>
      <c r="D1002" s="155" t="s">
        <v>1407</v>
      </c>
      <c r="E1002" s="156">
        <v>2008</v>
      </c>
      <c r="F1002" s="153">
        <v>14</v>
      </c>
      <c r="G1002" s="155" t="s">
        <v>16</v>
      </c>
      <c r="H1002" s="152" t="s">
        <v>1895</v>
      </c>
      <c r="I1002" s="151" t="s">
        <v>4842</v>
      </c>
      <c r="J1002" s="152" t="s">
        <v>268</v>
      </c>
      <c r="K1002" s="153" t="s">
        <v>425</v>
      </c>
      <c r="L1002" s="154">
        <v>20</v>
      </c>
      <c r="M1002" s="28"/>
      <c r="N1002" s="28"/>
      <c r="O1002" s="33">
        <v>8532113</v>
      </c>
      <c r="P1002" s="33">
        <v>3205623430</v>
      </c>
      <c r="Q1002" s="42" t="s">
        <v>1408</v>
      </c>
      <c r="R1002" s="45">
        <v>39624</v>
      </c>
      <c r="S1002" s="37" t="s">
        <v>1409</v>
      </c>
      <c r="T1002" s="37" t="s">
        <v>354</v>
      </c>
      <c r="U1002" s="44" t="s">
        <v>1410</v>
      </c>
      <c r="V1002" s="37" t="s">
        <v>346</v>
      </c>
      <c r="W1002" s="37" t="s">
        <v>394</v>
      </c>
      <c r="X1002" s="39"/>
      <c r="Y1002" s="39"/>
      <c r="Z1002" s="39"/>
      <c r="AA1002" s="39"/>
    </row>
    <row r="1003" spans="1:27" ht="14.45" hidden="1" x14ac:dyDescent="0.35">
      <c r="A1003" s="154"/>
      <c r="B1003" s="154">
        <v>1021</v>
      </c>
      <c r="C1003" s="155" t="s">
        <v>176</v>
      </c>
      <c r="D1003" s="155" t="s">
        <v>1411</v>
      </c>
      <c r="E1003" s="156">
        <v>2013</v>
      </c>
      <c r="F1003" s="153">
        <v>9</v>
      </c>
      <c r="G1003" s="155" t="s">
        <v>8</v>
      </c>
      <c r="H1003" s="152" t="s">
        <v>1366</v>
      </c>
      <c r="I1003" s="151" t="s">
        <v>3703</v>
      </c>
      <c r="J1003" s="152" t="s">
        <v>106</v>
      </c>
      <c r="K1003" s="153" t="s">
        <v>434</v>
      </c>
      <c r="L1003" s="154">
        <v>21</v>
      </c>
      <c r="M1003" s="28"/>
      <c r="N1003" s="28"/>
      <c r="O1003" s="33">
        <v>5979770</v>
      </c>
      <c r="P1003" s="33">
        <v>3147137735</v>
      </c>
      <c r="Q1003" s="34" t="s">
        <v>1412</v>
      </c>
      <c r="R1003" s="45">
        <v>41322</v>
      </c>
      <c r="S1003" s="37" t="s">
        <v>1413</v>
      </c>
      <c r="T1003" s="37" t="s">
        <v>354</v>
      </c>
      <c r="U1003" s="44">
        <v>1033194469</v>
      </c>
      <c r="V1003" s="37" t="s">
        <v>393</v>
      </c>
      <c r="W1003" s="37" t="s">
        <v>402</v>
      </c>
      <c r="X1003" s="39"/>
      <c r="Y1003" s="39"/>
      <c r="Z1003" s="39"/>
      <c r="AA1003" s="39"/>
    </row>
    <row r="1004" spans="1:27" ht="14.45" hidden="1" x14ac:dyDescent="0.35">
      <c r="A1004" s="154"/>
      <c r="B1004" s="154">
        <v>1022</v>
      </c>
      <c r="C1004" s="155" t="s">
        <v>48</v>
      </c>
      <c r="D1004" s="155" t="s">
        <v>49</v>
      </c>
      <c r="E1004" s="156">
        <v>2012</v>
      </c>
      <c r="F1004" s="153">
        <v>10</v>
      </c>
      <c r="G1004" s="155" t="s">
        <v>20</v>
      </c>
      <c r="H1004" s="152" t="s">
        <v>3699</v>
      </c>
      <c r="I1004" s="151" t="s">
        <v>4868</v>
      </c>
      <c r="J1004" s="152" t="s">
        <v>50</v>
      </c>
      <c r="K1004" s="153" t="s">
        <v>434</v>
      </c>
      <c r="L1004" s="154">
        <v>22</v>
      </c>
      <c r="M1004" s="28"/>
      <c r="N1004" s="28"/>
      <c r="O1004" s="33">
        <v>4783193</v>
      </c>
      <c r="P1004" s="33">
        <v>3152282795</v>
      </c>
      <c r="Q1004" s="34" t="s">
        <v>1414</v>
      </c>
      <c r="R1004" s="45">
        <v>41220</v>
      </c>
      <c r="S1004" s="37" t="s">
        <v>1415</v>
      </c>
      <c r="T1004" s="37" t="s">
        <v>354</v>
      </c>
      <c r="U1004" s="44">
        <v>1020313588</v>
      </c>
      <c r="V1004" s="37" t="s">
        <v>430</v>
      </c>
      <c r="W1004" s="37" t="s">
        <v>363</v>
      </c>
      <c r="X1004" s="39"/>
      <c r="Y1004" s="39"/>
      <c r="Z1004" s="39"/>
      <c r="AA1004" s="39"/>
    </row>
    <row r="1005" spans="1:27" ht="14.45" hidden="1" x14ac:dyDescent="0.35">
      <c r="A1005" s="154"/>
      <c r="B1005" s="154">
        <v>1023</v>
      </c>
      <c r="C1005" s="155"/>
      <c r="D1005" s="155"/>
      <c r="E1005" s="156"/>
      <c r="F1005" s="153">
        <v>2022</v>
      </c>
      <c r="G1005" s="155"/>
      <c r="H1005" s="152" t="e">
        <v>#N/A</v>
      </c>
      <c r="I1005" s="151" t="e">
        <v>#N/A</v>
      </c>
      <c r="J1005" s="152" t="e">
        <v>#N/A</v>
      </c>
      <c r="K1005" s="153"/>
      <c r="L1005" s="154">
        <v>23</v>
      </c>
      <c r="M1005" s="28"/>
      <c r="N1005" s="28"/>
      <c r="O1005" s="33"/>
      <c r="P1005" s="33"/>
      <c r="Q1005" s="42"/>
      <c r="R1005" s="45"/>
      <c r="S1005" s="37"/>
      <c r="T1005" s="37"/>
      <c r="U1005" s="44"/>
      <c r="V1005" s="37"/>
      <c r="W1005" s="37"/>
      <c r="X1005" s="39"/>
      <c r="Y1005" s="39"/>
      <c r="Z1005" s="39"/>
      <c r="AA1005" s="39"/>
    </row>
    <row r="1006" spans="1:27" ht="14.45" hidden="1" x14ac:dyDescent="0.35">
      <c r="A1006" s="154"/>
      <c r="B1006" s="154">
        <v>1024</v>
      </c>
      <c r="C1006" s="155"/>
      <c r="D1006" s="155"/>
      <c r="E1006" s="156"/>
      <c r="F1006" s="153">
        <v>2022</v>
      </c>
      <c r="G1006" s="155"/>
      <c r="H1006" s="152" t="e">
        <v>#N/A</v>
      </c>
      <c r="I1006" s="151" t="e">
        <v>#N/A</v>
      </c>
      <c r="J1006" s="152" t="e">
        <v>#N/A</v>
      </c>
      <c r="K1006" s="153"/>
      <c r="L1006" s="154">
        <v>24</v>
      </c>
      <c r="M1006" s="28"/>
      <c r="N1006" s="28"/>
      <c r="O1006" s="33"/>
      <c r="P1006" s="33"/>
      <c r="Q1006" s="34"/>
      <c r="R1006" s="45"/>
      <c r="S1006" s="37"/>
      <c r="T1006" s="37"/>
      <c r="U1006" s="38"/>
      <c r="V1006" s="37"/>
      <c r="W1006" s="37"/>
      <c r="X1006" s="39"/>
      <c r="Y1006" s="39"/>
      <c r="Z1006" s="39"/>
      <c r="AA1006" s="39"/>
    </row>
    <row r="1007" spans="1:27" ht="14.45" hidden="1" x14ac:dyDescent="0.35">
      <c r="A1007" s="154"/>
      <c r="B1007" s="154">
        <v>1025</v>
      </c>
      <c r="C1007" s="155" t="s">
        <v>59</v>
      </c>
      <c r="D1007" s="155" t="s">
        <v>60</v>
      </c>
      <c r="E1007" s="156">
        <v>2005</v>
      </c>
      <c r="F1007" s="153">
        <v>17</v>
      </c>
      <c r="G1007" s="155" t="s">
        <v>367</v>
      </c>
      <c r="H1007" s="152" t="s">
        <v>4575</v>
      </c>
      <c r="I1007" s="151" t="s">
        <v>4836</v>
      </c>
      <c r="J1007" s="152" t="s">
        <v>24</v>
      </c>
      <c r="K1007" s="153" t="s">
        <v>371</v>
      </c>
      <c r="L1007" s="154">
        <v>25</v>
      </c>
      <c r="M1007" s="28"/>
      <c r="N1007" s="28"/>
      <c r="O1007" s="33">
        <v>2740924</v>
      </c>
      <c r="P1007" s="33">
        <v>3113731010</v>
      </c>
      <c r="Q1007" s="34" t="s">
        <v>1416</v>
      </c>
      <c r="R1007" s="45">
        <v>38879</v>
      </c>
      <c r="S1007" s="37" t="s">
        <v>1417</v>
      </c>
      <c r="T1007" s="37" t="s">
        <v>354</v>
      </c>
      <c r="U1007" s="44">
        <v>1011395036</v>
      </c>
      <c r="V1007" s="37" t="s">
        <v>346</v>
      </c>
      <c r="W1007" s="37" t="s">
        <v>394</v>
      </c>
      <c r="X1007" s="39"/>
      <c r="Y1007" s="39"/>
      <c r="Z1007" s="39"/>
      <c r="AA1007" s="39"/>
    </row>
    <row r="1008" spans="1:27" ht="14.45" hidden="1" x14ac:dyDescent="0.35">
      <c r="A1008" s="154"/>
      <c r="B1008" s="154">
        <v>1026</v>
      </c>
      <c r="C1008" s="155" t="s">
        <v>221</v>
      </c>
      <c r="D1008" s="155" t="s">
        <v>39</v>
      </c>
      <c r="E1008" s="156">
        <v>2009</v>
      </c>
      <c r="F1008" s="153">
        <v>13</v>
      </c>
      <c r="G1008" s="155" t="s">
        <v>16</v>
      </c>
      <c r="H1008" s="152" t="s">
        <v>1895</v>
      </c>
      <c r="I1008" s="151" t="s">
        <v>4855</v>
      </c>
      <c r="J1008" s="152" t="s">
        <v>37</v>
      </c>
      <c r="K1008" s="153" t="s">
        <v>440</v>
      </c>
      <c r="L1008" s="154">
        <v>26</v>
      </c>
      <c r="M1008" s="28"/>
      <c r="N1008" s="28"/>
      <c r="O1008" s="33">
        <v>5985856</v>
      </c>
      <c r="P1008" s="33">
        <v>3136846607</v>
      </c>
      <c r="Q1008" s="42" t="s">
        <v>1418</v>
      </c>
      <c r="R1008" s="45">
        <v>39883</v>
      </c>
      <c r="S1008" s="37" t="s">
        <v>1419</v>
      </c>
      <c r="T1008" s="37" t="s">
        <v>354</v>
      </c>
      <c r="U1008" s="44">
        <v>1035977757</v>
      </c>
      <c r="V1008" s="37" t="s">
        <v>393</v>
      </c>
      <c r="W1008" s="37" t="s">
        <v>402</v>
      </c>
      <c r="X1008" s="39"/>
      <c r="Y1008" s="39"/>
      <c r="Z1008" s="39"/>
      <c r="AA1008" s="39"/>
    </row>
    <row r="1009" spans="1:27" ht="14.45" hidden="1" x14ac:dyDescent="0.35">
      <c r="A1009" s="154"/>
      <c r="B1009" s="154">
        <v>1027</v>
      </c>
      <c r="C1009" s="155"/>
      <c r="D1009" s="155"/>
      <c r="E1009" s="156"/>
      <c r="F1009" s="153">
        <v>2022</v>
      </c>
      <c r="G1009" s="155"/>
      <c r="H1009" s="152" t="e">
        <v>#N/A</v>
      </c>
      <c r="I1009" s="151" t="e">
        <v>#N/A</v>
      </c>
      <c r="J1009" s="152" t="e">
        <v>#N/A</v>
      </c>
      <c r="K1009" s="153"/>
      <c r="L1009" s="154">
        <v>27</v>
      </c>
      <c r="M1009" s="28"/>
      <c r="N1009" s="28"/>
      <c r="O1009" s="33"/>
      <c r="P1009" s="33"/>
      <c r="Q1009" s="42"/>
      <c r="R1009" s="45"/>
      <c r="S1009" s="37"/>
      <c r="T1009" s="37"/>
      <c r="U1009" s="44"/>
      <c r="V1009" s="37"/>
      <c r="W1009" s="37"/>
      <c r="X1009" s="39"/>
      <c r="Y1009" s="39"/>
      <c r="Z1009" s="39"/>
      <c r="AA1009" s="39"/>
    </row>
    <row r="1010" spans="1:27" ht="14.45" hidden="1" x14ac:dyDescent="0.35">
      <c r="A1010" s="154"/>
      <c r="B1010" s="154">
        <v>1028</v>
      </c>
      <c r="C1010" s="155"/>
      <c r="D1010" s="155"/>
      <c r="E1010" s="156"/>
      <c r="F1010" s="153">
        <v>2022</v>
      </c>
      <c r="G1010" s="155"/>
      <c r="H1010" s="152" t="e">
        <v>#N/A</v>
      </c>
      <c r="I1010" s="151" t="e">
        <v>#N/A</v>
      </c>
      <c r="J1010" s="152" t="e">
        <v>#N/A</v>
      </c>
      <c r="K1010" s="153"/>
      <c r="L1010" s="154">
        <v>28</v>
      </c>
      <c r="M1010" s="28"/>
      <c r="N1010" s="28"/>
      <c r="O1010" s="33"/>
      <c r="P1010" s="33"/>
      <c r="Q1010" s="34"/>
      <c r="R1010" s="45"/>
      <c r="S1010" s="37"/>
      <c r="T1010" s="37"/>
      <c r="U1010" s="38"/>
      <c r="V1010" s="37"/>
      <c r="W1010" s="37"/>
      <c r="X1010" s="39"/>
      <c r="Y1010" s="39"/>
      <c r="Z1010" s="39"/>
      <c r="AA1010" s="39"/>
    </row>
    <row r="1011" spans="1:27" ht="14.45" hidden="1" x14ac:dyDescent="0.35">
      <c r="A1011" s="154"/>
      <c r="B1011" s="154">
        <v>1029</v>
      </c>
      <c r="C1011" s="155" t="s">
        <v>31</v>
      </c>
      <c r="D1011" s="155" t="s">
        <v>39</v>
      </c>
      <c r="E1011" s="156">
        <v>2004</v>
      </c>
      <c r="F1011" s="153">
        <v>18</v>
      </c>
      <c r="G1011" s="155" t="s">
        <v>16</v>
      </c>
      <c r="H1011" s="152" t="s">
        <v>1895</v>
      </c>
      <c r="I1011" s="151" t="s">
        <v>1896</v>
      </c>
      <c r="J1011" s="152" t="s">
        <v>17</v>
      </c>
      <c r="K1011" s="153" t="s">
        <v>440</v>
      </c>
      <c r="L1011" s="154">
        <v>29</v>
      </c>
      <c r="M1011" s="28"/>
      <c r="N1011" s="28"/>
      <c r="O1011" s="33">
        <v>5985856</v>
      </c>
      <c r="P1011" s="33">
        <v>3136846607</v>
      </c>
      <c r="Q1011" s="42" t="s">
        <v>1418</v>
      </c>
      <c r="R1011" s="45">
        <v>38332</v>
      </c>
      <c r="S1011" s="37" t="s">
        <v>1419</v>
      </c>
      <c r="T1011" s="37" t="s">
        <v>354</v>
      </c>
      <c r="U1011" s="44">
        <v>1035971623</v>
      </c>
      <c r="V1011" s="37" t="s">
        <v>393</v>
      </c>
      <c r="W1011" s="37" t="s">
        <v>402</v>
      </c>
      <c r="X1011" s="39"/>
      <c r="Y1011" s="39"/>
      <c r="Z1011" s="39"/>
      <c r="AA1011" s="39"/>
    </row>
    <row r="1012" spans="1:27" ht="14.45" hidden="1" x14ac:dyDescent="0.35">
      <c r="A1012" s="154"/>
      <c r="B1012" s="154">
        <v>1030</v>
      </c>
      <c r="C1012" s="155"/>
      <c r="D1012" s="155"/>
      <c r="E1012" s="156"/>
      <c r="F1012" s="153">
        <v>2022</v>
      </c>
      <c r="G1012" s="155"/>
      <c r="H1012" s="152" t="e">
        <v>#N/A</v>
      </c>
      <c r="I1012" s="151" t="e">
        <v>#N/A</v>
      </c>
      <c r="J1012" s="152" t="e">
        <v>#N/A</v>
      </c>
      <c r="K1012" s="153"/>
      <c r="L1012" s="154">
        <v>30</v>
      </c>
      <c r="M1012" s="28"/>
      <c r="N1012" s="28"/>
      <c r="O1012" s="33"/>
      <c r="P1012" s="33"/>
      <c r="Q1012" s="42"/>
      <c r="R1012" s="45"/>
      <c r="S1012" s="37"/>
      <c r="T1012" s="37"/>
      <c r="U1012" s="38"/>
      <c r="V1012" s="37"/>
      <c r="W1012" s="37"/>
      <c r="X1012" s="39"/>
      <c r="Y1012" s="39"/>
      <c r="Z1012" s="39"/>
      <c r="AA1012" s="39"/>
    </row>
    <row r="1013" spans="1:27" ht="14.45" hidden="1" x14ac:dyDescent="0.35">
      <c r="A1013" s="154"/>
      <c r="B1013" s="154">
        <v>1031</v>
      </c>
      <c r="C1013" s="149" t="s">
        <v>287</v>
      </c>
      <c r="D1013" s="149" t="s">
        <v>1420</v>
      </c>
      <c r="E1013" s="156">
        <v>2006</v>
      </c>
      <c r="F1013" s="153">
        <v>16</v>
      </c>
      <c r="G1013" s="155" t="s">
        <v>8</v>
      </c>
      <c r="H1013" s="152" t="s">
        <v>1366</v>
      </c>
      <c r="I1013" s="151" t="s">
        <v>4873</v>
      </c>
      <c r="J1013" s="152" t="s">
        <v>9</v>
      </c>
      <c r="K1013" s="153" t="s">
        <v>437</v>
      </c>
      <c r="L1013" s="154">
        <v>31</v>
      </c>
      <c r="M1013" s="28"/>
      <c r="N1013" s="28"/>
      <c r="O1013" s="33">
        <v>4940770</v>
      </c>
      <c r="P1013" s="33">
        <v>314690</v>
      </c>
      <c r="Q1013" s="42" t="s">
        <v>1421</v>
      </c>
      <c r="R1013" s="45">
        <v>38817</v>
      </c>
      <c r="S1013" s="37" t="s">
        <v>1422</v>
      </c>
      <c r="T1013" s="37" t="s">
        <v>354</v>
      </c>
      <c r="U1013" s="44" t="s">
        <v>1423</v>
      </c>
      <c r="V1013" s="37" t="s">
        <v>393</v>
      </c>
      <c r="W1013" s="37" t="s">
        <v>363</v>
      </c>
      <c r="X1013" s="39"/>
      <c r="Y1013" s="39"/>
      <c r="Z1013" s="39"/>
      <c r="AA1013" s="39"/>
    </row>
    <row r="1014" spans="1:27" ht="14.45" hidden="1" x14ac:dyDescent="0.35">
      <c r="A1014" s="154"/>
      <c r="B1014" s="154">
        <v>1032</v>
      </c>
      <c r="C1014" s="155" t="s">
        <v>1424</v>
      </c>
      <c r="D1014" s="155" t="s">
        <v>1425</v>
      </c>
      <c r="E1014" s="156">
        <v>2006</v>
      </c>
      <c r="F1014" s="153">
        <v>16</v>
      </c>
      <c r="G1014" s="155" t="s">
        <v>348</v>
      </c>
      <c r="H1014" s="152" t="s">
        <v>4830</v>
      </c>
      <c r="I1014" s="151" t="s">
        <v>4846</v>
      </c>
      <c r="J1014" s="152" t="s">
        <v>190</v>
      </c>
      <c r="K1014" s="153" t="s">
        <v>351</v>
      </c>
      <c r="L1014" s="154">
        <v>32</v>
      </c>
      <c r="M1014" s="28" t="s">
        <v>1426</v>
      </c>
      <c r="N1014" s="28"/>
      <c r="O1014" s="33">
        <v>5042996</v>
      </c>
      <c r="P1014" s="33">
        <v>3194601617</v>
      </c>
      <c r="Q1014" s="42" t="s">
        <v>1427</v>
      </c>
      <c r="R1014" s="35">
        <v>39258</v>
      </c>
      <c r="S1014" s="37" t="s">
        <v>1428</v>
      </c>
      <c r="T1014" s="37" t="s">
        <v>354</v>
      </c>
      <c r="U1014" s="38">
        <v>1018237672</v>
      </c>
      <c r="V1014" s="37" t="s">
        <v>346</v>
      </c>
      <c r="W1014" s="37" t="s">
        <v>363</v>
      </c>
      <c r="X1014" s="39"/>
      <c r="Y1014" s="39"/>
      <c r="Z1014" s="39"/>
      <c r="AA1014" s="39"/>
    </row>
    <row r="1015" spans="1:27" ht="14.45" hidden="1" x14ac:dyDescent="0.35">
      <c r="A1015" s="154"/>
      <c r="B1015" s="154">
        <v>1033</v>
      </c>
      <c r="C1015" s="155"/>
      <c r="D1015" s="155"/>
      <c r="E1015" s="156"/>
      <c r="F1015" s="153">
        <v>2022</v>
      </c>
      <c r="G1015" s="155"/>
      <c r="H1015" s="152" t="e">
        <v>#N/A</v>
      </c>
      <c r="I1015" s="151" t="e">
        <v>#N/A</v>
      </c>
      <c r="J1015" s="152" t="e">
        <v>#N/A</v>
      </c>
      <c r="K1015" s="153"/>
      <c r="L1015" s="154">
        <v>33</v>
      </c>
      <c r="M1015" s="28"/>
      <c r="N1015" s="28"/>
      <c r="O1015" s="33"/>
      <c r="P1015" s="33"/>
      <c r="Q1015" s="42"/>
      <c r="R1015" s="45"/>
      <c r="S1015" s="37"/>
      <c r="T1015" s="37"/>
      <c r="U1015" s="44"/>
      <c r="V1015" s="37"/>
      <c r="W1015" s="37"/>
      <c r="X1015" s="39"/>
      <c r="Y1015" s="39"/>
      <c r="Z1015" s="39"/>
      <c r="AA1015" s="39"/>
    </row>
    <row r="1016" spans="1:27" ht="14.45" hidden="1" x14ac:dyDescent="0.35">
      <c r="A1016" s="154"/>
      <c r="B1016" s="154">
        <v>1034</v>
      </c>
      <c r="C1016" s="155"/>
      <c r="D1016" s="155"/>
      <c r="E1016" s="156"/>
      <c r="F1016" s="153">
        <v>2022</v>
      </c>
      <c r="G1016" s="155"/>
      <c r="H1016" s="152" t="e">
        <v>#N/A</v>
      </c>
      <c r="I1016" s="151" t="e">
        <v>#N/A</v>
      </c>
      <c r="J1016" s="152" t="e">
        <v>#N/A</v>
      </c>
      <c r="K1016" s="153"/>
      <c r="L1016" s="154">
        <v>34</v>
      </c>
      <c r="M1016" s="28"/>
      <c r="N1016" s="28"/>
      <c r="O1016" s="33"/>
      <c r="P1016" s="33"/>
      <c r="Q1016" s="34"/>
      <c r="R1016" s="45"/>
      <c r="S1016" s="37"/>
      <c r="T1016" s="37"/>
      <c r="U1016" s="78"/>
      <c r="V1016" s="37"/>
      <c r="W1016" s="37"/>
      <c r="X1016" s="39"/>
      <c r="Y1016" s="39"/>
      <c r="Z1016" s="39"/>
      <c r="AA1016" s="39"/>
    </row>
    <row r="1017" spans="1:27" ht="14.45" hidden="1" x14ac:dyDescent="0.35">
      <c r="A1017" s="154"/>
      <c r="B1017" s="154">
        <v>1035</v>
      </c>
      <c r="C1017" s="155" t="s">
        <v>1429</v>
      </c>
      <c r="D1017" s="155" t="s">
        <v>1430</v>
      </c>
      <c r="E1017" s="156">
        <v>2011</v>
      </c>
      <c r="F1017" s="153">
        <v>11</v>
      </c>
      <c r="G1017" s="155" t="s">
        <v>8</v>
      </c>
      <c r="H1017" s="152" t="s">
        <v>1366</v>
      </c>
      <c r="I1017" s="151" t="s">
        <v>4870</v>
      </c>
      <c r="J1017" s="152" t="s">
        <v>34</v>
      </c>
      <c r="K1017" s="153" t="s">
        <v>440</v>
      </c>
      <c r="L1017" s="154">
        <v>35</v>
      </c>
      <c r="M1017" s="28"/>
      <c r="N1017" s="28"/>
      <c r="O1017" s="33">
        <v>4981584</v>
      </c>
      <c r="P1017" s="33">
        <v>3177866474</v>
      </c>
      <c r="Q1017" s="42" t="s">
        <v>1431</v>
      </c>
      <c r="R1017" s="45">
        <v>40710</v>
      </c>
      <c r="S1017" s="37" t="s">
        <v>1432</v>
      </c>
      <c r="T1017" s="37" t="s">
        <v>354</v>
      </c>
      <c r="U1017" s="44">
        <v>1186463735</v>
      </c>
      <c r="V1017" s="37" t="s">
        <v>393</v>
      </c>
      <c r="W1017" s="37" t="s">
        <v>363</v>
      </c>
      <c r="X1017" s="39"/>
      <c r="Y1017" s="39"/>
      <c r="Z1017" s="39"/>
      <c r="AA1017" s="39"/>
    </row>
    <row r="1018" spans="1:27" ht="14.45" hidden="1" x14ac:dyDescent="0.35">
      <c r="A1018" s="154"/>
      <c r="B1018" s="154">
        <v>1036</v>
      </c>
      <c r="C1018" s="155" t="s">
        <v>691</v>
      </c>
      <c r="D1018" s="155" t="s">
        <v>1433</v>
      </c>
      <c r="E1018" s="156">
        <v>2013</v>
      </c>
      <c r="F1018" s="153">
        <v>9</v>
      </c>
      <c r="G1018" s="155" t="s">
        <v>8</v>
      </c>
      <c r="H1018" s="152" t="s">
        <v>1366</v>
      </c>
      <c r="I1018" s="151" t="s">
        <v>3703</v>
      </c>
      <c r="J1018" s="152" t="s">
        <v>106</v>
      </c>
      <c r="K1018" s="153" t="s">
        <v>355</v>
      </c>
      <c r="L1018" s="154">
        <v>36</v>
      </c>
      <c r="M1018" s="28"/>
      <c r="N1018" s="28"/>
      <c r="O1018" s="33">
        <v>2705891</v>
      </c>
      <c r="P1018" s="33">
        <v>3006657919</v>
      </c>
      <c r="Q1018" s="42" t="s">
        <v>1434</v>
      </c>
      <c r="R1018" s="45">
        <v>41585</v>
      </c>
      <c r="S1018" s="37" t="s">
        <v>1435</v>
      </c>
      <c r="T1018" s="37" t="s">
        <v>354</v>
      </c>
      <c r="U1018" s="44">
        <v>1035002738</v>
      </c>
      <c r="V1018" s="37" t="s">
        <v>1387</v>
      </c>
      <c r="W1018" s="37" t="s">
        <v>363</v>
      </c>
      <c r="X1018" s="39"/>
      <c r="Y1018" s="39"/>
      <c r="Z1018" s="39"/>
      <c r="AA1018" s="39"/>
    </row>
    <row r="1019" spans="1:27" ht="14.45" hidden="1" x14ac:dyDescent="0.35">
      <c r="A1019" s="154"/>
      <c r="B1019" s="154">
        <v>1037</v>
      </c>
      <c r="C1019" s="155" t="s">
        <v>131</v>
      </c>
      <c r="D1019" s="155" t="s">
        <v>1436</v>
      </c>
      <c r="E1019" s="156">
        <v>2009</v>
      </c>
      <c r="F1019" s="153">
        <v>13</v>
      </c>
      <c r="G1019" s="155" t="s">
        <v>16</v>
      </c>
      <c r="H1019" s="152" t="s">
        <v>1895</v>
      </c>
      <c r="I1019" s="151" t="s">
        <v>4855</v>
      </c>
      <c r="J1019" s="152" t="s">
        <v>37</v>
      </c>
      <c r="K1019" s="153" t="s">
        <v>349</v>
      </c>
      <c r="L1019" s="154">
        <v>37</v>
      </c>
      <c r="M1019" s="28"/>
      <c r="N1019" s="28"/>
      <c r="O1019" s="33">
        <v>5794382</v>
      </c>
      <c r="P1019" s="33">
        <v>3223491350</v>
      </c>
      <c r="Q1019" s="34" t="s">
        <v>1437</v>
      </c>
      <c r="R1019" s="35">
        <v>39864</v>
      </c>
      <c r="S1019" s="37" t="s">
        <v>1438</v>
      </c>
      <c r="T1019" s="37" t="s">
        <v>354</v>
      </c>
      <c r="U1019" s="38">
        <v>1020438888</v>
      </c>
      <c r="V1019" s="37" t="s">
        <v>393</v>
      </c>
      <c r="W1019" s="37" t="s">
        <v>363</v>
      </c>
      <c r="X1019" s="39"/>
      <c r="Y1019" s="39"/>
      <c r="Z1019" s="39"/>
      <c r="AA1019" s="39"/>
    </row>
    <row r="1020" spans="1:27" ht="14.45" hidden="1" x14ac:dyDescent="0.35">
      <c r="A1020" s="154"/>
      <c r="B1020" s="154">
        <v>1038</v>
      </c>
      <c r="C1020" s="155" t="s">
        <v>941</v>
      </c>
      <c r="D1020" s="155" t="s">
        <v>1439</v>
      </c>
      <c r="E1020" s="156">
        <v>2004</v>
      </c>
      <c r="F1020" s="153">
        <v>18</v>
      </c>
      <c r="G1020" s="155" t="s">
        <v>367</v>
      </c>
      <c r="H1020" s="152" t="s">
        <v>4575</v>
      </c>
      <c r="I1020" s="151" t="s">
        <v>4839</v>
      </c>
      <c r="J1020" s="152" t="s">
        <v>24</v>
      </c>
      <c r="K1020" s="153" t="s">
        <v>440</v>
      </c>
      <c r="L1020" s="154">
        <v>38</v>
      </c>
      <c r="M1020" s="28"/>
      <c r="N1020" s="28"/>
      <c r="O1020" s="33">
        <v>3382074</v>
      </c>
      <c r="P1020" s="33">
        <v>3147175049</v>
      </c>
      <c r="Q1020" s="42" t="s">
        <v>1440</v>
      </c>
      <c r="R1020" s="78" t="s">
        <v>1441</v>
      </c>
      <c r="S1020" s="37" t="s">
        <v>1442</v>
      </c>
      <c r="T1020" s="37" t="s">
        <v>354</v>
      </c>
      <c r="U1020" s="38" t="s">
        <v>1443</v>
      </c>
      <c r="V1020" s="37" t="s">
        <v>346</v>
      </c>
      <c r="W1020" s="37" t="s">
        <v>363</v>
      </c>
      <c r="X1020" s="39"/>
      <c r="Y1020" s="39"/>
      <c r="Z1020" s="39"/>
      <c r="AA1020" s="39"/>
    </row>
    <row r="1021" spans="1:27" ht="14.45" hidden="1" x14ac:dyDescent="0.35">
      <c r="A1021" s="154"/>
      <c r="B1021" s="154">
        <v>1039</v>
      </c>
      <c r="C1021" s="155" t="s">
        <v>1444</v>
      </c>
      <c r="D1021" s="155" t="s">
        <v>1445</v>
      </c>
      <c r="E1021" s="156">
        <v>2008</v>
      </c>
      <c r="F1021" s="153">
        <v>14</v>
      </c>
      <c r="G1021" s="155" t="s">
        <v>8</v>
      </c>
      <c r="H1021" s="152" t="s">
        <v>1366</v>
      </c>
      <c r="I1021" s="151" t="s">
        <v>4866</v>
      </c>
      <c r="J1021" s="152" t="s">
        <v>72</v>
      </c>
      <c r="K1021" s="153" t="s">
        <v>355</v>
      </c>
      <c r="L1021" s="154">
        <v>39</v>
      </c>
      <c r="M1021" s="28"/>
      <c r="N1021" s="28"/>
      <c r="O1021" s="33"/>
      <c r="P1021" s="33">
        <v>3207125987</v>
      </c>
      <c r="Q1021" s="42"/>
      <c r="R1021" s="45">
        <v>39634</v>
      </c>
      <c r="S1021" s="37" t="s">
        <v>1446</v>
      </c>
      <c r="T1021" s="37" t="s">
        <v>354</v>
      </c>
      <c r="U1021" s="44" t="s">
        <v>1447</v>
      </c>
      <c r="V1021" s="37" t="s">
        <v>346</v>
      </c>
      <c r="W1021" s="37" t="s">
        <v>363</v>
      </c>
      <c r="X1021" s="39"/>
      <c r="Y1021" s="39"/>
      <c r="Z1021" s="39"/>
      <c r="AA1021" s="39"/>
    </row>
    <row r="1022" spans="1:27" ht="14.45" hidden="1" x14ac:dyDescent="0.35">
      <c r="A1022" s="154"/>
      <c r="B1022" s="154">
        <v>1040</v>
      </c>
      <c r="C1022" s="155" t="s">
        <v>229</v>
      </c>
      <c r="D1022" s="155" t="s">
        <v>1448</v>
      </c>
      <c r="E1022" s="156">
        <v>2010</v>
      </c>
      <c r="F1022" s="153">
        <v>12</v>
      </c>
      <c r="G1022" s="155" t="s">
        <v>8</v>
      </c>
      <c r="H1022" s="152" t="s">
        <v>1366</v>
      </c>
      <c r="I1022" s="151" t="s">
        <v>4859</v>
      </c>
      <c r="J1022" s="152" t="s">
        <v>34</v>
      </c>
      <c r="K1022" s="153" t="s">
        <v>390</v>
      </c>
      <c r="L1022" s="154">
        <v>40</v>
      </c>
      <c r="M1022" s="28"/>
      <c r="N1022" s="28"/>
      <c r="O1022" s="33">
        <v>5972008</v>
      </c>
      <c r="P1022" s="33">
        <v>3053309029</v>
      </c>
      <c r="Q1022" s="34" t="s">
        <v>1449</v>
      </c>
      <c r="R1022" s="45">
        <v>40284</v>
      </c>
      <c r="S1022" s="37" t="s">
        <v>1450</v>
      </c>
      <c r="T1022" s="37" t="s">
        <v>354</v>
      </c>
      <c r="U1022" s="38">
        <v>1033492601</v>
      </c>
      <c r="V1022" s="37" t="s">
        <v>339</v>
      </c>
      <c r="W1022" s="37" t="s">
        <v>363</v>
      </c>
      <c r="X1022" s="39"/>
      <c r="Y1022" s="39"/>
      <c r="Z1022" s="39"/>
      <c r="AA1022" s="39"/>
    </row>
    <row r="1023" spans="1:27" ht="14.45" hidden="1" x14ac:dyDescent="0.35">
      <c r="A1023" s="154"/>
      <c r="B1023" s="154">
        <v>1041</v>
      </c>
      <c r="C1023" s="155"/>
      <c r="D1023" s="155"/>
      <c r="E1023" s="156"/>
      <c r="F1023" s="153">
        <v>2022</v>
      </c>
      <c r="G1023" s="155"/>
      <c r="H1023" s="152" t="e">
        <v>#N/A</v>
      </c>
      <c r="I1023" s="151" t="e">
        <v>#N/A</v>
      </c>
      <c r="J1023" s="152" t="e">
        <v>#N/A</v>
      </c>
      <c r="K1023" s="153"/>
      <c r="L1023" s="154">
        <v>41</v>
      </c>
      <c r="M1023" s="28"/>
      <c r="N1023" s="28"/>
      <c r="O1023" s="33"/>
      <c r="P1023" s="33"/>
      <c r="Q1023" s="34"/>
      <c r="R1023" s="45"/>
      <c r="S1023" s="37"/>
      <c r="T1023" s="37"/>
      <c r="U1023" s="44"/>
      <c r="V1023" s="37"/>
      <c r="W1023" s="37"/>
      <c r="X1023" s="39"/>
      <c r="Y1023" s="39"/>
      <c r="Z1023" s="39"/>
      <c r="AA1023" s="39"/>
    </row>
    <row r="1024" spans="1:27" ht="14.45" hidden="1" x14ac:dyDescent="0.35">
      <c r="A1024" s="154"/>
      <c r="B1024" s="154">
        <v>1042</v>
      </c>
      <c r="C1024" s="155"/>
      <c r="D1024" s="155"/>
      <c r="E1024" s="156"/>
      <c r="F1024" s="153">
        <v>2022</v>
      </c>
      <c r="G1024" s="155"/>
      <c r="H1024" s="152" t="e">
        <v>#N/A</v>
      </c>
      <c r="I1024" s="151" t="e">
        <v>#N/A</v>
      </c>
      <c r="J1024" s="152" t="e">
        <v>#N/A</v>
      </c>
      <c r="K1024" s="153"/>
      <c r="L1024" s="154">
        <v>42</v>
      </c>
      <c r="M1024" s="28"/>
      <c r="N1024" s="28"/>
      <c r="O1024" s="33"/>
      <c r="P1024" s="33"/>
      <c r="Q1024" s="34"/>
      <c r="R1024" s="45"/>
      <c r="S1024" s="37"/>
      <c r="T1024" s="37"/>
      <c r="U1024" s="44"/>
      <c r="V1024" s="37"/>
      <c r="W1024" s="37"/>
      <c r="X1024" s="39"/>
      <c r="Y1024" s="39"/>
      <c r="Z1024" s="39"/>
      <c r="AA1024" s="39"/>
    </row>
    <row r="1025" spans="1:27" ht="14.45" hidden="1" x14ac:dyDescent="0.35">
      <c r="A1025" s="154"/>
      <c r="B1025" s="154">
        <v>1043</v>
      </c>
      <c r="C1025" s="155" t="s">
        <v>188</v>
      </c>
      <c r="D1025" s="155" t="s">
        <v>189</v>
      </c>
      <c r="E1025" s="156">
        <v>2006</v>
      </c>
      <c r="F1025" s="153">
        <v>16</v>
      </c>
      <c r="G1025" s="155" t="s">
        <v>348</v>
      </c>
      <c r="H1025" s="152" t="s">
        <v>4830</v>
      </c>
      <c r="I1025" s="151" t="s">
        <v>4846</v>
      </c>
      <c r="J1025" s="152" t="s">
        <v>190</v>
      </c>
      <c r="K1025" s="153" t="s">
        <v>403</v>
      </c>
      <c r="L1025" s="154">
        <v>43</v>
      </c>
      <c r="M1025" s="28"/>
      <c r="N1025" s="28"/>
      <c r="O1025" s="33"/>
      <c r="P1025" s="33">
        <v>3136011883</v>
      </c>
      <c r="Q1025" s="42" t="s">
        <v>1451</v>
      </c>
      <c r="R1025" s="35">
        <v>39047</v>
      </c>
      <c r="S1025" s="37" t="s">
        <v>1452</v>
      </c>
      <c r="T1025" s="37" t="s">
        <v>354</v>
      </c>
      <c r="U1025" s="38">
        <v>1020111708</v>
      </c>
      <c r="V1025" s="37" t="s">
        <v>393</v>
      </c>
      <c r="W1025" s="37" t="s">
        <v>340</v>
      </c>
      <c r="X1025" s="39"/>
      <c r="Y1025" s="39"/>
      <c r="Z1025" s="39"/>
      <c r="AA1025" s="39"/>
    </row>
    <row r="1026" spans="1:27" ht="14.45" hidden="1" x14ac:dyDescent="0.35">
      <c r="A1026" s="154"/>
      <c r="B1026" s="154">
        <v>1044</v>
      </c>
      <c r="C1026" s="155" t="s">
        <v>6</v>
      </c>
      <c r="D1026" s="155" t="s">
        <v>1453</v>
      </c>
      <c r="E1026" s="156">
        <v>2013</v>
      </c>
      <c r="F1026" s="153">
        <v>9</v>
      </c>
      <c r="G1026" s="155" t="s">
        <v>8</v>
      </c>
      <c r="H1026" s="152" t="s">
        <v>1366</v>
      </c>
      <c r="I1026" s="151" t="s">
        <v>3703</v>
      </c>
      <c r="J1026" s="152" t="s">
        <v>106</v>
      </c>
      <c r="K1026" s="153" t="s">
        <v>434</v>
      </c>
      <c r="L1026" s="154">
        <v>44</v>
      </c>
      <c r="M1026" s="28"/>
      <c r="N1026" s="28"/>
      <c r="O1026" s="33">
        <v>4825082</v>
      </c>
      <c r="P1026" s="33">
        <v>3128852024</v>
      </c>
      <c r="Q1026" s="34" t="s">
        <v>1454</v>
      </c>
      <c r="R1026" s="45">
        <v>41288</v>
      </c>
      <c r="S1026" s="37" t="s">
        <v>1455</v>
      </c>
      <c r="T1026" s="37" t="s">
        <v>354</v>
      </c>
      <c r="U1026" s="44">
        <v>1022155582</v>
      </c>
      <c r="V1026" s="37" t="s">
        <v>346</v>
      </c>
      <c r="W1026" s="37" t="s">
        <v>363</v>
      </c>
      <c r="X1026" s="39"/>
      <c r="Y1026" s="39"/>
      <c r="Z1026" s="39"/>
      <c r="AA1026" s="39"/>
    </row>
    <row r="1027" spans="1:27" ht="14.45" hidden="1" x14ac:dyDescent="0.35">
      <c r="A1027" s="154"/>
      <c r="B1027" s="154">
        <v>1045</v>
      </c>
      <c r="C1027" s="155" t="s">
        <v>83</v>
      </c>
      <c r="D1027" s="155" t="s">
        <v>1456</v>
      </c>
      <c r="E1027" s="156">
        <v>2004</v>
      </c>
      <c r="F1027" s="153">
        <v>18</v>
      </c>
      <c r="G1027" s="155" t="s">
        <v>16</v>
      </c>
      <c r="H1027" s="152" t="s">
        <v>1895</v>
      </c>
      <c r="I1027" s="151" t="s">
        <v>1896</v>
      </c>
      <c r="J1027" s="152" t="s">
        <v>17</v>
      </c>
      <c r="K1027" s="153" t="s">
        <v>356</v>
      </c>
      <c r="L1027" s="154">
        <v>45</v>
      </c>
      <c r="M1027" s="28"/>
      <c r="N1027" s="28"/>
      <c r="O1027" s="33"/>
      <c r="P1027" s="33">
        <v>3005078480</v>
      </c>
      <c r="Q1027" s="34" t="s">
        <v>1457</v>
      </c>
      <c r="R1027" s="45">
        <v>38122</v>
      </c>
      <c r="S1027" s="37" t="s">
        <v>1458</v>
      </c>
      <c r="T1027" s="37" t="s">
        <v>354</v>
      </c>
      <c r="U1027" s="44">
        <v>1017922095</v>
      </c>
      <c r="V1027" s="37" t="s">
        <v>393</v>
      </c>
      <c r="W1027" s="37" t="s">
        <v>649</v>
      </c>
      <c r="X1027" s="39"/>
      <c r="Y1027" s="39"/>
      <c r="Z1027" s="39"/>
      <c r="AA1027" s="39"/>
    </row>
    <row r="1028" spans="1:27" ht="14.45" hidden="1" x14ac:dyDescent="0.35">
      <c r="A1028" s="154"/>
      <c r="B1028" s="154">
        <v>1046</v>
      </c>
      <c r="C1028" s="155"/>
      <c r="D1028" s="155"/>
      <c r="E1028" s="156"/>
      <c r="F1028" s="153">
        <v>2022</v>
      </c>
      <c r="G1028" s="155"/>
      <c r="H1028" s="152" t="e">
        <v>#N/A</v>
      </c>
      <c r="I1028" s="151" t="e">
        <v>#N/A</v>
      </c>
      <c r="J1028" s="152" t="e">
        <v>#N/A</v>
      </c>
      <c r="K1028" s="153"/>
      <c r="L1028" s="154">
        <v>46</v>
      </c>
      <c r="M1028" s="28"/>
      <c r="N1028" s="28"/>
      <c r="O1028" s="33"/>
      <c r="P1028" s="33"/>
      <c r="Q1028" s="34"/>
      <c r="R1028" s="45"/>
      <c r="S1028" s="37"/>
      <c r="T1028" s="37"/>
      <c r="U1028" s="44"/>
      <c r="V1028" s="37"/>
      <c r="W1028" s="37"/>
      <c r="X1028" s="39"/>
      <c r="Y1028" s="39"/>
      <c r="Z1028" s="39"/>
      <c r="AA1028" s="39"/>
    </row>
    <row r="1029" spans="1:27" ht="14.45" hidden="1" x14ac:dyDescent="0.35">
      <c r="A1029" s="154"/>
      <c r="B1029" s="154">
        <v>1047</v>
      </c>
      <c r="C1029" s="155" t="s">
        <v>6</v>
      </c>
      <c r="D1029" s="155" t="s">
        <v>1459</v>
      </c>
      <c r="E1029" s="156">
        <v>2008</v>
      </c>
      <c r="F1029" s="153">
        <v>14</v>
      </c>
      <c r="G1029" s="155" t="s">
        <v>16</v>
      </c>
      <c r="H1029" s="152" t="s">
        <v>47</v>
      </c>
      <c r="I1029" s="151" t="s">
        <v>425</v>
      </c>
      <c r="J1029" s="152" t="s">
        <v>268</v>
      </c>
      <c r="K1029" s="153" t="s">
        <v>440</v>
      </c>
      <c r="L1029" s="154">
        <v>47</v>
      </c>
      <c r="M1029" s="28"/>
      <c r="N1029" s="28"/>
      <c r="O1029" s="33">
        <v>5363997</v>
      </c>
      <c r="P1029" s="33">
        <v>3113939504</v>
      </c>
      <c r="Q1029" s="42"/>
      <c r="R1029" s="45">
        <v>39610</v>
      </c>
      <c r="S1029" s="37" t="s">
        <v>1460</v>
      </c>
      <c r="T1029" s="45" t="s">
        <v>354</v>
      </c>
      <c r="U1029" s="44">
        <v>1011398801</v>
      </c>
      <c r="V1029" s="37" t="s">
        <v>346</v>
      </c>
      <c r="W1029" s="37" t="s">
        <v>363</v>
      </c>
      <c r="X1029" s="39"/>
      <c r="Y1029" s="39"/>
      <c r="Z1029" s="39"/>
      <c r="AA1029" s="39"/>
    </row>
    <row r="1030" spans="1:27" ht="14.45" hidden="1" x14ac:dyDescent="0.35">
      <c r="A1030" s="154"/>
      <c r="B1030" s="154">
        <v>1048</v>
      </c>
      <c r="C1030" s="155" t="s">
        <v>461</v>
      </c>
      <c r="D1030" s="155" t="s">
        <v>1461</v>
      </c>
      <c r="E1030" s="156">
        <v>2012</v>
      </c>
      <c r="F1030" s="153">
        <v>10</v>
      </c>
      <c r="G1030" s="155" t="s">
        <v>8</v>
      </c>
      <c r="H1030" s="152" t="s">
        <v>1366</v>
      </c>
      <c r="I1030" s="151" t="s">
        <v>3685</v>
      </c>
      <c r="J1030" s="152" t="s">
        <v>106</v>
      </c>
      <c r="K1030" s="153" t="s">
        <v>355</v>
      </c>
      <c r="L1030" s="154">
        <v>48</v>
      </c>
      <c r="M1030" s="28"/>
      <c r="N1030" s="28"/>
      <c r="O1030" s="33">
        <v>2998259</v>
      </c>
      <c r="P1030" s="33">
        <v>3042029591</v>
      </c>
      <c r="Q1030" s="34" t="s">
        <v>1462</v>
      </c>
      <c r="R1030" s="45">
        <v>40940</v>
      </c>
      <c r="S1030" s="37" t="s">
        <v>1463</v>
      </c>
      <c r="T1030" s="37" t="s">
        <v>354</v>
      </c>
      <c r="U1030" s="44" t="s">
        <v>1464</v>
      </c>
      <c r="V1030" s="37" t="s">
        <v>346</v>
      </c>
      <c r="W1030" s="37" t="s">
        <v>363</v>
      </c>
      <c r="X1030" s="39"/>
      <c r="Y1030" s="39"/>
      <c r="Z1030" s="39"/>
      <c r="AA1030" s="39"/>
    </row>
    <row r="1031" spans="1:27" ht="14.45" hidden="1" x14ac:dyDescent="0.35">
      <c r="A1031" s="154"/>
      <c r="B1031" s="154">
        <v>1049</v>
      </c>
      <c r="C1031" s="155"/>
      <c r="D1031" s="155"/>
      <c r="E1031" s="156"/>
      <c r="F1031" s="153">
        <v>2022</v>
      </c>
      <c r="G1031" s="155"/>
      <c r="H1031" s="152" t="e">
        <v>#N/A</v>
      </c>
      <c r="I1031" s="151" t="e">
        <v>#N/A</v>
      </c>
      <c r="J1031" s="152" t="e">
        <v>#N/A</v>
      </c>
      <c r="K1031" s="153"/>
      <c r="L1031" s="154">
        <v>49</v>
      </c>
      <c r="M1031" s="28"/>
      <c r="N1031" s="28"/>
      <c r="O1031" s="33"/>
      <c r="P1031" s="33"/>
      <c r="Q1031" s="34"/>
      <c r="R1031" s="45"/>
      <c r="S1031" s="37"/>
      <c r="T1031" s="37"/>
      <c r="U1031" s="44"/>
      <c r="V1031" s="37"/>
      <c r="W1031" s="37"/>
      <c r="X1031" s="39"/>
      <c r="Y1031" s="39"/>
      <c r="Z1031" s="39"/>
      <c r="AA1031" s="39"/>
    </row>
    <row r="1032" spans="1:27" ht="14.45" hidden="1" x14ac:dyDescent="0.35">
      <c r="A1032" s="154"/>
      <c r="B1032" s="154">
        <v>1050</v>
      </c>
      <c r="C1032" s="155" t="s">
        <v>31</v>
      </c>
      <c r="D1032" s="155" t="s">
        <v>1465</v>
      </c>
      <c r="E1032" s="156">
        <v>2011</v>
      </c>
      <c r="F1032" s="153">
        <v>11</v>
      </c>
      <c r="G1032" s="155" t="s">
        <v>8</v>
      </c>
      <c r="H1032" s="152" t="s">
        <v>1366</v>
      </c>
      <c r="I1032" s="151" t="s">
        <v>4870</v>
      </c>
      <c r="J1032" s="152" t="s">
        <v>34</v>
      </c>
      <c r="K1032" s="153" t="s">
        <v>434</v>
      </c>
      <c r="L1032" s="154">
        <v>50</v>
      </c>
      <c r="M1032" s="28"/>
      <c r="N1032" s="28"/>
      <c r="O1032" s="33">
        <v>5856980</v>
      </c>
      <c r="P1032" s="33">
        <v>3217396760</v>
      </c>
      <c r="Q1032" s="34" t="s">
        <v>1466</v>
      </c>
      <c r="R1032" s="45">
        <v>40906</v>
      </c>
      <c r="S1032" s="37" t="s">
        <v>1467</v>
      </c>
      <c r="T1032" s="37" t="s">
        <v>354</v>
      </c>
      <c r="U1032" s="44">
        <v>1046668557</v>
      </c>
      <c r="V1032" s="37" t="s">
        <v>393</v>
      </c>
      <c r="W1032" s="37" t="s">
        <v>363</v>
      </c>
      <c r="X1032" s="39"/>
      <c r="Y1032" s="39"/>
      <c r="Z1032" s="39"/>
      <c r="AA1032" s="39"/>
    </row>
    <row r="1033" spans="1:27" ht="14.45" hidden="1" x14ac:dyDescent="0.35">
      <c r="A1033" s="154"/>
      <c r="B1033" s="154">
        <v>1051</v>
      </c>
      <c r="C1033" s="155"/>
      <c r="D1033" s="155"/>
      <c r="E1033" s="156"/>
      <c r="F1033" s="153">
        <v>2022</v>
      </c>
      <c r="G1033" s="155"/>
      <c r="H1033" s="152" t="e">
        <v>#N/A</v>
      </c>
      <c r="I1033" s="151" t="e">
        <v>#N/A</v>
      </c>
      <c r="J1033" s="152" t="e">
        <v>#N/A</v>
      </c>
      <c r="K1033" s="153"/>
      <c r="L1033" s="154">
        <v>51</v>
      </c>
      <c r="M1033" s="28"/>
      <c r="N1033" s="28"/>
      <c r="O1033" s="33"/>
      <c r="P1033" s="33"/>
      <c r="Q1033" s="34"/>
      <c r="R1033" s="45"/>
      <c r="S1033" s="37"/>
      <c r="T1033" s="37"/>
      <c r="U1033" s="37"/>
      <c r="V1033" s="37"/>
      <c r="W1033" s="37"/>
      <c r="X1033" s="39"/>
      <c r="Y1033" s="39"/>
      <c r="Z1033" s="39"/>
      <c r="AA1033" s="39"/>
    </row>
    <row r="1034" spans="1:27" ht="14.45" hidden="1" x14ac:dyDescent="0.35">
      <c r="A1034" s="154"/>
      <c r="B1034" s="154">
        <v>1052</v>
      </c>
      <c r="C1034" s="155"/>
      <c r="D1034" s="155"/>
      <c r="E1034" s="156"/>
      <c r="F1034" s="153">
        <v>2022</v>
      </c>
      <c r="G1034" s="155"/>
      <c r="H1034" s="152" t="e">
        <v>#N/A</v>
      </c>
      <c r="I1034" s="151" t="e">
        <v>#N/A</v>
      </c>
      <c r="J1034" s="152" t="e">
        <v>#N/A</v>
      </c>
      <c r="K1034" s="153"/>
      <c r="L1034" s="154">
        <v>52</v>
      </c>
      <c r="M1034" s="28"/>
      <c r="N1034" s="28"/>
      <c r="O1034" s="33"/>
      <c r="P1034" s="33"/>
      <c r="Q1034" s="42"/>
      <c r="R1034" s="45"/>
      <c r="S1034" s="37"/>
      <c r="T1034" s="37"/>
      <c r="U1034" s="44"/>
      <c r="V1034" s="37"/>
      <c r="W1034" s="37"/>
      <c r="X1034" s="39"/>
      <c r="Y1034" s="39"/>
      <c r="Z1034" s="39"/>
      <c r="AA1034" s="39"/>
    </row>
    <row r="1035" spans="1:27" ht="14.45" hidden="1" x14ac:dyDescent="0.35">
      <c r="A1035" s="154"/>
      <c r="B1035" s="154">
        <v>1053</v>
      </c>
      <c r="C1035" s="155" t="s">
        <v>1200</v>
      </c>
      <c r="D1035" s="155" t="s">
        <v>1468</v>
      </c>
      <c r="E1035" s="156">
        <v>2013</v>
      </c>
      <c r="F1035" s="153">
        <v>9</v>
      </c>
      <c r="G1035" s="155" t="s">
        <v>8</v>
      </c>
      <c r="H1035" s="152" t="s">
        <v>1366</v>
      </c>
      <c r="I1035" s="151" t="s">
        <v>3703</v>
      </c>
      <c r="J1035" s="152" t="s">
        <v>106</v>
      </c>
      <c r="K1035" s="153" t="s">
        <v>434</v>
      </c>
      <c r="L1035" s="154">
        <v>53</v>
      </c>
      <c r="M1035" s="28"/>
      <c r="N1035" s="28"/>
      <c r="O1035" s="33"/>
      <c r="P1035" s="33">
        <v>3218105039</v>
      </c>
      <c r="Q1035" s="34" t="s">
        <v>1469</v>
      </c>
      <c r="R1035" s="45">
        <v>41390</v>
      </c>
      <c r="S1035" s="37" t="s">
        <v>1470</v>
      </c>
      <c r="T1035" s="37" t="s">
        <v>354</v>
      </c>
      <c r="U1035" s="44">
        <v>1013351742</v>
      </c>
      <c r="V1035" s="37" t="s">
        <v>346</v>
      </c>
      <c r="W1035" s="37" t="s">
        <v>363</v>
      </c>
      <c r="X1035" s="39"/>
      <c r="Y1035" s="39"/>
      <c r="Z1035" s="39"/>
      <c r="AA1035" s="39"/>
    </row>
    <row r="1036" spans="1:27" ht="14.45" hidden="1" x14ac:dyDescent="0.35">
      <c r="A1036" s="154"/>
      <c r="B1036" s="154">
        <v>1054</v>
      </c>
      <c r="C1036" s="155" t="s">
        <v>1471</v>
      </c>
      <c r="D1036" s="155" t="s">
        <v>1472</v>
      </c>
      <c r="E1036" s="156">
        <v>2012</v>
      </c>
      <c r="F1036" s="153">
        <v>10</v>
      </c>
      <c r="G1036" s="155" t="s">
        <v>8</v>
      </c>
      <c r="H1036" s="152" t="s">
        <v>1366</v>
      </c>
      <c r="I1036" s="151" t="s">
        <v>3685</v>
      </c>
      <c r="J1036" s="152" t="s">
        <v>106</v>
      </c>
      <c r="K1036" s="153" t="s">
        <v>434</v>
      </c>
      <c r="L1036" s="154">
        <v>54</v>
      </c>
      <c r="M1036" s="28"/>
      <c r="N1036" s="28"/>
      <c r="O1036" s="33"/>
      <c r="P1036" s="33">
        <v>3024519778</v>
      </c>
      <c r="Q1036" s="34" t="s">
        <v>1473</v>
      </c>
      <c r="R1036" s="45">
        <v>41173</v>
      </c>
      <c r="S1036" s="37" t="s">
        <v>1474</v>
      </c>
      <c r="T1036" s="37" t="s">
        <v>354</v>
      </c>
      <c r="U1036" s="44">
        <v>1032025115</v>
      </c>
      <c r="V1036" s="37" t="s">
        <v>339</v>
      </c>
      <c r="W1036" s="37" t="s">
        <v>402</v>
      </c>
      <c r="X1036" s="39"/>
      <c r="Y1036" s="39"/>
      <c r="Z1036" s="39"/>
      <c r="AA1036" s="39"/>
    </row>
    <row r="1037" spans="1:27" s="104" customFormat="1" ht="14.45" hidden="1" x14ac:dyDescent="0.35">
      <c r="A1037" s="154"/>
      <c r="B1037" s="154">
        <v>1055</v>
      </c>
      <c r="C1037" s="155"/>
      <c r="D1037" s="155"/>
      <c r="E1037" s="156"/>
      <c r="F1037" s="153">
        <v>2022</v>
      </c>
      <c r="G1037" s="155"/>
      <c r="H1037" s="152" t="e">
        <v>#N/A</v>
      </c>
      <c r="I1037" s="151" t="e">
        <v>#N/A</v>
      </c>
      <c r="J1037" s="152" t="e">
        <v>#N/A</v>
      </c>
      <c r="K1037" s="153"/>
      <c r="L1037" s="154">
        <v>55</v>
      </c>
      <c r="M1037" s="28"/>
      <c r="N1037" s="28"/>
      <c r="O1037" s="33"/>
      <c r="P1037" s="33"/>
      <c r="Q1037" s="34"/>
      <c r="R1037" s="100"/>
      <c r="S1037" s="101"/>
      <c r="T1037" s="101"/>
      <c r="U1037" s="102"/>
      <c r="V1037" s="101"/>
      <c r="W1037" s="101"/>
      <c r="X1037" s="39"/>
      <c r="Y1037" s="103"/>
      <c r="Z1037" s="103"/>
      <c r="AA1037" s="103"/>
    </row>
    <row r="1038" spans="1:27" ht="14.45" hidden="1" x14ac:dyDescent="0.35">
      <c r="A1038" s="154"/>
      <c r="B1038" s="154">
        <v>1056</v>
      </c>
      <c r="C1038" s="145" t="s">
        <v>188</v>
      </c>
      <c r="D1038" s="145" t="s">
        <v>1475</v>
      </c>
      <c r="E1038" s="146">
        <v>2011</v>
      </c>
      <c r="F1038" s="153">
        <v>11</v>
      </c>
      <c r="G1038" s="155" t="s">
        <v>20</v>
      </c>
      <c r="H1038" s="152" t="s">
        <v>3699</v>
      </c>
      <c r="I1038" s="151" t="s">
        <v>4886</v>
      </c>
      <c r="J1038" s="152" t="s">
        <v>64</v>
      </c>
      <c r="K1038" s="153" t="s">
        <v>446</v>
      </c>
      <c r="L1038" s="154">
        <v>56</v>
      </c>
      <c r="M1038" s="28"/>
      <c r="N1038" s="28"/>
      <c r="O1038" s="33"/>
      <c r="P1038" s="33">
        <v>3127092950</v>
      </c>
      <c r="Q1038" s="42" t="s">
        <v>1476</v>
      </c>
      <c r="R1038" s="45">
        <v>40643</v>
      </c>
      <c r="S1038" s="37" t="s">
        <v>1477</v>
      </c>
      <c r="T1038" s="37" t="s">
        <v>354</v>
      </c>
      <c r="U1038" s="44" t="s">
        <v>1478</v>
      </c>
      <c r="V1038" s="37" t="s">
        <v>393</v>
      </c>
      <c r="W1038" s="37" t="s">
        <v>394</v>
      </c>
      <c r="X1038" s="39"/>
      <c r="Y1038" s="39"/>
      <c r="Z1038" s="39"/>
      <c r="AA1038" s="39"/>
    </row>
    <row r="1039" spans="1:27" ht="14.45" hidden="1" x14ac:dyDescent="0.35">
      <c r="A1039" s="154"/>
      <c r="B1039" s="154">
        <v>1057</v>
      </c>
      <c r="C1039" s="155"/>
      <c r="D1039" s="155"/>
      <c r="E1039" s="156"/>
      <c r="F1039" s="153">
        <v>2022</v>
      </c>
      <c r="G1039" s="155"/>
      <c r="H1039" s="152" t="e">
        <v>#N/A</v>
      </c>
      <c r="I1039" s="151" t="e">
        <v>#N/A</v>
      </c>
      <c r="J1039" s="152" t="e">
        <v>#N/A</v>
      </c>
      <c r="K1039" s="153"/>
      <c r="L1039" s="154">
        <v>57</v>
      </c>
      <c r="M1039" s="28"/>
      <c r="N1039" s="28"/>
      <c r="O1039" s="33"/>
      <c r="P1039" s="33"/>
      <c r="Q1039" s="42"/>
      <c r="R1039" s="45"/>
      <c r="S1039" s="37"/>
      <c r="T1039" s="37"/>
      <c r="U1039" s="44"/>
      <c r="V1039" s="37"/>
      <c r="W1039" s="37"/>
      <c r="X1039" s="39"/>
      <c r="Y1039" s="39"/>
      <c r="Z1039" s="39"/>
      <c r="AA1039" s="39"/>
    </row>
    <row r="1040" spans="1:27" ht="14.45" hidden="1" x14ac:dyDescent="0.35">
      <c r="A1040" s="154"/>
      <c r="B1040" s="154">
        <v>1058</v>
      </c>
      <c r="C1040" s="155"/>
      <c r="D1040" s="155"/>
      <c r="E1040" s="156"/>
      <c r="F1040" s="153">
        <v>2022</v>
      </c>
      <c r="G1040" s="155"/>
      <c r="H1040" s="152" t="e">
        <v>#N/A</v>
      </c>
      <c r="I1040" s="151" t="e">
        <v>#N/A</v>
      </c>
      <c r="J1040" s="152" t="e">
        <v>#N/A</v>
      </c>
      <c r="K1040" s="153"/>
      <c r="L1040" s="154">
        <v>58</v>
      </c>
      <c r="M1040" s="28"/>
      <c r="N1040" s="28"/>
      <c r="O1040" s="33"/>
      <c r="P1040" s="33"/>
      <c r="Q1040" s="34"/>
      <c r="R1040" s="35"/>
      <c r="S1040" s="37"/>
      <c r="T1040" s="37"/>
      <c r="U1040" s="38"/>
      <c r="V1040" s="37"/>
      <c r="W1040" s="37"/>
      <c r="X1040" s="39"/>
      <c r="Y1040" s="39"/>
      <c r="Z1040" s="39"/>
      <c r="AA1040" s="39"/>
    </row>
    <row r="1041" spans="1:27" ht="14.45" hidden="1" x14ac:dyDescent="0.35">
      <c r="A1041" s="154"/>
      <c r="B1041" s="154">
        <v>1059</v>
      </c>
      <c r="C1041" s="145"/>
      <c r="D1041" s="145"/>
      <c r="E1041" s="146"/>
      <c r="F1041" s="153">
        <v>2022</v>
      </c>
      <c r="G1041" s="155"/>
      <c r="H1041" s="152" t="e">
        <v>#N/A</v>
      </c>
      <c r="I1041" s="151" t="e">
        <v>#N/A</v>
      </c>
      <c r="J1041" s="152" t="e">
        <v>#N/A</v>
      </c>
      <c r="K1041" s="153"/>
      <c r="L1041" s="154">
        <v>59</v>
      </c>
      <c r="M1041" s="28"/>
      <c r="N1041" s="28"/>
      <c r="O1041" s="33"/>
      <c r="P1041" s="33"/>
      <c r="Q1041" s="42"/>
      <c r="R1041" s="45"/>
      <c r="S1041" s="37"/>
      <c r="T1041" s="37"/>
      <c r="U1041" s="50"/>
      <c r="V1041" s="37"/>
      <c r="W1041" s="37"/>
      <c r="X1041" s="39"/>
      <c r="Y1041" s="39"/>
      <c r="Z1041" s="39"/>
      <c r="AA1041" s="39"/>
    </row>
    <row r="1042" spans="1:27" ht="14.45" hidden="1" x14ac:dyDescent="0.35">
      <c r="A1042" s="154"/>
      <c r="B1042" s="154">
        <v>1060</v>
      </c>
      <c r="C1042" s="145"/>
      <c r="D1042" s="145"/>
      <c r="E1042" s="146"/>
      <c r="F1042" s="153">
        <v>2022</v>
      </c>
      <c r="G1042" s="155"/>
      <c r="H1042" s="152" t="e">
        <v>#N/A</v>
      </c>
      <c r="I1042" s="151" t="e">
        <v>#N/A</v>
      </c>
      <c r="J1042" s="152" t="e">
        <v>#N/A</v>
      </c>
      <c r="K1042" s="153"/>
      <c r="L1042" s="154">
        <v>60</v>
      </c>
      <c r="M1042" s="28"/>
      <c r="N1042" s="28"/>
      <c r="O1042" s="33"/>
      <c r="P1042" s="33"/>
      <c r="Q1042" s="42"/>
      <c r="R1042" s="45"/>
      <c r="S1042" s="37"/>
      <c r="T1042" s="37"/>
      <c r="U1042" s="50"/>
      <c r="V1042" s="37"/>
      <c r="W1042" s="37"/>
      <c r="X1042" s="39"/>
      <c r="Y1042" s="39"/>
      <c r="Z1042" s="39"/>
      <c r="AA1042" s="39"/>
    </row>
    <row r="1043" spans="1:27" ht="14.45" hidden="1" x14ac:dyDescent="0.35">
      <c r="A1043" s="154"/>
      <c r="B1043" s="154">
        <v>1061</v>
      </c>
      <c r="C1043" s="155"/>
      <c r="D1043" s="155"/>
      <c r="E1043" s="156"/>
      <c r="F1043" s="153">
        <v>2022</v>
      </c>
      <c r="G1043" s="155"/>
      <c r="H1043" s="152" t="e">
        <v>#N/A</v>
      </c>
      <c r="I1043" s="151" t="e">
        <v>#N/A</v>
      </c>
      <c r="J1043" s="152" t="e">
        <v>#N/A</v>
      </c>
      <c r="K1043" s="153"/>
      <c r="L1043" s="154">
        <v>61</v>
      </c>
      <c r="M1043" s="28"/>
      <c r="N1043" s="28"/>
      <c r="O1043" s="33"/>
      <c r="P1043" s="33"/>
      <c r="Q1043" s="42"/>
      <c r="R1043" s="45"/>
      <c r="S1043" s="37"/>
      <c r="T1043" s="37"/>
      <c r="U1043" s="44"/>
      <c r="V1043" s="37"/>
      <c r="W1043" s="37"/>
      <c r="X1043" s="39"/>
      <c r="Y1043" s="39"/>
      <c r="Z1043" s="39"/>
      <c r="AA1043" s="39"/>
    </row>
    <row r="1044" spans="1:27" ht="14.45" hidden="1" x14ac:dyDescent="0.35">
      <c r="A1044" s="154"/>
      <c r="B1044" s="154">
        <v>1062</v>
      </c>
      <c r="C1044" s="155" t="s">
        <v>99</v>
      </c>
      <c r="D1044" s="155" t="s">
        <v>1479</v>
      </c>
      <c r="E1044" s="156">
        <v>2009</v>
      </c>
      <c r="F1044" s="153">
        <v>13</v>
      </c>
      <c r="G1044" s="155" t="s">
        <v>20</v>
      </c>
      <c r="H1044" s="152" t="s">
        <v>3699</v>
      </c>
      <c r="I1044" s="151" t="s">
        <v>3700</v>
      </c>
      <c r="J1044" s="152" t="s">
        <v>40</v>
      </c>
      <c r="K1044" s="153" t="s">
        <v>434</v>
      </c>
      <c r="L1044" s="154">
        <v>62</v>
      </c>
      <c r="M1044" s="28"/>
      <c r="N1044" s="28"/>
      <c r="O1044" s="33">
        <v>5592003</v>
      </c>
      <c r="P1044" s="33">
        <v>3113958241</v>
      </c>
      <c r="Q1044" s="34" t="s">
        <v>1480</v>
      </c>
      <c r="R1044" s="45">
        <v>39884</v>
      </c>
      <c r="S1044" s="37" t="s">
        <v>1481</v>
      </c>
      <c r="T1044" s="37" t="s">
        <v>354</v>
      </c>
      <c r="U1044" s="44">
        <v>1025655450</v>
      </c>
      <c r="V1044" s="37" t="s">
        <v>346</v>
      </c>
      <c r="W1044" s="37" t="s">
        <v>363</v>
      </c>
      <c r="X1044" s="39"/>
      <c r="Y1044" s="39"/>
      <c r="Z1044" s="39"/>
      <c r="AA1044" s="39"/>
    </row>
    <row r="1045" spans="1:27" ht="14.45" hidden="1" x14ac:dyDescent="0.35">
      <c r="A1045" s="154"/>
      <c r="B1045" s="154">
        <v>1063</v>
      </c>
      <c r="C1045" s="155" t="s">
        <v>229</v>
      </c>
      <c r="D1045" s="155" t="s">
        <v>1482</v>
      </c>
      <c r="E1045" s="156">
        <v>2013</v>
      </c>
      <c r="F1045" s="153">
        <v>9</v>
      </c>
      <c r="G1045" s="155" t="s">
        <v>8</v>
      </c>
      <c r="H1045" s="152" t="s">
        <v>1366</v>
      </c>
      <c r="I1045" s="151" t="s">
        <v>3703</v>
      </c>
      <c r="J1045" s="152" t="s">
        <v>106</v>
      </c>
      <c r="K1045" s="153" t="s">
        <v>434</v>
      </c>
      <c r="L1045" s="154">
        <v>63</v>
      </c>
      <c r="M1045" s="28"/>
      <c r="N1045" s="28"/>
      <c r="O1045" s="33">
        <v>4629886</v>
      </c>
      <c r="P1045" s="33">
        <v>3202075618</v>
      </c>
      <c r="Q1045" s="34" t="s">
        <v>1483</v>
      </c>
      <c r="R1045" s="45">
        <v>41609</v>
      </c>
      <c r="S1045" s="37" t="s">
        <v>1484</v>
      </c>
      <c r="T1045" s="37" t="s">
        <v>354</v>
      </c>
      <c r="U1045" s="44">
        <v>1032025654</v>
      </c>
      <c r="V1045" s="37" t="s">
        <v>393</v>
      </c>
      <c r="W1045" s="37" t="s">
        <v>363</v>
      </c>
      <c r="X1045" s="39"/>
      <c r="Y1045" s="39"/>
      <c r="Z1045" s="39"/>
      <c r="AA1045" s="39"/>
    </row>
    <row r="1046" spans="1:27" ht="14.45" hidden="1" x14ac:dyDescent="0.35">
      <c r="A1046" s="154"/>
      <c r="B1046" s="154">
        <v>1064</v>
      </c>
      <c r="C1046" s="155" t="s">
        <v>1485</v>
      </c>
      <c r="D1046" s="155" t="s">
        <v>1486</v>
      </c>
      <c r="E1046" s="156">
        <v>1999</v>
      </c>
      <c r="F1046" s="153">
        <v>23</v>
      </c>
      <c r="G1046" s="155" t="s">
        <v>367</v>
      </c>
      <c r="H1046" s="152" t="s">
        <v>4575</v>
      </c>
      <c r="I1046" s="151" t="s">
        <v>4821</v>
      </c>
      <c r="J1046" s="152" t="s">
        <v>24</v>
      </c>
      <c r="K1046" s="153" t="s">
        <v>434</v>
      </c>
      <c r="L1046" s="154">
        <v>64</v>
      </c>
      <c r="M1046" s="28"/>
      <c r="N1046" s="28"/>
      <c r="O1046" s="33">
        <v>5879561</v>
      </c>
      <c r="P1046" s="33">
        <v>3024312548</v>
      </c>
      <c r="Q1046" s="42" t="s">
        <v>1487</v>
      </c>
      <c r="R1046" s="45">
        <v>36516</v>
      </c>
      <c r="S1046" s="37" t="s">
        <v>1488</v>
      </c>
      <c r="T1046" s="37" t="s">
        <v>354</v>
      </c>
      <c r="U1046" s="44">
        <v>1020496695</v>
      </c>
      <c r="V1046" s="37" t="s">
        <v>346</v>
      </c>
      <c r="W1046" s="37" t="s">
        <v>363</v>
      </c>
      <c r="X1046" s="39"/>
      <c r="Y1046" s="39"/>
      <c r="Z1046" s="39"/>
      <c r="AA1046" s="39"/>
    </row>
    <row r="1047" spans="1:27" ht="14.45" hidden="1" x14ac:dyDescent="0.35">
      <c r="A1047" s="154"/>
      <c r="B1047" s="154">
        <v>1065</v>
      </c>
      <c r="C1047" s="155"/>
      <c r="D1047" s="155"/>
      <c r="E1047" s="156"/>
      <c r="F1047" s="153">
        <v>2022</v>
      </c>
      <c r="G1047" s="155"/>
      <c r="H1047" s="152" t="e">
        <v>#N/A</v>
      </c>
      <c r="I1047" s="151" t="e">
        <v>#N/A</v>
      </c>
      <c r="J1047" s="152" t="e">
        <v>#N/A</v>
      </c>
      <c r="K1047" s="153"/>
      <c r="L1047" s="154">
        <v>65</v>
      </c>
      <c r="M1047" s="28"/>
      <c r="N1047" s="28"/>
      <c r="O1047" s="33"/>
      <c r="P1047" s="33"/>
      <c r="Q1047" s="34"/>
      <c r="R1047" s="45"/>
      <c r="S1047" s="37"/>
      <c r="T1047" s="37"/>
      <c r="U1047" s="44"/>
      <c r="V1047" s="37"/>
      <c r="W1047" s="37"/>
      <c r="X1047" s="39"/>
      <c r="Y1047" s="39"/>
      <c r="Z1047" s="39"/>
      <c r="AA1047" s="39"/>
    </row>
    <row r="1048" spans="1:27" ht="14.45" hidden="1" x14ac:dyDescent="0.35">
      <c r="A1048" s="154"/>
      <c r="B1048" s="154">
        <v>1066</v>
      </c>
      <c r="C1048" s="155" t="s">
        <v>229</v>
      </c>
      <c r="D1048" s="155" t="s">
        <v>610</v>
      </c>
      <c r="E1048" s="156">
        <v>2009</v>
      </c>
      <c r="F1048" s="153">
        <v>13</v>
      </c>
      <c r="G1048" s="155" t="s">
        <v>8</v>
      </c>
      <c r="H1048" s="152" t="s">
        <v>1366</v>
      </c>
      <c r="I1048" s="151" t="s">
        <v>4856</v>
      </c>
      <c r="J1048" s="152" t="s">
        <v>72</v>
      </c>
      <c r="K1048" s="153" t="s">
        <v>434</v>
      </c>
      <c r="L1048" s="154">
        <v>66</v>
      </c>
      <c r="M1048" s="28"/>
      <c r="N1048" s="28"/>
      <c r="O1048" s="33">
        <v>6166912</v>
      </c>
      <c r="P1048" s="33">
        <v>3218285899</v>
      </c>
      <c r="Q1048" s="34" t="s">
        <v>1489</v>
      </c>
      <c r="R1048" s="45">
        <v>40174</v>
      </c>
      <c r="S1048" s="37" t="s">
        <v>1490</v>
      </c>
      <c r="T1048" s="37" t="s">
        <v>354</v>
      </c>
      <c r="U1048" s="44">
        <v>1033188334</v>
      </c>
      <c r="V1048" s="37" t="s">
        <v>346</v>
      </c>
      <c r="W1048" s="37" t="s">
        <v>363</v>
      </c>
      <c r="X1048" s="39"/>
      <c r="Y1048" s="39"/>
      <c r="Z1048" s="39"/>
      <c r="AA1048" s="39"/>
    </row>
    <row r="1049" spans="1:27" ht="14.45" hidden="1" x14ac:dyDescent="0.35">
      <c r="A1049" s="154"/>
      <c r="B1049" s="154">
        <v>1067</v>
      </c>
      <c r="C1049" s="155" t="s">
        <v>43</v>
      </c>
      <c r="D1049" s="155" t="s">
        <v>1491</v>
      </c>
      <c r="E1049" s="156">
        <v>2013</v>
      </c>
      <c r="F1049" s="153">
        <v>9</v>
      </c>
      <c r="G1049" s="155" t="s">
        <v>8</v>
      </c>
      <c r="H1049" s="152" t="s">
        <v>1366</v>
      </c>
      <c r="I1049" s="151" t="s">
        <v>3703</v>
      </c>
      <c r="J1049" s="152" t="s">
        <v>106</v>
      </c>
      <c r="K1049" s="153" t="s">
        <v>434</v>
      </c>
      <c r="L1049" s="154">
        <v>67</v>
      </c>
      <c r="M1049" s="28"/>
      <c r="N1049" s="28"/>
      <c r="O1049" s="33"/>
      <c r="P1049" s="33">
        <v>3022782860</v>
      </c>
      <c r="Q1049" s="34" t="s">
        <v>1492</v>
      </c>
      <c r="R1049" s="45">
        <v>41576</v>
      </c>
      <c r="S1049" s="37" t="s">
        <v>1493</v>
      </c>
      <c r="T1049" s="37" t="s">
        <v>354</v>
      </c>
      <c r="U1049" s="44">
        <v>1022156939</v>
      </c>
      <c r="V1049" s="37" t="s">
        <v>346</v>
      </c>
      <c r="W1049" s="37" t="s">
        <v>363</v>
      </c>
      <c r="X1049" s="39"/>
      <c r="Y1049" s="39"/>
      <c r="Z1049" s="39"/>
      <c r="AA1049" s="39"/>
    </row>
    <row r="1050" spans="1:27" ht="14.45" hidden="1" x14ac:dyDescent="0.35">
      <c r="A1050" s="154"/>
      <c r="B1050" s="154">
        <v>1068</v>
      </c>
      <c r="C1050" s="155" t="s">
        <v>137</v>
      </c>
      <c r="D1050" s="155" t="s">
        <v>138</v>
      </c>
      <c r="E1050" s="156">
        <v>2006</v>
      </c>
      <c r="F1050" s="153">
        <v>16</v>
      </c>
      <c r="G1050" s="155" t="s">
        <v>20</v>
      </c>
      <c r="H1050" s="152" t="s">
        <v>3699</v>
      </c>
      <c r="I1050" s="151" t="s">
        <v>4877</v>
      </c>
      <c r="J1050" s="152" t="s">
        <v>101</v>
      </c>
      <c r="K1050" s="153" t="s">
        <v>349</v>
      </c>
      <c r="L1050" s="154">
        <v>68</v>
      </c>
      <c r="M1050" s="28"/>
      <c r="N1050" s="28"/>
      <c r="O1050" s="33"/>
      <c r="P1050" s="33">
        <v>3153691193</v>
      </c>
      <c r="Q1050" s="34" t="s">
        <v>1494</v>
      </c>
      <c r="R1050" s="35">
        <v>38988</v>
      </c>
      <c r="S1050" s="37" t="s">
        <v>1495</v>
      </c>
      <c r="T1050" s="37" t="s">
        <v>354</v>
      </c>
      <c r="U1050" s="38">
        <v>1021806011</v>
      </c>
      <c r="V1050" s="37" t="s">
        <v>346</v>
      </c>
      <c r="W1050" s="37" t="s">
        <v>363</v>
      </c>
      <c r="X1050" s="39"/>
      <c r="Y1050" s="39"/>
      <c r="Z1050" s="39"/>
      <c r="AA1050" s="39"/>
    </row>
    <row r="1051" spans="1:27" ht="14.45" hidden="1" x14ac:dyDescent="0.35">
      <c r="A1051" s="154"/>
      <c r="B1051" s="154">
        <v>1069</v>
      </c>
      <c r="C1051" s="155"/>
      <c r="D1051" s="155"/>
      <c r="E1051" s="156"/>
      <c r="F1051" s="153">
        <v>2022</v>
      </c>
      <c r="G1051" s="155"/>
      <c r="H1051" s="152" t="e">
        <v>#N/A</v>
      </c>
      <c r="I1051" s="151" t="e">
        <v>#N/A</v>
      </c>
      <c r="J1051" s="152" t="e">
        <v>#N/A</v>
      </c>
      <c r="K1051" s="153"/>
      <c r="L1051" s="154">
        <v>69</v>
      </c>
      <c r="M1051" s="28"/>
      <c r="N1051" s="28"/>
      <c r="O1051" s="33"/>
      <c r="P1051" s="33"/>
      <c r="Q1051" s="42"/>
      <c r="R1051" s="45"/>
      <c r="S1051" s="37"/>
      <c r="T1051" s="37"/>
      <c r="U1051" s="44"/>
      <c r="V1051" s="37"/>
      <c r="W1051" s="37"/>
      <c r="X1051" s="39"/>
      <c r="Y1051" s="39"/>
      <c r="Z1051" s="39"/>
      <c r="AA1051" s="39"/>
    </row>
    <row r="1052" spans="1:27" ht="14.45" hidden="1" x14ac:dyDescent="0.35">
      <c r="A1052" s="154"/>
      <c r="B1052" s="154">
        <v>1070</v>
      </c>
      <c r="C1052" s="155" t="s">
        <v>109</v>
      </c>
      <c r="D1052" s="155" t="s">
        <v>1496</v>
      </c>
      <c r="E1052" s="156">
        <v>2007</v>
      </c>
      <c r="F1052" s="153">
        <v>15</v>
      </c>
      <c r="G1052" s="155" t="s">
        <v>8</v>
      </c>
      <c r="H1052" s="152" t="s">
        <v>1366</v>
      </c>
      <c r="I1052" s="151" t="s">
        <v>1367</v>
      </c>
      <c r="J1052" s="152" t="s">
        <v>9</v>
      </c>
      <c r="K1052" s="153" t="s">
        <v>355</v>
      </c>
      <c r="L1052" s="154">
        <v>70</v>
      </c>
      <c r="M1052" s="28"/>
      <c r="N1052" s="28"/>
      <c r="O1052" s="33">
        <v>5577419</v>
      </c>
      <c r="P1052" s="33">
        <v>3105043858</v>
      </c>
      <c r="Q1052" s="34" t="s">
        <v>1497</v>
      </c>
      <c r="R1052" s="45">
        <v>39344</v>
      </c>
      <c r="S1052" s="37"/>
      <c r="T1052" s="37" t="s">
        <v>354</v>
      </c>
      <c r="U1052" s="44" t="s">
        <v>1498</v>
      </c>
      <c r="V1052" s="37" t="s">
        <v>346</v>
      </c>
      <c r="W1052" s="37" t="s">
        <v>402</v>
      </c>
      <c r="X1052" s="39"/>
      <c r="Y1052" s="39"/>
      <c r="Z1052" s="39"/>
      <c r="AA1052" s="39"/>
    </row>
    <row r="1053" spans="1:27" ht="14.45" hidden="1" x14ac:dyDescent="0.35">
      <c r="A1053" s="154"/>
      <c r="B1053" s="154">
        <v>1071</v>
      </c>
      <c r="C1053" s="155" t="s">
        <v>22</v>
      </c>
      <c r="D1053" s="155" t="s">
        <v>1499</v>
      </c>
      <c r="E1053" s="156">
        <v>2009</v>
      </c>
      <c r="F1053" s="153">
        <v>13</v>
      </c>
      <c r="G1053" s="155" t="s">
        <v>12</v>
      </c>
      <c r="H1053" s="152" t="s">
        <v>4824</v>
      </c>
      <c r="I1053" s="151" t="s">
        <v>4880</v>
      </c>
      <c r="J1053" s="152" t="s">
        <v>98</v>
      </c>
      <c r="K1053" s="153" t="s">
        <v>434</v>
      </c>
      <c r="L1053" s="154">
        <v>71</v>
      </c>
      <c r="M1053" s="28"/>
      <c r="N1053" s="28"/>
      <c r="O1053" s="33">
        <v>4415924</v>
      </c>
      <c r="P1053" s="33">
        <v>3005155006</v>
      </c>
      <c r="Q1053" s="42" t="s">
        <v>1500</v>
      </c>
      <c r="R1053" s="45">
        <v>39843</v>
      </c>
      <c r="S1053" s="37" t="s">
        <v>1501</v>
      </c>
      <c r="T1053" s="37" t="s">
        <v>354</v>
      </c>
      <c r="U1053" s="44">
        <v>1018244332</v>
      </c>
      <c r="V1053" s="37" t="s">
        <v>393</v>
      </c>
      <c r="W1053" s="37" t="s">
        <v>363</v>
      </c>
      <c r="X1053" s="39"/>
      <c r="Y1053" s="39"/>
      <c r="Z1053" s="39"/>
      <c r="AA1053" s="39"/>
    </row>
    <row r="1054" spans="1:27" ht="14.45" hidden="1" x14ac:dyDescent="0.35">
      <c r="A1054" s="154"/>
      <c r="B1054" s="154">
        <v>1072</v>
      </c>
      <c r="C1054" s="155" t="s">
        <v>280</v>
      </c>
      <c r="D1054" s="155" t="s">
        <v>1502</v>
      </c>
      <c r="E1054" s="156">
        <v>2004</v>
      </c>
      <c r="F1054" s="153">
        <v>18</v>
      </c>
      <c r="G1054" s="155" t="s">
        <v>16</v>
      </c>
      <c r="H1054" s="152" t="s">
        <v>1895</v>
      </c>
      <c r="I1054" s="151" t="s">
        <v>1896</v>
      </c>
      <c r="J1054" s="152" t="s">
        <v>17</v>
      </c>
      <c r="K1054" s="153" t="s">
        <v>355</v>
      </c>
      <c r="L1054" s="154">
        <v>72</v>
      </c>
      <c r="M1054" s="28"/>
      <c r="N1054" s="28"/>
      <c r="O1054" s="33">
        <v>4793509</v>
      </c>
      <c r="P1054" s="33">
        <v>3013526934</v>
      </c>
      <c r="Q1054" s="42" t="s">
        <v>1503</v>
      </c>
      <c r="R1054" s="45">
        <v>38262</v>
      </c>
      <c r="S1054" s="37" t="s">
        <v>1504</v>
      </c>
      <c r="T1054" s="37" t="s">
        <v>354</v>
      </c>
      <c r="U1054" s="44" t="s">
        <v>1505</v>
      </c>
      <c r="V1054" s="37" t="s">
        <v>393</v>
      </c>
      <c r="W1054" s="37" t="s">
        <v>363</v>
      </c>
      <c r="X1054" s="39"/>
      <c r="Y1054" s="39"/>
      <c r="Z1054" s="39"/>
      <c r="AA1054" s="39"/>
    </row>
    <row r="1055" spans="1:27" ht="14.45" hidden="1" x14ac:dyDescent="0.35">
      <c r="A1055" s="154"/>
      <c r="B1055" s="154">
        <v>1073</v>
      </c>
      <c r="C1055" s="155" t="s">
        <v>1506</v>
      </c>
      <c r="D1055" s="155" t="s">
        <v>1507</v>
      </c>
      <c r="E1055" s="156">
        <v>2011</v>
      </c>
      <c r="F1055" s="153">
        <v>11</v>
      </c>
      <c r="G1055" s="155" t="s">
        <v>8</v>
      </c>
      <c r="H1055" s="152" t="s">
        <v>1366</v>
      </c>
      <c r="I1055" s="151" t="s">
        <v>4870</v>
      </c>
      <c r="J1055" s="152" t="s">
        <v>34</v>
      </c>
      <c r="K1055" s="153" t="s">
        <v>349</v>
      </c>
      <c r="L1055" s="154">
        <v>73</v>
      </c>
      <c r="M1055" s="32"/>
      <c r="N1055" s="28"/>
      <c r="O1055" s="33"/>
      <c r="P1055" s="33">
        <v>3146814017</v>
      </c>
      <c r="Q1055" s="34" t="s">
        <v>1508</v>
      </c>
      <c r="R1055" s="35">
        <v>40827</v>
      </c>
      <c r="S1055" s="37" t="s">
        <v>1509</v>
      </c>
      <c r="T1055" s="37" t="s">
        <v>354</v>
      </c>
      <c r="U1055" s="38">
        <v>1036519892</v>
      </c>
      <c r="V1055" s="37" t="s">
        <v>393</v>
      </c>
      <c r="W1055" s="37" t="s">
        <v>363</v>
      </c>
      <c r="X1055" s="39"/>
      <c r="Y1055" s="39"/>
      <c r="Z1055" s="39"/>
      <c r="AA1055" s="39"/>
    </row>
    <row r="1056" spans="1:27" ht="14.45" hidden="1" x14ac:dyDescent="0.35">
      <c r="A1056" s="154"/>
      <c r="B1056" s="154">
        <v>1074</v>
      </c>
      <c r="C1056" s="155"/>
      <c r="D1056" s="155"/>
      <c r="E1056" s="156"/>
      <c r="F1056" s="153">
        <v>2022</v>
      </c>
      <c r="G1056" s="155"/>
      <c r="H1056" s="152" t="e">
        <v>#N/A</v>
      </c>
      <c r="I1056" s="151" t="e">
        <v>#N/A</v>
      </c>
      <c r="J1056" s="152" t="e">
        <v>#N/A</v>
      </c>
      <c r="K1056" s="153"/>
      <c r="L1056" s="154">
        <v>74</v>
      </c>
      <c r="M1056" s="28"/>
      <c r="N1056" s="28"/>
      <c r="O1056" s="33"/>
      <c r="P1056" s="33"/>
      <c r="Q1056" s="42"/>
      <c r="R1056" s="45"/>
      <c r="S1056" s="37"/>
      <c r="T1056" s="37"/>
      <c r="U1056" s="38"/>
      <c r="V1056" s="37"/>
      <c r="W1056" s="37"/>
      <c r="X1056" s="39"/>
      <c r="Y1056" s="39"/>
      <c r="Z1056" s="39"/>
      <c r="AA1056" s="39"/>
    </row>
    <row r="1057" spans="1:27" ht="14.45" hidden="1" x14ac:dyDescent="0.35">
      <c r="A1057" s="154"/>
      <c r="B1057" s="154">
        <v>1075</v>
      </c>
      <c r="C1057" s="155"/>
      <c r="D1057" s="155"/>
      <c r="E1057" s="156"/>
      <c r="F1057" s="153">
        <v>2022</v>
      </c>
      <c r="G1057" s="155"/>
      <c r="H1057" s="152" t="e">
        <v>#N/A</v>
      </c>
      <c r="I1057" s="151" t="e">
        <v>#N/A</v>
      </c>
      <c r="J1057" s="152" t="e">
        <v>#N/A</v>
      </c>
      <c r="K1057" s="153"/>
      <c r="L1057" s="154">
        <v>75</v>
      </c>
      <c r="M1057" s="28"/>
      <c r="N1057" s="28"/>
      <c r="O1057" s="33"/>
      <c r="P1057" s="33"/>
      <c r="Q1057" s="42"/>
      <c r="R1057" s="45"/>
      <c r="S1057" s="37"/>
      <c r="T1057" s="37"/>
      <c r="U1057" s="44"/>
      <c r="V1057" s="37"/>
      <c r="W1057" s="37"/>
      <c r="X1057" s="39"/>
      <c r="Y1057" s="39"/>
      <c r="Z1057" s="39"/>
      <c r="AA1057" s="39"/>
    </row>
    <row r="1058" spans="1:27" ht="14.45" hidden="1" x14ac:dyDescent="0.35">
      <c r="A1058" s="154"/>
      <c r="B1058" s="154">
        <v>1076</v>
      </c>
      <c r="C1058" s="155" t="s">
        <v>229</v>
      </c>
      <c r="D1058" s="155" t="s">
        <v>1510</v>
      </c>
      <c r="E1058" s="156">
        <v>2006</v>
      </c>
      <c r="F1058" s="153">
        <v>16</v>
      </c>
      <c r="G1058" s="155" t="s">
        <v>8</v>
      </c>
      <c r="H1058" s="152" t="s">
        <v>1366</v>
      </c>
      <c r="I1058" s="151" t="s">
        <v>4873</v>
      </c>
      <c r="J1058" s="152" t="s">
        <v>9</v>
      </c>
      <c r="K1058" s="153" t="s">
        <v>349</v>
      </c>
      <c r="L1058" s="154">
        <v>76</v>
      </c>
      <c r="M1058" s="32"/>
      <c r="N1058" s="28"/>
      <c r="O1058" s="33"/>
      <c r="P1058" s="33">
        <v>3112942033</v>
      </c>
      <c r="Q1058" s="34" t="s">
        <v>1511</v>
      </c>
      <c r="R1058" s="35">
        <v>38981</v>
      </c>
      <c r="S1058" s="37" t="s">
        <v>433</v>
      </c>
      <c r="T1058" s="37" t="s">
        <v>354</v>
      </c>
      <c r="U1058" s="38">
        <v>1036518763</v>
      </c>
      <c r="V1058" s="37" t="s">
        <v>346</v>
      </c>
      <c r="W1058" s="37" t="s">
        <v>363</v>
      </c>
      <c r="X1058" s="39"/>
      <c r="Y1058" s="39"/>
      <c r="Z1058" s="39"/>
      <c r="AA1058" s="39"/>
    </row>
    <row r="1059" spans="1:27" ht="14.45" hidden="1" x14ac:dyDescent="0.35">
      <c r="A1059" s="154"/>
      <c r="B1059" s="154">
        <v>1077</v>
      </c>
      <c r="C1059" s="155"/>
      <c r="D1059" s="155"/>
      <c r="E1059" s="156"/>
      <c r="F1059" s="153">
        <v>2022</v>
      </c>
      <c r="G1059" s="155"/>
      <c r="H1059" s="152" t="e">
        <v>#N/A</v>
      </c>
      <c r="I1059" s="151" t="e">
        <v>#N/A</v>
      </c>
      <c r="J1059" s="152" t="e">
        <v>#N/A</v>
      </c>
      <c r="K1059" s="153"/>
      <c r="L1059" s="154">
        <v>77</v>
      </c>
      <c r="M1059" s="28"/>
      <c r="N1059" s="28"/>
      <c r="O1059" s="33"/>
      <c r="P1059" s="33"/>
      <c r="Q1059" s="42"/>
      <c r="R1059" s="45"/>
      <c r="S1059" s="37"/>
      <c r="T1059" s="37"/>
      <c r="U1059" s="44"/>
      <c r="V1059" s="37"/>
      <c r="W1059" s="37"/>
      <c r="X1059" s="39"/>
      <c r="Y1059" s="39"/>
      <c r="Z1059" s="39"/>
      <c r="AA1059" s="39"/>
    </row>
    <row r="1060" spans="1:27" ht="14.45" hidden="1" x14ac:dyDescent="0.35">
      <c r="A1060" s="154"/>
      <c r="B1060" s="154">
        <v>1078</v>
      </c>
      <c r="C1060" s="155" t="s">
        <v>1512</v>
      </c>
      <c r="D1060" s="155" t="s">
        <v>138</v>
      </c>
      <c r="E1060" s="156">
        <v>2012</v>
      </c>
      <c r="F1060" s="153">
        <v>10</v>
      </c>
      <c r="G1060" s="155" t="s">
        <v>8</v>
      </c>
      <c r="H1060" s="152" t="s">
        <v>1366</v>
      </c>
      <c r="I1060" s="151" t="s">
        <v>3685</v>
      </c>
      <c r="J1060" s="152" t="s">
        <v>106</v>
      </c>
      <c r="K1060" s="153" t="s">
        <v>349</v>
      </c>
      <c r="L1060" s="154">
        <v>78</v>
      </c>
      <c r="M1060" s="32"/>
      <c r="N1060" s="28"/>
      <c r="O1060" s="33"/>
      <c r="P1060" s="33">
        <v>3153697793</v>
      </c>
      <c r="Q1060" s="34" t="s">
        <v>1513</v>
      </c>
      <c r="R1060" s="35">
        <v>40936</v>
      </c>
      <c r="S1060" s="37" t="s">
        <v>433</v>
      </c>
      <c r="T1060" s="37" t="s">
        <v>354</v>
      </c>
      <c r="U1060" s="38">
        <v>1021809101</v>
      </c>
      <c r="V1060" s="37" t="s">
        <v>393</v>
      </c>
      <c r="W1060" s="37" t="s">
        <v>380</v>
      </c>
      <c r="X1060" s="39"/>
      <c r="Y1060" s="39"/>
      <c r="Z1060" s="39"/>
      <c r="AA1060" s="39"/>
    </row>
    <row r="1061" spans="1:27" ht="14.45" hidden="1" x14ac:dyDescent="0.35">
      <c r="A1061" s="154"/>
      <c r="B1061" s="154">
        <v>1079</v>
      </c>
      <c r="C1061" s="155"/>
      <c r="D1061" s="155"/>
      <c r="E1061" s="156"/>
      <c r="F1061" s="153">
        <v>2022</v>
      </c>
      <c r="G1061" s="155"/>
      <c r="H1061" s="152" t="e">
        <v>#N/A</v>
      </c>
      <c r="I1061" s="151" t="e">
        <v>#N/A</v>
      </c>
      <c r="J1061" s="152" t="e">
        <v>#N/A</v>
      </c>
      <c r="K1061" s="153"/>
      <c r="L1061" s="154">
        <v>79</v>
      </c>
      <c r="M1061" s="28"/>
      <c r="N1061" s="28"/>
      <c r="O1061" s="33"/>
      <c r="P1061" s="33"/>
      <c r="Q1061" s="42"/>
      <c r="R1061" s="45"/>
      <c r="S1061" s="37"/>
      <c r="T1061" s="37"/>
      <c r="U1061" s="44"/>
      <c r="V1061" s="37"/>
      <c r="W1061" s="37"/>
      <c r="X1061" s="39"/>
      <c r="Y1061" s="39"/>
      <c r="Z1061" s="39"/>
      <c r="AA1061" s="39"/>
    </row>
    <row r="1062" spans="1:27" ht="14.45" hidden="1" x14ac:dyDescent="0.35">
      <c r="A1062" s="154"/>
      <c r="B1062" s="154">
        <v>1080</v>
      </c>
      <c r="C1062" s="155" t="s">
        <v>131</v>
      </c>
      <c r="D1062" s="155" t="s">
        <v>1514</v>
      </c>
      <c r="E1062" s="156">
        <v>2005</v>
      </c>
      <c r="F1062" s="153">
        <v>17</v>
      </c>
      <c r="G1062" s="155" t="s">
        <v>367</v>
      </c>
      <c r="H1062" s="152" t="s">
        <v>4575</v>
      </c>
      <c r="I1062" s="151" t="s">
        <v>4836</v>
      </c>
      <c r="J1062" s="152" t="s">
        <v>24</v>
      </c>
      <c r="K1062" s="153" t="s">
        <v>355</v>
      </c>
      <c r="L1062" s="154">
        <v>80</v>
      </c>
      <c r="M1062" s="28"/>
      <c r="N1062" s="28"/>
      <c r="O1062" s="33">
        <v>2798322</v>
      </c>
      <c r="P1062" s="33">
        <v>3006528231</v>
      </c>
      <c r="Q1062" s="55"/>
      <c r="R1062" s="45">
        <v>38621</v>
      </c>
      <c r="S1062" s="37" t="s">
        <v>1515</v>
      </c>
      <c r="T1062" s="37" t="s">
        <v>354</v>
      </c>
      <c r="U1062" s="44">
        <v>1033258008</v>
      </c>
      <c r="V1062" s="37" t="s">
        <v>346</v>
      </c>
      <c r="W1062" s="37" t="s">
        <v>1516</v>
      </c>
      <c r="X1062" s="39"/>
      <c r="Y1062" s="39"/>
      <c r="Z1062" s="39"/>
      <c r="AA1062" s="39"/>
    </row>
    <row r="1063" spans="1:27" ht="14.45" hidden="1" x14ac:dyDescent="0.35">
      <c r="A1063" s="154"/>
      <c r="B1063" s="154">
        <v>1081</v>
      </c>
      <c r="C1063" s="155"/>
      <c r="D1063" s="155"/>
      <c r="E1063" s="156"/>
      <c r="F1063" s="153">
        <v>2022</v>
      </c>
      <c r="G1063" s="155"/>
      <c r="H1063" s="152" t="e">
        <v>#N/A</v>
      </c>
      <c r="I1063" s="151" t="e">
        <v>#N/A</v>
      </c>
      <c r="J1063" s="152" t="e">
        <v>#N/A</v>
      </c>
      <c r="K1063" s="153"/>
      <c r="L1063" s="154">
        <v>81</v>
      </c>
      <c r="M1063" s="28"/>
      <c r="N1063" s="28"/>
      <c r="O1063" s="33"/>
      <c r="P1063" s="33"/>
      <c r="Q1063" s="42"/>
      <c r="R1063" s="45"/>
      <c r="S1063" s="37"/>
      <c r="T1063" s="37"/>
      <c r="U1063" s="50"/>
      <c r="V1063" s="37"/>
      <c r="W1063" s="37"/>
      <c r="X1063" s="39"/>
      <c r="Y1063" s="39"/>
      <c r="Z1063" s="39"/>
      <c r="AA1063" s="39"/>
    </row>
    <row r="1064" spans="1:27" ht="14.45" hidden="1" x14ac:dyDescent="0.35">
      <c r="A1064" s="154"/>
      <c r="B1064" s="154">
        <v>1082</v>
      </c>
      <c r="C1064" s="155" t="s">
        <v>163</v>
      </c>
      <c r="D1064" s="155" t="s">
        <v>1517</v>
      </c>
      <c r="E1064" s="156">
        <v>2013</v>
      </c>
      <c r="F1064" s="153">
        <v>9</v>
      </c>
      <c r="G1064" s="155" t="s">
        <v>8</v>
      </c>
      <c r="H1064" s="152" t="s">
        <v>1366</v>
      </c>
      <c r="I1064" s="151" t="s">
        <v>3703</v>
      </c>
      <c r="J1064" s="152" t="s">
        <v>106</v>
      </c>
      <c r="K1064" s="153" t="s">
        <v>349</v>
      </c>
      <c r="L1064" s="154">
        <v>82</v>
      </c>
      <c r="M1064" s="32"/>
      <c r="N1064" s="28"/>
      <c r="O1064" s="33">
        <v>2208593</v>
      </c>
      <c r="P1064" s="33">
        <v>3046159759</v>
      </c>
      <c r="Q1064" s="34" t="s">
        <v>1518</v>
      </c>
      <c r="R1064" s="35">
        <v>41492</v>
      </c>
      <c r="S1064" s="37" t="s">
        <v>433</v>
      </c>
      <c r="T1064" s="37" t="s">
        <v>354</v>
      </c>
      <c r="U1064" s="38">
        <v>1036660889</v>
      </c>
      <c r="V1064" s="37" t="s">
        <v>393</v>
      </c>
      <c r="W1064" s="37" t="s">
        <v>363</v>
      </c>
      <c r="X1064" s="39"/>
      <c r="Y1064" s="39"/>
      <c r="Z1064" s="39"/>
      <c r="AA1064" s="39"/>
    </row>
    <row r="1065" spans="1:27" ht="14.45" hidden="1" x14ac:dyDescent="0.35">
      <c r="A1065" s="154"/>
      <c r="B1065" s="154">
        <v>1083</v>
      </c>
      <c r="C1065" s="155"/>
      <c r="D1065" s="155"/>
      <c r="E1065" s="156"/>
      <c r="F1065" s="153">
        <v>2022</v>
      </c>
      <c r="G1065" s="155"/>
      <c r="H1065" s="152" t="e">
        <v>#N/A</v>
      </c>
      <c r="I1065" s="151" t="e">
        <v>#N/A</v>
      </c>
      <c r="J1065" s="152" t="e">
        <v>#N/A</v>
      </c>
      <c r="K1065" s="153"/>
      <c r="L1065" s="154">
        <v>83</v>
      </c>
      <c r="M1065" s="28"/>
      <c r="N1065" s="28"/>
      <c r="O1065" s="33"/>
      <c r="P1065" s="33"/>
      <c r="Q1065" s="34"/>
      <c r="R1065" s="45"/>
      <c r="S1065" s="37"/>
      <c r="T1065" s="37"/>
      <c r="U1065" s="44"/>
      <c r="V1065" s="37"/>
      <c r="W1065" s="37"/>
      <c r="X1065" s="39"/>
      <c r="Y1065" s="39"/>
      <c r="Z1065" s="39"/>
      <c r="AA1065" s="39"/>
    </row>
    <row r="1066" spans="1:27" ht="14.45" hidden="1" x14ac:dyDescent="0.35">
      <c r="A1066" s="154"/>
      <c r="B1066" s="154">
        <v>1084</v>
      </c>
      <c r="C1066" s="155" t="s">
        <v>1519</v>
      </c>
      <c r="D1066" s="155" t="s">
        <v>1520</v>
      </c>
      <c r="E1066" s="156">
        <v>2008</v>
      </c>
      <c r="F1066" s="153">
        <v>14</v>
      </c>
      <c r="G1066" s="155" t="s">
        <v>16</v>
      </c>
      <c r="H1066" s="152" t="s">
        <v>1895</v>
      </c>
      <c r="I1066" s="151" t="s">
        <v>4842</v>
      </c>
      <c r="J1066" s="152" t="s">
        <v>268</v>
      </c>
      <c r="K1066" s="153" t="s">
        <v>356</v>
      </c>
      <c r="L1066" s="154">
        <v>84</v>
      </c>
      <c r="M1066" s="28"/>
      <c r="N1066" s="28"/>
      <c r="O1066" s="33">
        <v>5045002</v>
      </c>
      <c r="P1066" s="33">
        <v>3008018814</v>
      </c>
      <c r="Q1066" s="42" t="s">
        <v>1521</v>
      </c>
      <c r="R1066" s="45">
        <v>39606</v>
      </c>
      <c r="S1066" s="37" t="s">
        <v>1522</v>
      </c>
      <c r="T1066" s="37" t="s">
        <v>354</v>
      </c>
      <c r="U1066" s="38">
        <v>1137978550</v>
      </c>
      <c r="V1066" s="37" t="s">
        <v>346</v>
      </c>
      <c r="W1066" s="37" t="s">
        <v>363</v>
      </c>
      <c r="X1066" s="39"/>
      <c r="Y1066" s="39"/>
      <c r="Z1066" s="39"/>
      <c r="AA1066" s="39"/>
    </row>
    <row r="1067" spans="1:27" ht="14.45" hidden="1" x14ac:dyDescent="0.35">
      <c r="A1067" s="154"/>
      <c r="B1067" s="154">
        <v>1085</v>
      </c>
      <c r="C1067" s="155" t="s">
        <v>224</v>
      </c>
      <c r="D1067" s="155" t="s">
        <v>1523</v>
      </c>
      <c r="E1067" s="156">
        <v>2015</v>
      </c>
      <c r="F1067" s="153">
        <v>7</v>
      </c>
      <c r="G1067" s="155" t="s">
        <v>8</v>
      </c>
      <c r="H1067" s="152" t="s">
        <v>1366</v>
      </c>
      <c r="I1067" s="151" t="s">
        <v>3697</v>
      </c>
      <c r="J1067" s="152" t="s">
        <v>117</v>
      </c>
      <c r="K1067" s="153" t="s">
        <v>349</v>
      </c>
      <c r="L1067" s="154">
        <v>85</v>
      </c>
      <c r="M1067" s="28"/>
      <c r="N1067" s="28"/>
      <c r="O1067" s="33">
        <v>2893935</v>
      </c>
      <c r="P1067" s="33">
        <v>3015405848</v>
      </c>
      <c r="Q1067" s="34" t="s">
        <v>1524</v>
      </c>
      <c r="R1067" s="35">
        <v>42358</v>
      </c>
      <c r="S1067" s="37" t="s">
        <v>433</v>
      </c>
      <c r="T1067" s="37" t="s">
        <v>413</v>
      </c>
      <c r="U1067" s="38">
        <v>1036520982</v>
      </c>
      <c r="V1067" s="37" t="s">
        <v>430</v>
      </c>
      <c r="W1067" s="37" t="s">
        <v>363</v>
      </c>
      <c r="X1067" s="39"/>
      <c r="Y1067" s="39"/>
      <c r="Z1067" s="39"/>
      <c r="AA1067" s="39"/>
    </row>
    <row r="1068" spans="1:27" ht="14.45" hidden="1" x14ac:dyDescent="0.35">
      <c r="A1068" s="154"/>
      <c r="B1068" s="154">
        <v>1086</v>
      </c>
      <c r="C1068" s="155" t="s">
        <v>1525</v>
      </c>
      <c r="D1068" s="155" t="s">
        <v>1526</v>
      </c>
      <c r="E1068" s="156">
        <v>2006</v>
      </c>
      <c r="F1068" s="153">
        <v>16</v>
      </c>
      <c r="G1068" s="155" t="s">
        <v>20</v>
      </c>
      <c r="H1068" s="152" t="s">
        <v>3699</v>
      </c>
      <c r="I1068" s="151" t="s">
        <v>4877</v>
      </c>
      <c r="J1068" s="152" t="s">
        <v>101</v>
      </c>
      <c r="K1068" s="153" t="s">
        <v>445</v>
      </c>
      <c r="L1068" s="154">
        <v>86</v>
      </c>
      <c r="M1068" s="28"/>
      <c r="N1068" s="28"/>
      <c r="O1068" s="33"/>
      <c r="P1068" s="33">
        <v>3052920409</v>
      </c>
      <c r="Q1068" s="34" t="s">
        <v>1527</v>
      </c>
      <c r="R1068" s="45">
        <v>38749</v>
      </c>
      <c r="S1068" s="37" t="s">
        <v>1528</v>
      </c>
      <c r="T1068" s="37" t="s">
        <v>354</v>
      </c>
      <c r="U1068" s="44">
        <v>1025886981</v>
      </c>
      <c r="V1068" s="37" t="s">
        <v>346</v>
      </c>
      <c r="W1068" s="37" t="s">
        <v>340</v>
      </c>
      <c r="X1068" s="39"/>
      <c r="Y1068" s="39"/>
      <c r="Z1068" s="39"/>
      <c r="AA1068" s="39"/>
    </row>
    <row r="1069" spans="1:27" ht="14.45" hidden="1" x14ac:dyDescent="0.35">
      <c r="A1069" s="154"/>
      <c r="B1069" s="154">
        <v>1087</v>
      </c>
      <c r="C1069" s="155" t="s">
        <v>229</v>
      </c>
      <c r="D1069" s="155" t="s">
        <v>1468</v>
      </c>
      <c r="E1069" s="156">
        <v>2014</v>
      </c>
      <c r="F1069" s="153">
        <v>8</v>
      </c>
      <c r="G1069" s="155" t="s">
        <v>8</v>
      </c>
      <c r="H1069" s="152" t="s">
        <v>1366</v>
      </c>
      <c r="I1069" s="151" t="s">
        <v>3687</v>
      </c>
      <c r="J1069" s="152" t="s">
        <v>117</v>
      </c>
      <c r="K1069" s="153" t="s">
        <v>349</v>
      </c>
      <c r="L1069" s="154">
        <v>87</v>
      </c>
      <c r="M1069" s="28"/>
      <c r="N1069" s="28"/>
      <c r="O1069" s="33"/>
      <c r="P1069" s="33">
        <v>3218105039</v>
      </c>
      <c r="Q1069" s="34" t="s">
        <v>1469</v>
      </c>
      <c r="R1069" s="35">
        <v>41974</v>
      </c>
      <c r="S1069" s="37" t="s">
        <v>433</v>
      </c>
      <c r="T1069" s="37" t="s">
        <v>354</v>
      </c>
      <c r="U1069" s="38">
        <v>1013354557</v>
      </c>
      <c r="V1069" s="37" t="s">
        <v>346</v>
      </c>
      <c r="W1069" s="37" t="s">
        <v>363</v>
      </c>
      <c r="X1069" s="39"/>
      <c r="Y1069" s="39"/>
      <c r="Z1069" s="39"/>
      <c r="AA1069" s="39"/>
    </row>
    <row r="1070" spans="1:27" ht="14.45" hidden="1" x14ac:dyDescent="0.35">
      <c r="A1070" s="154"/>
      <c r="B1070" s="154">
        <v>1088</v>
      </c>
      <c r="C1070" s="155" t="s">
        <v>157</v>
      </c>
      <c r="D1070" s="155" t="s">
        <v>158</v>
      </c>
      <c r="E1070" s="156">
        <v>2011</v>
      </c>
      <c r="F1070" s="153">
        <v>11</v>
      </c>
      <c r="G1070" s="155" t="s">
        <v>20</v>
      </c>
      <c r="H1070" s="152" t="s">
        <v>3699</v>
      </c>
      <c r="I1070" s="151" t="s">
        <v>4886</v>
      </c>
      <c r="J1070" s="152" t="s">
        <v>64</v>
      </c>
      <c r="K1070" s="153" t="s">
        <v>418</v>
      </c>
      <c r="L1070" s="154">
        <v>88</v>
      </c>
      <c r="M1070" s="28"/>
      <c r="N1070" s="28"/>
      <c r="O1070" s="33"/>
      <c r="P1070" s="33">
        <v>3212161937</v>
      </c>
      <c r="Q1070" s="34" t="s">
        <v>1529</v>
      </c>
      <c r="R1070" s="35">
        <v>40887</v>
      </c>
      <c r="S1070" s="37" t="s">
        <v>1530</v>
      </c>
      <c r="T1070" s="37" t="s">
        <v>354</v>
      </c>
      <c r="U1070" s="38">
        <v>1056779786</v>
      </c>
      <c r="V1070" s="37" t="s">
        <v>346</v>
      </c>
      <c r="W1070" s="37" t="s">
        <v>1531</v>
      </c>
      <c r="X1070" s="39"/>
      <c r="Y1070" s="39"/>
      <c r="Z1070" s="39"/>
      <c r="AA1070" s="39"/>
    </row>
    <row r="1071" spans="1:27" ht="14.45" hidden="1" x14ac:dyDescent="0.35">
      <c r="A1071" s="154"/>
      <c r="B1071" s="154">
        <v>1089</v>
      </c>
      <c r="C1071" s="155"/>
      <c r="D1071" s="155"/>
      <c r="E1071" s="156"/>
      <c r="F1071" s="153">
        <v>2022</v>
      </c>
      <c r="G1071" s="155"/>
      <c r="H1071" s="152" t="e">
        <v>#N/A</v>
      </c>
      <c r="I1071" s="151" t="e">
        <v>#N/A</v>
      </c>
      <c r="J1071" s="152" t="e">
        <v>#N/A</v>
      </c>
      <c r="K1071" s="153"/>
      <c r="L1071" s="154">
        <v>89</v>
      </c>
      <c r="M1071" s="28"/>
      <c r="N1071" s="28"/>
      <c r="O1071" s="33"/>
      <c r="P1071" s="33"/>
      <c r="Q1071" s="55"/>
      <c r="R1071" s="45"/>
      <c r="S1071" s="37"/>
      <c r="T1071" s="37"/>
      <c r="U1071" s="44"/>
      <c r="V1071" s="37"/>
      <c r="W1071" s="37"/>
      <c r="X1071" s="39"/>
      <c r="Y1071" s="39"/>
      <c r="Z1071" s="39"/>
      <c r="AA1071" s="39"/>
    </row>
    <row r="1072" spans="1:27" ht="14.45" hidden="1" x14ac:dyDescent="0.35">
      <c r="A1072" s="154"/>
      <c r="B1072" s="154">
        <v>1090</v>
      </c>
      <c r="C1072" s="155" t="s">
        <v>1532</v>
      </c>
      <c r="D1072" s="155" t="s">
        <v>1533</v>
      </c>
      <c r="E1072" s="156">
        <v>2007</v>
      </c>
      <c r="F1072" s="153">
        <v>15</v>
      </c>
      <c r="G1072" s="155" t="s">
        <v>8</v>
      </c>
      <c r="H1072" s="152" t="s">
        <v>1366</v>
      </c>
      <c r="I1072" s="151" t="s">
        <v>1367</v>
      </c>
      <c r="J1072" s="152" t="s">
        <v>9</v>
      </c>
      <c r="K1072" s="153" t="s">
        <v>390</v>
      </c>
      <c r="L1072" s="154">
        <v>90</v>
      </c>
      <c r="M1072" s="28"/>
      <c r="N1072" s="28"/>
      <c r="O1072" s="33">
        <v>2092049</v>
      </c>
      <c r="P1072" s="33">
        <v>3002822879</v>
      </c>
      <c r="Q1072" s="42" t="s">
        <v>1534</v>
      </c>
      <c r="R1072" s="45">
        <v>39168</v>
      </c>
      <c r="S1072" s="37" t="s">
        <v>1324</v>
      </c>
      <c r="T1072" s="37" t="s">
        <v>354</v>
      </c>
      <c r="U1072" s="44">
        <v>1035975151</v>
      </c>
      <c r="V1072" s="37" t="s">
        <v>393</v>
      </c>
      <c r="W1072" s="37" t="s">
        <v>363</v>
      </c>
      <c r="X1072" s="39"/>
      <c r="Y1072" s="39"/>
      <c r="Z1072" s="39"/>
      <c r="AA1072" s="39"/>
    </row>
    <row r="1073" spans="1:16383" ht="15" hidden="1" customHeight="1" x14ac:dyDescent="0.35">
      <c r="A1073" s="154"/>
      <c r="B1073" s="154">
        <v>1091</v>
      </c>
      <c r="C1073" s="155"/>
      <c r="D1073" s="155"/>
      <c r="E1073" s="156"/>
      <c r="F1073" s="153">
        <v>2022</v>
      </c>
      <c r="G1073" s="155"/>
      <c r="H1073" s="152" t="e">
        <v>#N/A</v>
      </c>
      <c r="I1073" s="151" t="e">
        <v>#N/A</v>
      </c>
      <c r="J1073" s="152" t="e">
        <v>#N/A</v>
      </c>
      <c r="K1073" s="153"/>
      <c r="L1073" s="154">
        <v>91</v>
      </c>
      <c r="M1073" s="28"/>
      <c r="N1073" s="28"/>
      <c r="O1073" s="33"/>
      <c r="P1073" s="33"/>
      <c r="Q1073" s="34"/>
      <c r="R1073" s="45"/>
      <c r="S1073" s="37"/>
      <c r="T1073" s="37"/>
      <c r="U1073" s="44"/>
      <c r="V1073" s="37"/>
      <c r="W1073" s="37"/>
      <c r="X1073" s="39"/>
      <c r="Y1073" s="39"/>
      <c r="Z1073" s="39"/>
      <c r="AA1073" s="39"/>
    </row>
    <row r="1074" spans="1:16383" ht="15" hidden="1" customHeight="1" x14ac:dyDescent="0.35">
      <c r="A1074" s="154"/>
      <c r="B1074" s="154">
        <v>1092</v>
      </c>
      <c r="C1074" s="155"/>
      <c r="D1074" s="155"/>
      <c r="E1074" s="156"/>
      <c r="F1074" s="153">
        <v>2022</v>
      </c>
      <c r="G1074" s="155"/>
      <c r="H1074" s="152" t="e">
        <v>#N/A</v>
      </c>
      <c r="I1074" s="151" t="e">
        <v>#N/A</v>
      </c>
      <c r="J1074" s="152" t="e">
        <v>#N/A</v>
      </c>
      <c r="K1074" s="153"/>
      <c r="L1074" s="154">
        <v>92</v>
      </c>
      <c r="M1074" s="28"/>
      <c r="N1074" s="28"/>
      <c r="O1074" s="33"/>
      <c r="P1074" s="33"/>
      <c r="Q1074" s="42"/>
      <c r="R1074" s="45"/>
      <c r="S1074" s="37"/>
      <c r="T1074" s="37"/>
      <c r="U1074" s="44"/>
      <c r="V1074" s="37"/>
      <c r="W1074" s="37"/>
      <c r="X1074" s="39"/>
      <c r="Y1074" s="39"/>
      <c r="Z1074" s="39"/>
      <c r="AA1074" s="39"/>
    </row>
    <row r="1075" spans="1:16383" ht="15" hidden="1" customHeight="1" x14ac:dyDescent="0.35">
      <c r="A1075" s="154"/>
      <c r="B1075" s="154">
        <v>1093</v>
      </c>
      <c r="C1075" s="155" t="s">
        <v>1149</v>
      </c>
      <c r="D1075" s="155" t="s">
        <v>1535</v>
      </c>
      <c r="E1075" s="156">
        <v>2018</v>
      </c>
      <c r="F1075" s="153">
        <v>4</v>
      </c>
      <c r="G1075" s="155" t="s">
        <v>8</v>
      </c>
      <c r="H1075" s="152" t="s">
        <v>1366</v>
      </c>
      <c r="I1075" s="151" t="s">
        <v>4899</v>
      </c>
      <c r="J1075" s="152" t="s">
        <v>92</v>
      </c>
      <c r="K1075" s="153" t="s">
        <v>422</v>
      </c>
      <c r="L1075" s="154">
        <v>93</v>
      </c>
      <c r="M1075" s="28"/>
      <c r="N1075" s="28"/>
      <c r="O1075" s="33">
        <v>4238128</v>
      </c>
      <c r="P1075" s="33">
        <v>3104656374</v>
      </c>
      <c r="Q1075" s="34" t="s">
        <v>1536</v>
      </c>
      <c r="R1075" s="35">
        <v>43150</v>
      </c>
      <c r="S1075" s="37" t="s">
        <v>1052</v>
      </c>
      <c r="T1075" s="37" t="s">
        <v>413</v>
      </c>
      <c r="U1075" s="38">
        <v>1020325835</v>
      </c>
      <c r="V1075" s="37" t="s">
        <v>346</v>
      </c>
      <c r="W1075" s="37" t="s">
        <v>363</v>
      </c>
      <c r="X1075" s="39"/>
      <c r="Y1075" s="39"/>
      <c r="Z1075" s="39"/>
      <c r="AA1075" s="39"/>
    </row>
    <row r="1076" spans="1:16383" ht="15" hidden="1" customHeight="1" x14ac:dyDescent="0.35">
      <c r="A1076" s="154"/>
      <c r="B1076" s="154">
        <v>1094</v>
      </c>
      <c r="C1076" s="155"/>
      <c r="D1076" s="155"/>
      <c r="E1076" s="156"/>
      <c r="F1076" s="153">
        <v>2022</v>
      </c>
      <c r="G1076" s="155"/>
      <c r="H1076" s="152" t="e">
        <v>#N/A</v>
      </c>
      <c r="I1076" s="151" t="e">
        <v>#N/A</v>
      </c>
      <c r="J1076" s="152" t="e">
        <v>#N/A</v>
      </c>
      <c r="K1076" s="153"/>
      <c r="L1076" s="154">
        <v>94</v>
      </c>
      <c r="M1076" s="28"/>
      <c r="N1076" s="28"/>
      <c r="O1076" s="33"/>
      <c r="P1076" s="33"/>
      <c r="Q1076" s="42"/>
      <c r="R1076" s="45"/>
      <c r="S1076" s="37"/>
      <c r="T1076" s="37"/>
      <c r="U1076" s="44"/>
      <c r="V1076" s="37"/>
      <c r="W1076" s="37"/>
      <c r="X1076" s="39"/>
      <c r="Y1076" s="39"/>
      <c r="Z1076" s="39"/>
      <c r="AA1076" s="39"/>
    </row>
    <row r="1077" spans="1:16383" ht="15" hidden="1" customHeight="1" x14ac:dyDescent="0.35">
      <c r="A1077" s="154"/>
      <c r="B1077" s="154">
        <v>1095</v>
      </c>
      <c r="C1077" s="155"/>
      <c r="D1077" s="155"/>
      <c r="E1077" s="156"/>
      <c r="F1077" s="153">
        <v>2022</v>
      </c>
      <c r="G1077" s="155"/>
      <c r="H1077" s="152" t="e">
        <v>#N/A</v>
      </c>
      <c r="I1077" s="151" t="e">
        <v>#N/A</v>
      </c>
      <c r="J1077" s="152" t="e">
        <v>#N/A</v>
      </c>
      <c r="K1077" s="153"/>
      <c r="L1077" s="154">
        <v>95</v>
      </c>
      <c r="M1077" s="28"/>
      <c r="N1077" s="28"/>
      <c r="O1077" s="33"/>
      <c r="P1077" s="33"/>
      <c r="Q1077" s="34"/>
      <c r="R1077" s="35"/>
      <c r="S1077" s="37"/>
      <c r="T1077" s="37"/>
      <c r="U1077" s="38"/>
      <c r="V1077" s="37"/>
      <c r="W1077" s="37"/>
      <c r="X1077" s="39"/>
      <c r="Y1077" s="39"/>
      <c r="Z1077" s="39"/>
      <c r="AA1077" s="39"/>
    </row>
    <row r="1078" spans="1:16383" ht="15" hidden="1" customHeight="1" x14ac:dyDescent="0.35">
      <c r="A1078" s="154"/>
      <c r="B1078" s="154">
        <v>1096</v>
      </c>
      <c r="C1078" s="155" t="s">
        <v>109</v>
      </c>
      <c r="D1078" s="155" t="s">
        <v>1537</v>
      </c>
      <c r="E1078" s="156">
        <v>2016</v>
      </c>
      <c r="F1078" s="153">
        <v>6</v>
      </c>
      <c r="G1078" s="155" t="s">
        <v>8</v>
      </c>
      <c r="H1078" s="152" t="s">
        <v>1366</v>
      </c>
      <c r="I1078" s="151" t="s">
        <v>4885</v>
      </c>
      <c r="J1078" s="152" t="s">
        <v>92</v>
      </c>
      <c r="K1078" s="153" t="s">
        <v>422</v>
      </c>
      <c r="L1078" s="154">
        <v>96</v>
      </c>
      <c r="M1078" s="28"/>
      <c r="N1078" s="28"/>
      <c r="O1078" s="33">
        <v>5680328</v>
      </c>
      <c r="P1078" s="33">
        <v>3023464125</v>
      </c>
      <c r="Q1078" s="34" t="s">
        <v>1538</v>
      </c>
      <c r="R1078" s="35">
        <v>42391</v>
      </c>
      <c r="S1078" s="37" t="s">
        <v>1052</v>
      </c>
      <c r="T1078" s="37" t="s">
        <v>413</v>
      </c>
      <c r="U1078" s="38">
        <v>1040049248</v>
      </c>
      <c r="V1078" s="37" t="s">
        <v>346</v>
      </c>
      <c r="W1078" s="37" t="s">
        <v>394</v>
      </c>
      <c r="X1078" s="39"/>
      <c r="Y1078" s="39"/>
      <c r="Z1078" s="39"/>
      <c r="AA1078" s="39"/>
    </row>
    <row r="1079" spans="1:16383" s="69" customFormat="1" ht="15" hidden="1" customHeight="1" x14ac:dyDescent="0.35">
      <c r="A1079" s="154"/>
      <c r="B1079" s="154">
        <v>1097</v>
      </c>
      <c r="C1079" s="155" t="s">
        <v>1539</v>
      </c>
      <c r="D1079" s="155" t="s">
        <v>1540</v>
      </c>
      <c r="E1079" s="156">
        <v>2005</v>
      </c>
      <c r="F1079" s="153">
        <v>17</v>
      </c>
      <c r="G1079" s="155" t="s">
        <v>16</v>
      </c>
      <c r="H1079" s="152" t="s">
        <v>1895</v>
      </c>
      <c r="I1079" s="151" t="s">
        <v>4865</v>
      </c>
      <c r="J1079" s="152" t="s">
        <v>17</v>
      </c>
      <c r="K1079" s="153" t="s">
        <v>418</v>
      </c>
      <c r="L1079" s="154">
        <v>97</v>
      </c>
      <c r="M1079" s="28"/>
      <c r="N1079" s="28"/>
      <c r="O1079" s="33">
        <v>2086712</v>
      </c>
      <c r="P1079" s="33">
        <v>3143417714</v>
      </c>
      <c r="Q1079" s="42" t="s">
        <v>1541</v>
      </c>
      <c r="R1079" s="35">
        <v>38468</v>
      </c>
      <c r="S1079" s="37" t="s">
        <v>1542</v>
      </c>
      <c r="T1079" s="37" t="s">
        <v>354</v>
      </c>
      <c r="U1079" s="38">
        <v>1031645999</v>
      </c>
      <c r="V1079" s="37" t="s">
        <v>346</v>
      </c>
      <c r="W1079" s="37" t="s">
        <v>589</v>
      </c>
      <c r="X1079" s="39"/>
      <c r="Y1079" s="39"/>
      <c r="Z1079" s="39"/>
      <c r="AA1079" s="39"/>
      <c r="AB1079" s="17"/>
      <c r="AC1079" s="17"/>
      <c r="AD1079" s="17"/>
      <c r="AE1079" s="17"/>
      <c r="AF1079" s="17"/>
      <c r="AG1079" s="17"/>
      <c r="AH1079" s="17"/>
      <c r="AI1079" s="17"/>
      <c r="AJ1079" s="17"/>
      <c r="AK1079" s="17"/>
      <c r="AL1079" s="17"/>
      <c r="AM1079" s="17"/>
      <c r="AN1079" s="17"/>
      <c r="AO1079" s="17"/>
      <c r="AP1079" s="17"/>
      <c r="AQ1079" s="17"/>
      <c r="AR1079" s="17"/>
      <c r="AS1079" s="17"/>
      <c r="AT1079" s="17"/>
      <c r="AU1079" s="17"/>
      <c r="AV1079" s="17"/>
      <c r="AW1079" s="17"/>
      <c r="AX1079" s="17"/>
      <c r="AY1079" s="17"/>
      <c r="AZ1079" s="17"/>
      <c r="BA1079" s="17"/>
      <c r="BB1079" s="17"/>
      <c r="BC1079" s="17"/>
      <c r="BD1079" s="17"/>
      <c r="BE1079" s="17"/>
      <c r="BF1079" s="17"/>
      <c r="BG1079" s="17"/>
      <c r="BH1079" s="17"/>
      <c r="BI1079" s="17"/>
      <c r="BJ1079" s="17"/>
      <c r="BK1079" s="17"/>
      <c r="BL1079" s="17"/>
      <c r="BM1079" s="17"/>
      <c r="BN1079" s="17"/>
      <c r="BO1079" s="17"/>
      <c r="BP1079" s="17"/>
      <c r="BQ1079" s="17"/>
      <c r="BR1079" s="17"/>
      <c r="BS1079" s="17"/>
      <c r="BT1079" s="17"/>
      <c r="BU1079" s="17"/>
      <c r="BV1079" s="17"/>
      <c r="BW1079" s="17"/>
      <c r="BX1079" s="17"/>
      <c r="BY1079" s="17"/>
      <c r="BZ1079" s="17"/>
      <c r="CA1079" s="17"/>
      <c r="CB1079" s="17"/>
      <c r="CC1079" s="17"/>
      <c r="CD1079" s="17"/>
      <c r="CE1079" s="17"/>
      <c r="CF1079" s="17"/>
      <c r="CG1079" s="17"/>
      <c r="CH1079" s="17"/>
      <c r="CI1079" s="17"/>
      <c r="CJ1079" s="17"/>
      <c r="CK1079" s="17"/>
      <c r="CL1079" s="17"/>
      <c r="CM1079" s="17"/>
      <c r="CN1079" s="17"/>
      <c r="CO1079" s="17"/>
      <c r="CP1079" s="17"/>
      <c r="CQ1079" s="17"/>
      <c r="CR1079" s="17"/>
      <c r="CS1079" s="17"/>
      <c r="CT1079" s="17"/>
      <c r="CU1079" s="17"/>
      <c r="CV1079" s="17"/>
      <c r="CW1079" s="17"/>
      <c r="CX1079" s="17"/>
      <c r="CY1079" s="17"/>
      <c r="CZ1079" s="17"/>
      <c r="DA1079" s="17"/>
      <c r="DB1079" s="17"/>
      <c r="DC1079" s="17"/>
      <c r="DD1079" s="17"/>
      <c r="DE1079" s="17"/>
      <c r="DF1079" s="17"/>
      <c r="DG1079" s="17"/>
      <c r="DH1079" s="17"/>
      <c r="DI1079" s="17"/>
      <c r="DJ1079" s="17"/>
      <c r="DK1079" s="17"/>
      <c r="DL1079" s="17"/>
      <c r="DM1079" s="17"/>
      <c r="DN1079" s="17"/>
      <c r="DO1079" s="17"/>
      <c r="DP1079" s="17"/>
      <c r="DQ1079" s="17"/>
      <c r="DR1079" s="17"/>
      <c r="DS1079" s="17"/>
      <c r="DT1079" s="17"/>
      <c r="DU1079" s="17"/>
      <c r="DV1079" s="17"/>
      <c r="DW1079" s="17"/>
      <c r="DX1079" s="17"/>
      <c r="DY1079" s="17"/>
      <c r="DZ1079" s="17"/>
      <c r="EA1079" s="17"/>
      <c r="EB1079" s="17"/>
      <c r="EC1079" s="17"/>
      <c r="ED1079" s="17"/>
      <c r="EE1079" s="17"/>
      <c r="EF1079" s="17"/>
      <c r="EG1079" s="17"/>
      <c r="EH1079" s="17"/>
      <c r="EI1079" s="17"/>
      <c r="EJ1079" s="17"/>
      <c r="EK1079" s="17"/>
      <c r="EL1079" s="17"/>
      <c r="EM1079" s="17"/>
      <c r="EN1079" s="17"/>
      <c r="EO1079" s="17"/>
      <c r="EP1079" s="17"/>
      <c r="EQ1079" s="17"/>
      <c r="ER1079" s="17"/>
      <c r="ES1079" s="17"/>
      <c r="ET1079" s="17"/>
      <c r="EU1079" s="17"/>
      <c r="EV1079" s="17"/>
      <c r="EW1079" s="17"/>
      <c r="EX1079" s="17"/>
      <c r="EY1079" s="17"/>
      <c r="EZ1079" s="17"/>
      <c r="FA1079" s="17"/>
      <c r="FB1079" s="17"/>
      <c r="FC1079" s="17"/>
      <c r="FD1079" s="17"/>
      <c r="FE1079" s="17"/>
      <c r="FF1079" s="17"/>
      <c r="FG1079" s="17"/>
      <c r="FH1079" s="17"/>
      <c r="FI1079" s="17"/>
      <c r="FJ1079" s="17"/>
      <c r="FK1079" s="17"/>
      <c r="FL1079" s="17"/>
      <c r="FM1079" s="17"/>
      <c r="FN1079" s="17"/>
      <c r="FO1079" s="17"/>
      <c r="FP1079" s="17"/>
      <c r="FQ1079" s="17"/>
      <c r="FR1079" s="17"/>
      <c r="FS1079" s="17"/>
      <c r="FT1079" s="17"/>
      <c r="FU1079" s="17"/>
      <c r="FV1079" s="17"/>
      <c r="FW1079" s="17"/>
      <c r="FX1079" s="17"/>
      <c r="FY1079" s="17"/>
      <c r="FZ1079" s="17"/>
      <c r="GA1079" s="17"/>
      <c r="GB1079" s="17"/>
      <c r="GC1079" s="17"/>
      <c r="GD1079" s="17"/>
      <c r="GE1079" s="17"/>
      <c r="GF1079" s="17"/>
      <c r="GG1079" s="17"/>
      <c r="GH1079" s="17"/>
      <c r="GI1079" s="17"/>
      <c r="GJ1079" s="17"/>
      <c r="GK1079" s="17"/>
      <c r="GL1079" s="17"/>
      <c r="GM1079" s="17"/>
      <c r="GN1079" s="17"/>
      <c r="GO1079" s="17"/>
      <c r="GP1079" s="17"/>
      <c r="GQ1079" s="17"/>
      <c r="GR1079" s="17"/>
      <c r="GS1079" s="17"/>
      <c r="GT1079" s="17"/>
      <c r="GU1079" s="17"/>
      <c r="GV1079" s="17"/>
      <c r="GW1079" s="17"/>
      <c r="GX1079" s="17"/>
      <c r="GY1079" s="17"/>
      <c r="GZ1079" s="17"/>
      <c r="HA1079" s="17"/>
      <c r="HB1079" s="17"/>
      <c r="HC1079" s="17"/>
      <c r="HD1079" s="17"/>
      <c r="HE1079" s="17"/>
      <c r="HF1079" s="17"/>
      <c r="HG1079" s="17"/>
      <c r="HH1079" s="17"/>
      <c r="HI1079" s="17"/>
      <c r="HJ1079" s="17"/>
      <c r="HK1079" s="17"/>
      <c r="HL1079" s="17"/>
      <c r="HM1079" s="17"/>
      <c r="HN1079" s="17"/>
      <c r="HO1079" s="17"/>
      <c r="HP1079" s="17"/>
      <c r="HQ1079" s="17"/>
      <c r="HR1079" s="17"/>
      <c r="HS1079" s="17"/>
      <c r="HT1079" s="17"/>
      <c r="HU1079" s="17"/>
      <c r="HV1079" s="17"/>
      <c r="HW1079" s="17"/>
      <c r="HX1079" s="17"/>
      <c r="HY1079" s="17"/>
      <c r="HZ1079" s="17"/>
      <c r="IA1079" s="17"/>
      <c r="IB1079" s="17"/>
      <c r="IC1079" s="17"/>
      <c r="ID1079" s="17"/>
      <c r="IE1079" s="17"/>
      <c r="IF1079" s="17"/>
      <c r="IG1079" s="17"/>
      <c r="IH1079" s="17"/>
      <c r="II1079" s="17"/>
      <c r="IJ1079" s="17"/>
      <c r="IK1079" s="17"/>
      <c r="IL1079" s="17"/>
      <c r="IM1079" s="17"/>
      <c r="IN1079" s="17"/>
      <c r="IO1079" s="17"/>
      <c r="IP1079" s="17"/>
      <c r="IQ1079" s="17"/>
      <c r="IR1079" s="17"/>
      <c r="IS1079" s="17"/>
      <c r="IT1079" s="17"/>
      <c r="IU1079" s="17"/>
      <c r="IV1079" s="17"/>
      <c r="IW1079" s="17"/>
      <c r="IX1079" s="17"/>
      <c r="IY1079" s="17"/>
      <c r="IZ1079" s="17"/>
      <c r="JA1079" s="17"/>
      <c r="JB1079" s="17"/>
      <c r="JC1079" s="17"/>
      <c r="JD1079" s="17"/>
      <c r="JE1079" s="17"/>
      <c r="JF1079" s="17"/>
      <c r="JG1079" s="17"/>
      <c r="JH1079" s="17"/>
      <c r="JI1079" s="17"/>
      <c r="JJ1079" s="17"/>
      <c r="JK1079" s="17"/>
      <c r="JL1079" s="17"/>
      <c r="JM1079" s="17"/>
      <c r="JN1079" s="17"/>
      <c r="JO1079" s="17"/>
      <c r="JP1079" s="17"/>
      <c r="JQ1079" s="17"/>
      <c r="JR1079" s="17"/>
      <c r="JS1079" s="17"/>
      <c r="JT1079" s="17"/>
      <c r="JU1079" s="17"/>
      <c r="JV1079" s="17"/>
      <c r="JW1079" s="17"/>
      <c r="JX1079" s="17"/>
      <c r="JY1079" s="17"/>
      <c r="JZ1079" s="17"/>
      <c r="KA1079" s="17"/>
      <c r="KB1079" s="17"/>
      <c r="KC1079" s="17"/>
      <c r="KD1079" s="17"/>
      <c r="KE1079" s="17"/>
      <c r="KF1079" s="17"/>
      <c r="KG1079" s="17"/>
      <c r="KH1079" s="17"/>
      <c r="KI1079" s="17"/>
      <c r="KJ1079" s="17"/>
      <c r="KK1079" s="17"/>
      <c r="KL1079" s="17"/>
      <c r="KM1079" s="17"/>
      <c r="KN1079" s="17"/>
      <c r="KO1079" s="17"/>
      <c r="KP1079" s="17"/>
      <c r="KQ1079" s="17"/>
      <c r="KR1079" s="17"/>
      <c r="KS1079" s="17"/>
      <c r="KT1079" s="17"/>
      <c r="KU1079" s="17"/>
      <c r="KV1079" s="17"/>
      <c r="KW1079" s="17"/>
      <c r="KX1079" s="17"/>
      <c r="KY1079" s="17"/>
      <c r="KZ1079" s="17"/>
      <c r="LA1079" s="17"/>
      <c r="LB1079" s="17"/>
      <c r="LC1079" s="17"/>
      <c r="LD1079" s="17"/>
      <c r="LE1079" s="17"/>
      <c r="LF1079" s="17"/>
      <c r="LG1079" s="17"/>
      <c r="LH1079" s="17"/>
      <c r="LI1079" s="17"/>
      <c r="LJ1079" s="17"/>
      <c r="LK1079" s="17"/>
      <c r="LL1079" s="17"/>
      <c r="LM1079" s="17"/>
      <c r="LN1079" s="17"/>
      <c r="LO1079" s="17"/>
      <c r="LP1079" s="17"/>
      <c r="LQ1079" s="17"/>
      <c r="LR1079" s="17"/>
      <c r="LS1079" s="17"/>
      <c r="LT1079" s="17"/>
      <c r="LU1079" s="17"/>
      <c r="LV1079" s="17"/>
      <c r="LW1079" s="17"/>
      <c r="LX1079" s="17"/>
      <c r="LY1079" s="17"/>
      <c r="LZ1079" s="17"/>
      <c r="MA1079" s="17"/>
      <c r="MB1079" s="17"/>
      <c r="MC1079" s="17"/>
      <c r="MD1079" s="17"/>
      <c r="ME1079" s="17"/>
      <c r="MF1079" s="17"/>
      <c r="MG1079" s="17"/>
      <c r="MH1079" s="17"/>
      <c r="MI1079" s="17"/>
      <c r="MJ1079" s="17"/>
      <c r="MK1079" s="17"/>
      <c r="ML1079" s="17"/>
      <c r="MM1079" s="17"/>
      <c r="MN1079" s="17"/>
      <c r="MO1079" s="17"/>
      <c r="MP1079" s="17"/>
      <c r="MQ1079" s="17"/>
      <c r="MR1079" s="17"/>
      <c r="MS1079" s="17"/>
      <c r="MT1079" s="17"/>
      <c r="MU1079" s="17"/>
      <c r="MV1079" s="17"/>
      <c r="MW1079" s="17"/>
      <c r="MX1079" s="17"/>
      <c r="MY1079" s="17"/>
      <c r="MZ1079" s="17"/>
      <c r="NA1079" s="17"/>
      <c r="NB1079" s="17"/>
      <c r="NC1079" s="17"/>
      <c r="ND1079" s="17"/>
      <c r="NE1079" s="17"/>
      <c r="NF1079" s="17"/>
      <c r="NG1079" s="17"/>
      <c r="NH1079" s="17"/>
      <c r="NI1079" s="17"/>
      <c r="NJ1079" s="17"/>
      <c r="NK1079" s="17"/>
      <c r="NL1079" s="17"/>
      <c r="NM1079" s="17"/>
      <c r="NN1079" s="17"/>
      <c r="NO1079" s="17"/>
      <c r="NP1079" s="17"/>
      <c r="NQ1079" s="17"/>
      <c r="NR1079" s="17"/>
      <c r="NS1079" s="17"/>
      <c r="NT1079" s="17"/>
      <c r="NU1079" s="17"/>
      <c r="NV1079" s="17"/>
      <c r="NW1079" s="17"/>
      <c r="NX1079" s="17"/>
      <c r="NY1079" s="17"/>
      <c r="NZ1079" s="17"/>
      <c r="OA1079" s="17"/>
      <c r="OB1079" s="17"/>
      <c r="OC1079" s="17"/>
      <c r="OD1079" s="17"/>
      <c r="OE1079" s="17"/>
      <c r="OF1079" s="17"/>
      <c r="OG1079" s="17"/>
      <c r="OH1079" s="17"/>
      <c r="OI1079" s="17"/>
      <c r="OJ1079" s="17"/>
      <c r="OK1079" s="17"/>
      <c r="OL1079" s="17"/>
      <c r="OM1079" s="17"/>
      <c r="ON1079" s="17"/>
      <c r="OO1079" s="17"/>
      <c r="OP1079" s="17"/>
      <c r="OQ1079" s="17"/>
      <c r="OR1079" s="17"/>
      <c r="OS1079" s="17"/>
      <c r="OT1079" s="17"/>
      <c r="OU1079" s="17"/>
      <c r="OV1079" s="17"/>
      <c r="OW1079" s="17"/>
      <c r="OX1079" s="17"/>
      <c r="OY1079" s="17"/>
      <c r="OZ1079" s="17"/>
      <c r="PA1079" s="17"/>
      <c r="PB1079" s="17"/>
      <c r="PC1079" s="17"/>
      <c r="PD1079" s="17"/>
      <c r="PE1079" s="17"/>
      <c r="PF1079" s="17"/>
      <c r="PG1079" s="17"/>
      <c r="PH1079" s="17"/>
      <c r="PI1079" s="17"/>
      <c r="PJ1079" s="17"/>
      <c r="PK1079" s="17"/>
      <c r="PL1079" s="17"/>
      <c r="PM1079" s="17"/>
      <c r="PN1079" s="17"/>
      <c r="PO1079" s="17"/>
      <c r="PP1079" s="17"/>
      <c r="PQ1079" s="17"/>
      <c r="PR1079" s="17"/>
      <c r="PS1079" s="17"/>
      <c r="PT1079" s="17"/>
      <c r="PU1079" s="17"/>
      <c r="PV1079" s="17"/>
      <c r="PW1079" s="17"/>
      <c r="PX1079" s="17"/>
      <c r="PY1079" s="17"/>
      <c r="PZ1079" s="17"/>
      <c r="QA1079" s="17"/>
      <c r="QB1079" s="17"/>
      <c r="QC1079" s="17"/>
      <c r="QD1079" s="17"/>
      <c r="QE1079" s="17"/>
      <c r="QF1079" s="17"/>
      <c r="QG1079" s="17"/>
      <c r="QH1079" s="17"/>
      <c r="QI1079" s="17"/>
      <c r="QJ1079" s="17"/>
      <c r="QK1079" s="17"/>
      <c r="QL1079" s="17"/>
      <c r="QM1079" s="17"/>
      <c r="QN1079" s="17"/>
      <c r="QO1079" s="17"/>
      <c r="QP1079" s="17"/>
      <c r="QQ1079" s="17"/>
      <c r="QR1079" s="17"/>
      <c r="QS1079" s="17"/>
      <c r="QT1079" s="17"/>
      <c r="QU1079" s="17"/>
      <c r="QV1079" s="17"/>
      <c r="QW1079" s="17"/>
      <c r="QX1079" s="17"/>
      <c r="QY1079" s="17"/>
      <c r="QZ1079" s="17"/>
      <c r="RA1079" s="17"/>
      <c r="RB1079" s="17"/>
      <c r="RC1079" s="17"/>
      <c r="RD1079" s="17"/>
      <c r="RE1079" s="17"/>
      <c r="RF1079" s="17"/>
      <c r="RG1079" s="17"/>
      <c r="RH1079" s="17"/>
      <c r="RI1079" s="17"/>
      <c r="RJ1079" s="17"/>
      <c r="RK1079" s="17"/>
      <c r="RL1079" s="17"/>
      <c r="RM1079" s="17"/>
      <c r="RN1079" s="17"/>
      <c r="RO1079" s="17"/>
      <c r="RP1079" s="17"/>
      <c r="RQ1079" s="17"/>
      <c r="RR1079" s="17"/>
      <c r="RS1079" s="17"/>
      <c r="RT1079" s="17"/>
      <c r="RU1079" s="17"/>
      <c r="RV1079" s="17"/>
      <c r="RW1079" s="17"/>
      <c r="RX1079" s="17"/>
      <c r="RY1079" s="17"/>
      <c r="RZ1079" s="17"/>
      <c r="SA1079" s="17"/>
      <c r="SB1079" s="17"/>
      <c r="SC1079" s="17"/>
      <c r="SD1079" s="17"/>
      <c r="SE1079" s="17"/>
      <c r="SF1079" s="17"/>
      <c r="SG1079" s="17"/>
      <c r="SH1079" s="17"/>
      <c r="SI1079" s="17"/>
      <c r="SJ1079" s="17"/>
      <c r="SK1079" s="17"/>
      <c r="SL1079" s="17"/>
      <c r="SM1079" s="17"/>
      <c r="SN1079" s="17"/>
      <c r="SO1079" s="17"/>
      <c r="SP1079" s="17"/>
      <c r="SQ1079" s="17"/>
      <c r="SR1079" s="17"/>
      <c r="SS1079" s="17"/>
      <c r="ST1079" s="17"/>
      <c r="SU1079" s="17"/>
      <c r="SV1079" s="17"/>
      <c r="SW1079" s="17"/>
      <c r="SX1079" s="17"/>
      <c r="SY1079" s="17"/>
      <c r="SZ1079" s="17"/>
      <c r="TA1079" s="17"/>
      <c r="TB1079" s="17"/>
      <c r="TC1079" s="17"/>
      <c r="TD1079" s="17"/>
      <c r="TE1079" s="17"/>
      <c r="TF1079" s="17"/>
      <c r="TG1079" s="17"/>
      <c r="TH1079" s="17"/>
      <c r="TI1079" s="17"/>
      <c r="TJ1079" s="17"/>
      <c r="TK1079" s="17"/>
      <c r="TL1079" s="17"/>
      <c r="TM1079" s="17"/>
      <c r="TN1079" s="17"/>
      <c r="TO1079" s="17"/>
      <c r="TP1079" s="17"/>
      <c r="TQ1079" s="17"/>
      <c r="TR1079" s="17"/>
      <c r="TS1079" s="17"/>
      <c r="TT1079" s="17"/>
      <c r="TU1079" s="17"/>
      <c r="TV1079" s="17"/>
      <c r="TW1079" s="17"/>
      <c r="TX1079" s="17"/>
      <c r="TY1079" s="17"/>
      <c r="TZ1079" s="17"/>
      <c r="UA1079" s="17"/>
      <c r="UB1079" s="17"/>
      <c r="UC1079" s="17"/>
      <c r="UD1079" s="17"/>
      <c r="UE1079" s="17"/>
      <c r="UF1079" s="17"/>
      <c r="UG1079" s="17"/>
      <c r="UH1079" s="17"/>
      <c r="UI1079" s="17"/>
      <c r="UJ1079" s="17"/>
      <c r="UK1079" s="17"/>
      <c r="UL1079" s="17"/>
      <c r="UM1079" s="17"/>
      <c r="UN1079" s="17"/>
      <c r="UO1079" s="17"/>
      <c r="UP1079" s="17"/>
      <c r="UQ1079" s="17"/>
      <c r="UR1079" s="17"/>
      <c r="US1079" s="17"/>
      <c r="UT1079" s="17"/>
      <c r="UU1079" s="17"/>
      <c r="UV1079" s="17"/>
      <c r="UW1079" s="17"/>
      <c r="UX1079" s="17"/>
      <c r="UY1079" s="17"/>
      <c r="UZ1079" s="17"/>
      <c r="VA1079" s="17"/>
      <c r="VB1079" s="17"/>
      <c r="VC1079" s="17"/>
      <c r="VD1079" s="17"/>
      <c r="VE1079" s="17"/>
      <c r="VF1079" s="17"/>
      <c r="VG1079" s="17"/>
      <c r="VH1079" s="17"/>
      <c r="VI1079" s="17"/>
      <c r="VJ1079" s="17"/>
      <c r="VK1079" s="17"/>
      <c r="VL1079" s="17"/>
      <c r="VM1079" s="17"/>
      <c r="VN1079" s="17"/>
      <c r="VO1079" s="17"/>
      <c r="VP1079" s="17"/>
      <c r="VQ1079" s="17"/>
      <c r="VR1079" s="17"/>
      <c r="VS1079" s="17"/>
      <c r="VT1079" s="17"/>
      <c r="VU1079" s="17"/>
      <c r="VV1079" s="17"/>
      <c r="VW1079" s="17"/>
      <c r="VX1079" s="17"/>
      <c r="VY1079" s="17"/>
      <c r="VZ1079" s="17"/>
      <c r="WA1079" s="17"/>
      <c r="WB1079" s="17"/>
      <c r="WC1079" s="17"/>
      <c r="WD1079" s="17"/>
      <c r="WE1079" s="17"/>
      <c r="WF1079" s="17"/>
      <c r="WG1079" s="17"/>
      <c r="WH1079" s="17"/>
      <c r="WI1079" s="17"/>
      <c r="WJ1079" s="17"/>
      <c r="WK1079" s="17"/>
      <c r="WL1079" s="17"/>
      <c r="WM1079" s="17"/>
      <c r="WN1079" s="17"/>
      <c r="WO1079" s="17"/>
      <c r="WP1079" s="17"/>
      <c r="WQ1079" s="17"/>
      <c r="WR1079" s="17"/>
      <c r="WS1079" s="17"/>
      <c r="WT1079" s="17"/>
      <c r="WU1079" s="17"/>
      <c r="WV1079" s="17"/>
      <c r="WW1079" s="17"/>
      <c r="WX1079" s="17"/>
      <c r="WY1079" s="17"/>
      <c r="WZ1079" s="17"/>
      <c r="XA1079" s="17"/>
      <c r="XB1079" s="17"/>
      <c r="XC1079" s="17"/>
      <c r="XD1079" s="17"/>
      <c r="XE1079" s="17"/>
      <c r="XF1079" s="17"/>
      <c r="XG1079" s="17"/>
      <c r="XH1079" s="17"/>
      <c r="XI1079" s="17"/>
      <c r="XJ1079" s="17"/>
      <c r="XK1079" s="17"/>
      <c r="XL1079" s="17"/>
      <c r="XM1079" s="17"/>
      <c r="XN1079" s="17"/>
      <c r="XO1079" s="17"/>
      <c r="XP1079" s="17"/>
      <c r="XQ1079" s="17"/>
      <c r="XR1079" s="17"/>
      <c r="XS1079" s="17"/>
      <c r="XT1079" s="17"/>
      <c r="XU1079" s="17"/>
      <c r="XV1079" s="17"/>
      <c r="XW1079" s="17"/>
      <c r="XX1079" s="17"/>
      <c r="XY1079" s="17"/>
      <c r="XZ1079" s="17"/>
      <c r="YA1079" s="17"/>
      <c r="YB1079" s="17"/>
      <c r="YC1079" s="17"/>
      <c r="YD1079" s="17"/>
      <c r="YE1079" s="17"/>
      <c r="YF1079" s="17"/>
      <c r="YG1079" s="17"/>
      <c r="YH1079" s="17"/>
      <c r="YI1079" s="17"/>
      <c r="YJ1079" s="17"/>
      <c r="YK1079" s="17"/>
      <c r="YL1079" s="17"/>
      <c r="YM1079" s="17"/>
      <c r="YN1079" s="17"/>
      <c r="YO1079" s="17"/>
      <c r="YP1079" s="17"/>
      <c r="YQ1079" s="17"/>
      <c r="YR1079" s="17"/>
      <c r="YS1079" s="17"/>
      <c r="YT1079" s="17"/>
      <c r="YU1079" s="17"/>
      <c r="YV1079" s="17"/>
      <c r="YW1079" s="17"/>
      <c r="YX1079" s="17"/>
      <c r="YY1079" s="17"/>
      <c r="YZ1079" s="17"/>
      <c r="ZA1079" s="17"/>
      <c r="ZB1079" s="17"/>
      <c r="ZC1079" s="17"/>
      <c r="ZD1079" s="17"/>
      <c r="ZE1079" s="17"/>
      <c r="ZF1079" s="17"/>
      <c r="ZG1079" s="17"/>
      <c r="ZH1079" s="17"/>
      <c r="ZI1079" s="17"/>
      <c r="ZJ1079" s="17"/>
      <c r="ZK1079" s="17"/>
      <c r="ZL1079" s="17"/>
      <c r="ZM1079" s="17"/>
      <c r="ZN1079" s="17"/>
      <c r="ZO1079" s="17"/>
      <c r="ZP1079" s="17"/>
      <c r="ZQ1079" s="17"/>
      <c r="ZR1079" s="17"/>
      <c r="ZS1079" s="17"/>
      <c r="ZT1079" s="17"/>
      <c r="ZU1079" s="17"/>
      <c r="ZV1079" s="17"/>
      <c r="ZW1079" s="17"/>
      <c r="ZX1079" s="17"/>
      <c r="ZY1079" s="17"/>
      <c r="ZZ1079" s="17"/>
      <c r="AAA1079" s="17"/>
      <c r="AAB1079" s="17"/>
      <c r="AAC1079" s="17"/>
      <c r="AAD1079" s="17"/>
      <c r="AAE1079" s="17"/>
      <c r="AAF1079" s="17"/>
      <c r="AAG1079" s="17"/>
      <c r="AAH1079" s="17"/>
      <c r="AAI1079" s="17"/>
      <c r="AAJ1079" s="17"/>
      <c r="AAK1079" s="17"/>
      <c r="AAL1079" s="17"/>
      <c r="AAM1079" s="17"/>
      <c r="AAN1079" s="17"/>
      <c r="AAO1079" s="17"/>
      <c r="AAP1079" s="17"/>
      <c r="AAQ1079" s="17"/>
      <c r="AAR1079" s="17"/>
      <c r="AAS1079" s="17"/>
      <c r="AAT1079" s="17"/>
      <c r="AAU1079" s="17"/>
      <c r="AAV1079" s="17"/>
      <c r="AAW1079" s="17"/>
      <c r="AAX1079" s="17"/>
      <c r="AAY1079" s="17"/>
      <c r="AAZ1079" s="17"/>
      <c r="ABA1079" s="17"/>
      <c r="ABB1079" s="17"/>
      <c r="ABC1079" s="17"/>
      <c r="ABD1079" s="17"/>
      <c r="ABE1079" s="17"/>
      <c r="ABF1079" s="17"/>
      <c r="ABG1079" s="17"/>
      <c r="ABH1079" s="17"/>
      <c r="ABI1079" s="17"/>
      <c r="ABJ1079" s="17"/>
      <c r="ABK1079" s="17"/>
      <c r="ABL1079" s="17"/>
      <c r="ABM1079" s="17"/>
      <c r="ABN1079" s="17"/>
      <c r="ABO1079" s="17"/>
      <c r="ABP1079" s="17"/>
      <c r="ABQ1079" s="17"/>
      <c r="ABR1079" s="17"/>
      <c r="ABS1079" s="17"/>
      <c r="ABT1079" s="17"/>
      <c r="ABU1079" s="17"/>
      <c r="ABV1079" s="17"/>
      <c r="ABW1079" s="17"/>
      <c r="ABX1079" s="17"/>
      <c r="ABY1079" s="17"/>
      <c r="ABZ1079" s="17"/>
      <c r="ACA1079" s="17"/>
      <c r="ACB1079" s="17"/>
      <c r="ACC1079" s="17"/>
      <c r="ACD1079" s="17"/>
      <c r="ACE1079" s="17"/>
      <c r="ACF1079" s="17"/>
      <c r="ACG1079" s="17"/>
      <c r="ACH1079" s="17"/>
      <c r="ACI1079" s="17"/>
      <c r="ACJ1079" s="17"/>
      <c r="ACK1079" s="17"/>
      <c r="ACL1079" s="17"/>
      <c r="ACM1079" s="17"/>
      <c r="ACN1079" s="17"/>
      <c r="ACO1079" s="17"/>
      <c r="ACP1079" s="17"/>
      <c r="ACQ1079" s="17"/>
      <c r="ACR1079" s="17"/>
      <c r="ACS1079" s="17"/>
      <c r="ACT1079" s="17"/>
      <c r="ACU1079" s="17"/>
      <c r="ACV1079" s="17"/>
      <c r="ACW1079" s="17"/>
      <c r="ACX1079" s="17"/>
      <c r="ACY1079" s="17"/>
      <c r="ACZ1079" s="17"/>
      <c r="ADA1079" s="17"/>
      <c r="ADB1079" s="17"/>
      <c r="ADC1079" s="17"/>
      <c r="ADD1079" s="17"/>
      <c r="ADE1079" s="17"/>
      <c r="ADF1079" s="17"/>
      <c r="ADG1079" s="17"/>
      <c r="ADH1079" s="17"/>
      <c r="ADI1079" s="17"/>
      <c r="ADJ1079" s="17"/>
      <c r="ADK1079" s="17"/>
      <c r="ADL1079" s="17"/>
      <c r="ADM1079" s="17"/>
      <c r="ADN1079" s="17"/>
      <c r="ADO1079" s="17"/>
      <c r="ADP1079" s="17"/>
      <c r="ADQ1079" s="17"/>
      <c r="ADR1079" s="17"/>
      <c r="ADS1079" s="17"/>
      <c r="ADT1079" s="17"/>
      <c r="ADU1079" s="17"/>
      <c r="ADV1079" s="17"/>
      <c r="ADW1079" s="17"/>
      <c r="ADX1079" s="17"/>
      <c r="ADY1079" s="17"/>
      <c r="ADZ1079" s="17"/>
      <c r="AEA1079" s="17"/>
      <c r="AEB1079" s="17"/>
      <c r="AEC1079" s="17"/>
      <c r="AED1079" s="17"/>
      <c r="AEE1079" s="17"/>
      <c r="AEF1079" s="17"/>
      <c r="AEG1079" s="17"/>
      <c r="AEH1079" s="17"/>
      <c r="AEI1079" s="17"/>
      <c r="AEJ1079" s="17"/>
      <c r="AEK1079" s="17"/>
      <c r="AEL1079" s="17"/>
      <c r="AEM1079" s="17"/>
      <c r="AEN1079" s="17"/>
      <c r="AEO1079" s="17"/>
      <c r="AEP1079" s="17"/>
      <c r="AEQ1079" s="17"/>
      <c r="AER1079" s="17"/>
      <c r="AES1079" s="17"/>
      <c r="AET1079" s="17"/>
      <c r="AEU1079" s="17"/>
      <c r="AEV1079" s="17"/>
      <c r="AEW1079" s="17"/>
      <c r="AEX1079" s="17"/>
      <c r="AEY1079" s="17"/>
      <c r="AEZ1079" s="17"/>
      <c r="AFA1079" s="17"/>
      <c r="AFB1079" s="17"/>
      <c r="AFC1079" s="17"/>
      <c r="AFD1079" s="17"/>
      <c r="AFE1079" s="17"/>
      <c r="AFF1079" s="17"/>
      <c r="AFG1079" s="17"/>
      <c r="AFH1079" s="17"/>
      <c r="AFI1079" s="17"/>
      <c r="AFJ1079" s="17"/>
      <c r="AFK1079" s="17"/>
      <c r="AFL1079" s="17"/>
      <c r="AFM1079" s="17"/>
      <c r="AFN1079" s="17"/>
      <c r="AFO1079" s="17"/>
      <c r="AFP1079" s="17"/>
      <c r="AFQ1079" s="17"/>
      <c r="AFR1079" s="17"/>
      <c r="AFS1079" s="17"/>
      <c r="AFT1079" s="17"/>
      <c r="AFU1079" s="17"/>
      <c r="AFV1079" s="17"/>
      <c r="AFW1079" s="17"/>
      <c r="AFX1079" s="17"/>
      <c r="AFY1079" s="17"/>
      <c r="AFZ1079" s="17"/>
      <c r="AGA1079" s="17"/>
      <c r="AGB1079" s="17"/>
      <c r="AGC1079" s="17"/>
      <c r="AGD1079" s="17"/>
      <c r="AGE1079" s="17"/>
      <c r="AGF1079" s="17"/>
      <c r="AGG1079" s="17"/>
      <c r="AGH1079" s="17"/>
      <c r="AGI1079" s="17"/>
      <c r="AGJ1079" s="17"/>
      <c r="AGK1079" s="17"/>
      <c r="AGL1079" s="17"/>
      <c r="AGM1079" s="17"/>
      <c r="AGN1079" s="17"/>
      <c r="AGO1079" s="17"/>
      <c r="AGP1079" s="17"/>
      <c r="AGQ1079" s="17"/>
      <c r="AGR1079" s="17"/>
      <c r="AGS1079" s="17"/>
      <c r="AGT1079" s="17"/>
      <c r="AGU1079" s="17"/>
      <c r="AGV1079" s="17"/>
      <c r="AGW1079" s="17"/>
      <c r="AGX1079" s="17"/>
      <c r="AGY1079" s="17"/>
      <c r="AGZ1079" s="17"/>
      <c r="AHA1079" s="17"/>
      <c r="AHB1079" s="17"/>
      <c r="AHC1079" s="17"/>
      <c r="AHD1079" s="17"/>
      <c r="AHE1079" s="17"/>
      <c r="AHF1079" s="17"/>
      <c r="AHG1079" s="17"/>
      <c r="AHH1079" s="17"/>
      <c r="AHI1079" s="17"/>
      <c r="AHJ1079" s="17"/>
      <c r="AHK1079" s="17"/>
      <c r="AHL1079" s="17"/>
      <c r="AHM1079" s="17"/>
      <c r="AHN1079" s="17"/>
      <c r="AHO1079" s="17"/>
      <c r="AHP1079" s="17"/>
      <c r="AHQ1079" s="17"/>
      <c r="AHR1079" s="17"/>
      <c r="AHS1079" s="17"/>
      <c r="AHT1079" s="17"/>
      <c r="AHU1079" s="17"/>
      <c r="AHV1079" s="17"/>
      <c r="AHW1079" s="17"/>
      <c r="AHX1079" s="17"/>
      <c r="AHY1079" s="17"/>
      <c r="AHZ1079" s="17"/>
      <c r="AIA1079" s="17"/>
      <c r="AIB1079" s="17"/>
      <c r="AIC1079" s="17"/>
      <c r="AID1079" s="17"/>
      <c r="AIE1079" s="17"/>
      <c r="AIF1079" s="17"/>
      <c r="AIG1079" s="17"/>
      <c r="AIH1079" s="17"/>
      <c r="AII1079" s="17"/>
      <c r="AIJ1079" s="17"/>
      <c r="AIK1079" s="17"/>
      <c r="AIL1079" s="17"/>
      <c r="AIM1079" s="17"/>
      <c r="AIN1079" s="17"/>
      <c r="AIO1079" s="17"/>
      <c r="AIP1079" s="17"/>
      <c r="AIQ1079" s="17"/>
      <c r="AIR1079" s="17"/>
      <c r="AIS1079" s="17"/>
      <c r="AIT1079" s="17"/>
      <c r="AIU1079" s="17"/>
      <c r="AIV1079" s="17"/>
      <c r="AIW1079" s="17"/>
      <c r="AIX1079" s="17"/>
      <c r="AIY1079" s="17"/>
      <c r="AIZ1079" s="17"/>
      <c r="AJA1079" s="17"/>
      <c r="AJB1079" s="17"/>
      <c r="AJC1079" s="17"/>
      <c r="AJD1079" s="17"/>
      <c r="AJE1079" s="17"/>
      <c r="AJF1079" s="17"/>
      <c r="AJG1079" s="17"/>
      <c r="AJH1079" s="17"/>
      <c r="AJI1079" s="17"/>
      <c r="AJJ1079" s="17"/>
      <c r="AJK1079" s="17"/>
      <c r="AJL1079" s="17"/>
      <c r="AJM1079" s="17"/>
      <c r="AJN1079" s="17"/>
      <c r="AJO1079" s="17"/>
      <c r="AJP1079" s="17"/>
      <c r="AJQ1079" s="17"/>
      <c r="AJR1079" s="17"/>
      <c r="AJS1079" s="17"/>
      <c r="AJT1079" s="17"/>
      <c r="AJU1079" s="17"/>
      <c r="AJV1079" s="17"/>
      <c r="AJW1079" s="17"/>
      <c r="AJX1079" s="17"/>
      <c r="AJY1079" s="17"/>
      <c r="AJZ1079" s="17"/>
      <c r="AKA1079" s="17"/>
      <c r="AKB1079" s="17"/>
      <c r="AKC1079" s="17"/>
      <c r="AKD1079" s="17"/>
      <c r="AKE1079" s="17"/>
      <c r="AKF1079" s="17"/>
      <c r="AKG1079" s="17"/>
      <c r="AKH1079" s="17"/>
      <c r="AKI1079" s="17"/>
      <c r="AKJ1079" s="17"/>
      <c r="AKK1079" s="17"/>
      <c r="AKL1079" s="17"/>
      <c r="AKM1079" s="17"/>
      <c r="AKN1079" s="17"/>
      <c r="AKO1079" s="17"/>
      <c r="AKP1079" s="17"/>
      <c r="AKQ1079" s="17"/>
      <c r="AKR1079" s="17"/>
      <c r="AKS1079" s="17"/>
      <c r="AKT1079" s="17"/>
      <c r="AKU1079" s="17"/>
      <c r="AKV1079" s="17"/>
      <c r="AKW1079" s="17"/>
      <c r="AKX1079" s="17"/>
      <c r="AKY1079" s="17"/>
      <c r="AKZ1079" s="17"/>
      <c r="ALA1079" s="17"/>
      <c r="ALB1079" s="17"/>
      <c r="ALC1079" s="17"/>
      <c r="ALD1079" s="17"/>
      <c r="ALE1079" s="17"/>
      <c r="ALF1079" s="17"/>
      <c r="ALG1079" s="17"/>
      <c r="ALH1079" s="17"/>
      <c r="ALI1079" s="17"/>
      <c r="ALJ1079" s="17"/>
      <c r="ALK1079" s="17"/>
      <c r="ALL1079" s="17"/>
      <c r="ALM1079" s="17"/>
      <c r="ALN1079" s="17"/>
      <c r="ALO1079" s="17"/>
      <c r="ALP1079" s="17"/>
      <c r="ALQ1079" s="17"/>
      <c r="ALR1079" s="17"/>
      <c r="ALS1079" s="17"/>
      <c r="ALT1079" s="17"/>
      <c r="ALU1079" s="17"/>
      <c r="ALV1079" s="17"/>
      <c r="ALW1079" s="17"/>
      <c r="ALX1079" s="17"/>
      <c r="ALY1079" s="17"/>
      <c r="ALZ1079" s="17"/>
      <c r="AMA1079" s="17"/>
      <c r="AMB1079" s="17"/>
      <c r="AMC1079" s="17"/>
      <c r="AMD1079" s="17"/>
      <c r="AME1079" s="17"/>
      <c r="AMF1079" s="17"/>
      <c r="AMG1079" s="17"/>
      <c r="AMH1079" s="17"/>
      <c r="AMI1079" s="17"/>
      <c r="AMJ1079" s="17"/>
      <c r="AMK1079" s="17"/>
      <c r="AML1079" s="17"/>
      <c r="AMM1079" s="17"/>
      <c r="AMN1079" s="17"/>
      <c r="AMO1079" s="17"/>
      <c r="AMP1079" s="17"/>
      <c r="AMQ1079" s="17"/>
      <c r="AMR1079" s="17"/>
      <c r="AMS1079" s="17"/>
      <c r="AMT1079" s="17"/>
      <c r="AMU1079" s="17"/>
      <c r="AMV1079" s="17"/>
      <c r="AMW1079" s="17"/>
      <c r="AMX1079" s="17"/>
      <c r="AMY1079" s="17"/>
      <c r="AMZ1079" s="17"/>
      <c r="ANA1079" s="17"/>
      <c r="ANB1079" s="17"/>
      <c r="ANC1079" s="17"/>
      <c r="AND1079" s="17"/>
      <c r="ANE1079" s="17"/>
      <c r="ANF1079" s="17"/>
      <c r="ANG1079" s="17"/>
      <c r="ANH1079" s="17"/>
      <c r="ANI1079" s="17"/>
      <c r="ANJ1079" s="17"/>
      <c r="ANK1079" s="17"/>
      <c r="ANL1079" s="17"/>
      <c r="ANM1079" s="17"/>
      <c r="ANN1079" s="17"/>
      <c r="ANO1079" s="17"/>
      <c r="ANP1079" s="17"/>
      <c r="ANQ1079" s="17"/>
      <c r="ANR1079" s="17"/>
      <c r="ANS1079" s="17"/>
      <c r="ANT1079" s="17"/>
      <c r="ANU1079" s="17"/>
      <c r="ANV1079" s="17"/>
      <c r="ANW1079" s="17"/>
      <c r="ANX1079" s="17"/>
      <c r="ANY1079" s="17"/>
      <c r="ANZ1079" s="17"/>
      <c r="AOA1079" s="17"/>
      <c r="AOB1079" s="17"/>
      <c r="AOC1079" s="17"/>
      <c r="AOD1079" s="17"/>
      <c r="AOE1079" s="17"/>
      <c r="AOF1079" s="17"/>
      <c r="AOG1079" s="17"/>
      <c r="AOH1079" s="17"/>
      <c r="AOI1079" s="17"/>
      <c r="AOJ1079" s="17"/>
      <c r="AOK1079" s="17"/>
      <c r="AOL1079" s="17"/>
      <c r="AOM1079" s="17"/>
      <c r="AON1079" s="17"/>
      <c r="AOO1079" s="17"/>
      <c r="AOP1079" s="17"/>
      <c r="AOQ1079" s="17"/>
      <c r="AOR1079" s="17"/>
      <c r="AOS1079" s="17"/>
      <c r="AOT1079" s="17"/>
      <c r="AOU1079" s="17"/>
      <c r="AOV1079" s="17"/>
      <c r="AOW1079" s="17"/>
      <c r="AOX1079" s="17"/>
      <c r="AOY1079" s="17"/>
      <c r="AOZ1079" s="17"/>
      <c r="APA1079" s="17"/>
      <c r="APB1079" s="17"/>
      <c r="APC1079" s="17"/>
      <c r="APD1079" s="17"/>
      <c r="APE1079" s="17"/>
      <c r="APF1079" s="17"/>
      <c r="APG1079" s="17"/>
      <c r="APH1079" s="17"/>
      <c r="API1079" s="17"/>
      <c r="APJ1079" s="17"/>
      <c r="APK1079" s="17"/>
      <c r="APL1079" s="17"/>
      <c r="APM1079" s="17"/>
      <c r="APN1079" s="17"/>
      <c r="APO1079" s="17"/>
      <c r="APP1079" s="17"/>
      <c r="APQ1079" s="17"/>
      <c r="APR1079" s="17"/>
      <c r="APS1079" s="17"/>
      <c r="APT1079" s="17"/>
      <c r="APU1079" s="17"/>
      <c r="APV1079" s="17"/>
      <c r="APW1079" s="17"/>
      <c r="APX1079" s="17"/>
      <c r="APY1079" s="17"/>
      <c r="APZ1079" s="17"/>
      <c r="AQA1079" s="17"/>
      <c r="AQB1079" s="17"/>
      <c r="AQC1079" s="17"/>
      <c r="AQD1079" s="17"/>
      <c r="AQE1079" s="17"/>
      <c r="AQF1079" s="17"/>
      <c r="AQG1079" s="17"/>
      <c r="AQH1079" s="17"/>
      <c r="AQI1079" s="17"/>
      <c r="AQJ1079" s="17"/>
      <c r="AQK1079" s="17"/>
      <c r="AQL1079" s="17"/>
      <c r="AQM1079" s="17"/>
      <c r="AQN1079" s="17"/>
      <c r="AQO1079" s="17"/>
      <c r="AQP1079" s="17"/>
      <c r="AQQ1079" s="17"/>
      <c r="AQR1079" s="17"/>
      <c r="AQS1079" s="17"/>
      <c r="AQT1079" s="17"/>
      <c r="AQU1079" s="17"/>
      <c r="AQV1079" s="17"/>
      <c r="AQW1079" s="17"/>
      <c r="AQX1079" s="17"/>
      <c r="AQY1079" s="17"/>
      <c r="AQZ1079" s="17"/>
      <c r="ARA1079" s="17"/>
      <c r="ARB1079" s="17"/>
      <c r="ARC1079" s="17"/>
      <c r="ARD1079" s="17"/>
      <c r="ARE1079" s="17"/>
      <c r="ARF1079" s="17"/>
      <c r="ARG1079" s="17"/>
      <c r="ARH1079" s="17"/>
      <c r="ARI1079" s="17"/>
      <c r="ARJ1079" s="17"/>
      <c r="ARK1079" s="17"/>
      <c r="ARL1079" s="17"/>
      <c r="ARM1079" s="17"/>
      <c r="ARN1079" s="17"/>
      <c r="ARO1079" s="17"/>
      <c r="ARP1079" s="17"/>
      <c r="ARQ1079" s="17"/>
      <c r="ARR1079" s="17"/>
      <c r="ARS1079" s="17"/>
      <c r="ART1079" s="17"/>
      <c r="ARU1079" s="17"/>
      <c r="ARV1079" s="17"/>
      <c r="ARW1079" s="17"/>
      <c r="ARX1079" s="17"/>
      <c r="ARY1079" s="17"/>
      <c r="ARZ1079" s="17"/>
      <c r="ASA1079" s="17"/>
      <c r="ASB1079" s="17"/>
      <c r="ASC1079" s="17"/>
      <c r="ASD1079" s="17"/>
      <c r="ASE1079" s="17"/>
      <c r="ASF1079" s="17"/>
      <c r="ASG1079" s="17"/>
      <c r="ASH1079" s="17"/>
      <c r="ASI1079" s="17"/>
      <c r="ASJ1079" s="17"/>
      <c r="ASK1079" s="17"/>
      <c r="ASL1079" s="17"/>
      <c r="ASM1079" s="17"/>
      <c r="ASN1079" s="17"/>
      <c r="ASO1079" s="17"/>
      <c r="ASP1079" s="17"/>
      <c r="ASQ1079" s="17"/>
      <c r="ASR1079" s="17"/>
      <c r="ASS1079" s="17"/>
      <c r="AST1079" s="17"/>
      <c r="ASU1079" s="17"/>
      <c r="ASV1079" s="17"/>
      <c r="ASW1079" s="17"/>
      <c r="ASX1079" s="17"/>
      <c r="ASY1079" s="17"/>
      <c r="ASZ1079" s="17"/>
      <c r="ATA1079" s="17"/>
      <c r="ATB1079" s="17"/>
      <c r="ATC1079" s="17"/>
      <c r="ATD1079" s="17"/>
      <c r="ATE1079" s="17"/>
      <c r="ATF1079" s="17"/>
      <c r="ATG1079" s="17"/>
      <c r="ATH1079" s="17"/>
      <c r="ATI1079" s="17"/>
      <c r="ATJ1079" s="17"/>
      <c r="ATK1079" s="17"/>
      <c r="ATL1079" s="17"/>
      <c r="ATM1079" s="17"/>
      <c r="ATN1079" s="17"/>
      <c r="ATO1079" s="17"/>
      <c r="ATP1079" s="17"/>
      <c r="ATQ1079" s="17"/>
      <c r="ATR1079" s="17"/>
      <c r="ATS1079" s="17"/>
      <c r="ATT1079" s="17"/>
      <c r="ATU1079" s="17"/>
      <c r="ATV1079" s="17"/>
      <c r="ATW1079" s="17"/>
      <c r="ATX1079" s="17"/>
      <c r="ATY1079" s="17"/>
      <c r="ATZ1079" s="17"/>
      <c r="AUA1079" s="17"/>
      <c r="AUB1079" s="17"/>
      <c r="AUC1079" s="17"/>
      <c r="AUD1079" s="17"/>
      <c r="AUE1079" s="17"/>
      <c r="AUF1079" s="17"/>
      <c r="AUG1079" s="17"/>
      <c r="AUH1079" s="17"/>
      <c r="AUI1079" s="17"/>
      <c r="AUJ1079" s="17"/>
      <c r="AUK1079" s="17"/>
      <c r="AUL1079" s="17"/>
      <c r="AUM1079" s="17"/>
      <c r="AUN1079" s="17"/>
      <c r="AUO1079" s="17"/>
      <c r="AUP1079" s="17"/>
      <c r="AUQ1079" s="17"/>
      <c r="AUR1079" s="17"/>
      <c r="AUS1079" s="17"/>
      <c r="AUT1079" s="17"/>
      <c r="AUU1079" s="17"/>
      <c r="AUV1079" s="17"/>
      <c r="AUW1079" s="17"/>
      <c r="AUX1079" s="17"/>
      <c r="AUY1079" s="17"/>
      <c r="AUZ1079" s="17"/>
      <c r="AVA1079" s="17"/>
      <c r="AVB1079" s="17"/>
      <c r="AVC1079" s="17"/>
      <c r="AVD1079" s="17"/>
      <c r="AVE1079" s="17"/>
      <c r="AVF1079" s="17"/>
      <c r="AVG1079" s="17"/>
      <c r="AVH1079" s="17"/>
      <c r="AVI1079" s="17"/>
      <c r="AVJ1079" s="17"/>
      <c r="AVK1079" s="17"/>
      <c r="AVL1079" s="17"/>
      <c r="AVM1079" s="17"/>
      <c r="AVN1079" s="17"/>
      <c r="AVO1079" s="17"/>
      <c r="AVP1079" s="17"/>
      <c r="AVQ1079" s="17"/>
      <c r="AVR1079" s="17"/>
      <c r="AVS1079" s="17"/>
      <c r="AVT1079" s="17"/>
      <c r="AVU1079" s="17"/>
      <c r="AVV1079" s="17"/>
      <c r="AVW1079" s="17"/>
      <c r="AVX1079" s="17"/>
      <c r="AVY1079" s="17"/>
      <c r="AVZ1079" s="17"/>
      <c r="AWA1079" s="17"/>
      <c r="AWB1079" s="17"/>
      <c r="AWC1079" s="17"/>
      <c r="AWD1079" s="17"/>
      <c r="AWE1079" s="17"/>
      <c r="AWF1079" s="17"/>
      <c r="AWG1079" s="17"/>
      <c r="AWH1079" s="17"/>
      <c r="AWI1079" s="17"/>
      <c r="AWJ1079" s="17"/>
      <c r="AWK1079" s="17"/>
      <c r="AWL1079" s="17"/>
      <c r="AWM1079" s="17"/>
      <c r="AWN1079" s="17"/>
      <c r="AWO1079" s="17"/>
      <c r="AWP1079" s="17"/>
      <c r="AWQ1079" s="17"/>
      <c r="AWR1079" s="17"/>
      <c r="AWS1079" s="17"/>
      <c r="AWT1079" s="17"/>
      <c r="AWU1079" s="17"/>
      <c r="AWV1079" s="17"/>
      <c r="AWW1079" s="17"/>
      <c r="AWX1079" s="17"/>
      <c r="AWY1079" s="17"/>
      <c r="AWZ1079" s="17"/>
      <c r="AXA1079" s="17"/>
      <c r="AXB1079" s="17"/>
      <c r="AXC1079" s="17"/>
      <c r="AXD1079" s="17"/>
      <c r="AXE1079" s="17"/>
      <c r="AXF1079" s="17"/>
      <c r="AXG1079" s="17"/>
      <c r="AXH1079" s="17"/>
      <c r="AXI1079" s="17"/>
      <c r="AXJ1079" s="17"/>
      <c r="AXK1079" s="17"/>
      <c r="AXL1079" s="17"/>
      <c r="AXM1079" s="17"/>
      <c r="AXN1079" s="17"/>
      <c r="AXO1079" s="17"/>
      <c r="AXP1079" s="17"/>
      <c r="AXQ1079" s="17"/>
      <c r="AXR1079" s="17"/>
      <c r="AXS1079" s="17"/>
      <c r="AXT1079" s="17"/>
      <c r="AXU1079" s="17"/>
      <c r="AXV1079" s="17"/>
      <c r="AXW1079" s="17"/>
      <c r="AXX1079" s="17"/>
      <c r="AXY1079" s="17"/>
      <c r="AXZ1079" s="17"/>
      <c r="AYA1079" s="17"/>
      <c r="AYB1079" s="17"/>
      <c r="AYC1079" s="17"/>
      <c r="AYD1079" s="17"/>
      <c r="AYE1079" s="17"/>
      <c r="AYF1079" s="17"/>
      <c r="AYG1079" s="17"/>
      <c r="AYH1079" s="17"/>
      <c r="AYI1079" s="17"/>
      <c r="AYJ1079" s="17"/>
      <c r="AYK1079" s="17"/>
      <c r="AYL1079" s="17"/>
      <c r="AYM1079" s="17"/>
      <c r="AYN1079" s="17"/>
      <c r="AYO1079" s="17"/>
      <c r="AYP1079" s="17"/>
      <c r="AYQ1079" s="17"/>
      <c r="AYR1079" s="17"/>
      <c r="AYS1079" s="17"/>
      <c r="AYT1079" s="17"/>
      <c r="AYU1079" s="17"/>
      <c r="AYV1079" s="17"/>
      <c r="AYW1079" s="17"/>
      <c r="AYX1079" s="17"/>
      <c r="AYY1079" s="17"/>
      <c r="AYZ1079" s="17"/>
      <c r="AZA1079" s="17"/>
      <c r="AZB1079" s="17"/>
      <c r="AZC1079" s="17"/>
      <c r="AZD1079" s="17"/>
      <c r="AZE1079" s="17"/>
      <c r="AZF1079" s="17"/>
      <c r="AZG1079" s="17"/>
      <c r="AZH1079" s="17"/>
      <c r="AZI1079" s="17"/>
      <c r="AZJ1079" s="17"/>
      <c r="AZK1079" s="17"/>
      <c r="AZL1079" s="17"/>
      <c r="AZM1079" s="17"/>
      <c r="AZN1079" s="17"/>
      <c r="AZO1079" s="17"/>
      <c r="AZP1079" s="17"/>
      <c r="AZQ1079" s="17"/>
      <c r="AZR1079" s="17"/>
      <c r="AZS1079" s="17"/>
      <c r="AZT1079" s="17"/>
      <c r="AZU1079" s="17"/>
      <c r="AZV1079" s="17"/>
      <c r="AZW1079" s="17"/>
      <c r="AZX1079" s="17"/>
      <c r="AZY1079" s="17"/>
      <c r="AZZ1079" s="17"/>
      <c r="BAA1079" s="17"/>
      <c r="BAB1079" s="17"/>
      <c r="BAC1079" s="17"/>
      <c r="BAD1079" s="17"/>
      <c r="BAE1079" s="17"/>
      <c r="BAF1079" s="17"/>
      <c r="BAG1079" s="17"/>
      <c r="BAH1079" s="17"/>
      <c r="BAI1079" s="17"/>
      <c r="BAJ1079" s="17"/>
      <c r="BAK1079" s="17"/>
      <c r="BAL1079" s="17"/>
      <c r="BAM1079" s="17"/>
      <c r="BAN1079" s="17"/>
      <c r="BAO1079" s="17"/>
      <c r="BAP1079" s="17"/>
      <c r="BAQ1079" s="17"/>
      <c r="BAR1079" s="17"/>
      <c r="BAS1079" s="17"/>
      <c r="BAT1079" s="17"/>
      <c r="BAU1079" s="17"/>
      <c r="BAV1079" s="17"/>
      <c r="BAW1079" s="17"/>
      <c r="BAX1079" s="17"/>
      <c r="BAY1079" s="17"/>
      <c r="BAZ1079" s="17"/>
      <c r="BBA1079" s="17"/>
      <c r="BBB1079" s="17"/>
      <c r="BBC1079" s="17"/>
      <c r="BBD1079" s="17"/>
      <c r="BBE1079" s="17"/>
      <c r="BBF1079" s="17"/>
      <c r="BBG1079" s="17"/>
      <c r="BBH1079" s="17"/>
      <c r="BBI1079" s="17"/>
      <c r="BBJ1079" s="17"/>
      <c r="BBK1079" s="17"/>
      <c r="BBL1079" s="17"/>
      <c r="BBM1079" s="17"/>
      <c r="BBN1079" s="17"/>
      <c r="BBO1079" s="17"/>
      <c r="BBP1079" s="17"/>
      <c r="BBQ1079" s="17"/>
      <c r="BBR1079" s="17"/>
      <c r="BBS1079" s="17"/>
      <c r="BBT1079" s="17"/>
      <c r="BBU1079" s="17"/>
      <c r="BBV1079" s="17"/>
      <c r="BBW1079" s="17"/>
      <c r="BBX1079" s="17"/>
      <c r="BBY1079" s="17"/>
      <c r="BBZ1079" s="17"/>
      <c r="BCA1079" s="17"/>
      <c r="BCB1079" s="17"/>
      <c r="BCC1079" s="17"/>
      <c r="BCD1079" s="17"/>
      <c r="BCE1079" s="17"/>
      <c r="BCF1079" s="17"/>
      <c r="BCG1079" s="17"/>
      <c r="BCH1079" s="17"/>
      <c r="BCI1079" s="17"/>
      <c r="BCJ1079" s="17"/>
      <c r="BCK1079" s="17"/>
      <c r="BCL1079" s="17"/>
      <c r="BCM1079" s="17"/>
      <c r="BCN1079" s="17"/>
      <c r="BCO1079" s="17"/>
      <c r="BCP1079" s="17"/>
      <c r="BCQ1079" s="17"/>
      <c r="BCR1079" s="17"/>
      <c r="BCS1079" s="17"/>
      <c r="BCT1079" s="17"/>
      <c r="BCU1079" s="17"/>
      <c r="BCV1079" s="17"/>
      <c r="BCW1079" s="17"/>
      <c r="BCX1079" s="17"/>
      <c r="BCY1079" s="17"/>
      <c r="BCZ1079" s="17"/>
      <c r="BDA1079" s="17"/>
      <c r="BDB1079" s="17"/>
      <c r="BDC1079" s="17"/>
      <c r="BDD1079" s="17"/>
      <c r="BDE1079" s="17"/>
      <c r="BDF1079" s="17"/>
      <c r="BDG1079" s="17"/>
      <c r="BDH1079" s="17"/>
      <c r="BDI1079" s="17"/>
      <c r="BDJ1079" s="17"/>
      <c r="BDK1079" s="17"/>
      <c r="BDL1079" s="17"/>
      <c r="BDM1079" s="17"/>
      <c r="BDN1079" s="17"/>
      <c r="BDO1079" s="17"/>
      <c r="BDP1079" s="17"/>
      <c r="BDQ1079" s="17"/>
      <c r="BDR1079" s="17"/>
      <c r="BDS1079" s="17"/>
      <c r="BDT1079" s="17"/>
      <c r="BDU1079" s="17"/>
      <c r="BDV1079" s="17"/>
      <c r="BDW1079" s="17"/>
      <c r="BDX1079" s="17"/>
      <c r="BDY1079" s="17"/>
      <c r="BDZ1079" s="17"/>
      <c r="BEA1079" s="17"/>
      <c r="BEB1079" s="17"/>
      <c r="BEC1079" s="17"/>
      <c r="BED1079" s="17"/>
      <c r="BEE1079" s="17"/>
      <c r="BEF1079" s="17"/>
      <c r="BEG1079" s="17"/>
      <c r="BEH1079" s="17"/>
      <c r="BEI1079" s="17"/>
      <c r="BEJ1079" s="17"/>
      <c r="BEK1079" s="17"/>
      <c r="BEL1079" s="17"/>
      <c r="BEM1079" s="17"/>
      <c r="BEN1079" s="17"/>
      <c r="BEO1079" s="17"/>
      <c r="BEP1079" s="17"/>
      <c r="BEQ1079" s="17"/>
      <c r="BER1079" s="17"/>
      <c r="BES1079" s="17"/>
      <c r="BET1079" s="17"/>
      <c r="BEU1079" s="17"/>
      <c r="BEV1079" s="17"/>
      <c r="BEW1079" s="17"/>
      <c r="BEX1079" s="17"/>
      <c r="BEY1079" s="17"/>
      <c r="BEZ1079" s="17"/>
      <c r="BFA1079" s="17"/>
      <c r="BFB1079" s="17"/>
      <c r="BFC1079" s="17"/>
      <c r="BFD1079" s="17"/>
      <c r="BFE1079" s="17"/>
      <c r="BFF1079" s="17"/>
      <c r="BFG1079" s="17"/>
      <c r="BFH1079" s="17"/>
      <c r="BFI1079" s="17"/>
      <c r="BFJ1079" s="17"/>
      <c r="BFK1079" s="17"/>
      <c r="BFL1079" s="17"/>
      <c r="BFM1079" s="17"/>
      <c r="BFN1079" s="17"/>
      <c r="BFO1079" s="17"/>
      <c r="BFP1079" s="17"/>
      <c r="BFQ1079" s="17"/>
      <c r="BFR1079" s="17"/>
      <c r="BFS1079" s="17"/>
      <c r="BFT1079" s="17"/>
      <c r="BFU1079" s="17"/>
      <c r="BFV1079" s="17"/>
      <c r="BFW1079" s="17"/>
      <c r="BFX1079" s="17"/>
      <c r="BFY1079" s="17"/>
      <c r="BFZ1079" s="17"/>
      <c r="BGA1079" s="17"/>
      <c r="BGB1079" s="17"/>
      <c r="BGC1079" s="17"/>
      <c r="BGD1079" s="17"/>
      <c r="BGE1079" s="17"/>
      <c r="BGF1079" s="17"/>
      <c r="BGG1079" s="17"/>
      <c r="BGH1079" s="17"/>
      <c r="BGI1079" s="17"/>
      <c r="BGJ1079" s="17"/>
      <c r="BGK1079" s="17"/>
      <c r="BGL1079" s="17"/>
      <c r="BGM1079" s="17"/>
      <c r="BGN1079" s="17"/>
      <c r="BGO1079" s="17"/>
      <c r="BGP1079" s="17"/>
      <c r="BGQ1079" s="17"/>
      <c r="BGR1079" s="17"/>
      <c r="BGS1079" s="17"/>
      <c r="BGT1079" s="17"/>
      <c r="BGU1079" s="17"/>
      <c r="BGV1079" s="17"/>
      <c r="BGW1079" s="17"/>
      <c r="BGX1079" s="17"/>
      <c r="BGY1079" s="17"/>
      <c r="BGZ1079" s="17"/>
      <c r="BHA1079" s="17"/>
      <c r="BHB1079" s="17"/>
      <c r="BHC1079" s="17"/>
      <c r="BHD1079" s="17"/>
      <c r="BHE1079" s="17"/>
      <c r="BHF1079" s="17"/>
      <c r="BHG1079" s="17"/>
      <c r="BHH1079" s="17"/>
      <c r="BHI1079" s="17"/>
      <c r="BHJ1079" s="17"/>
      <c r="BHK1079" s="17"/>
      <c r="BHL1079" s="17"/>
      <c r="BHM1079" s="17"/>
      <c r="BHN1079" s="17"/>
      <c r="BHO1079" s="17"/>
      <c r="BHP1079" s="17"/>
      <c r="BHQ1079" s="17"/>
      <c r="BHR1079" s="17"/>
      <c r="BHS1079" s="17"/>
      <c r="BHT1079" s="17"/>
      <c r="BHU1079" s="17"/>
      <c r="BHV1079" s="17"/>
      <c r="BHW1079" s="17"/>
      <c r="BHX1079" s="17"/>
      <c r="BHY1079" s="17"/>
      <c r="BHZ1079" s="17"/>
      <c r="BIA1079" s="17"/>
      <c r="BIB1079" s="17"/>
      <c r="BIC1079" s="17"/>
      <c r="BID1079" s="17"/>
      <c r="BIE1079" s="17"/>
      <c r="BIF1079" s="17"/>
      <c r="BIG1079" s="17"/>
      <c r="BIH1079" s="17"/>
      <c r="BII1079" s="17"/>
      <c r="BIJ1079" s="17"/>
      <c r="BIK1079" s="17"/>
      <c r="BIL1079" s="17"/>
      <c r="BIM1079" s="17"/>
      <c r="BIN1079" s="17"/>
      <c r="BIO1079" s="17"/>
      <c r="BIP1079" s="17"/>
      <c r="BIQ1079" s="17"/>
      <c r="BIR1079" s="17"/>
      <c r="BIS1079" s="17"/>
      <c r="BIT1079" s="17"/>
      <c r="BIU1079" s="17"/>
      <c r="BIV1079" s="17"/>
      <c r="BIW1079" s="17"/>
      <c r="BIX1079" s="17"/>
      <c r="BIY1079" s="17"/>
      <c r="BIZ1079" s="17"/>
      <c r="BJA1079" s="17"/>
      <c r="BJB1079" s="17"/>
      <c r="BJC1079" s="17"/>
      <c r="BJD1079" s="17"/>
      <c r="BJE1079" s="17"/>
      <c r="BJF1079" s="17"/>
      <c r="BJG1079" s="17"/>
      <c r="BJH1079" s="17"/>
      <c r="BJI1079" s="17"/>
      <c r="BJJ1079" s="17"/>
      <c r="BJK1079" s="17"/>
      <c r="BJL1079" s="17"/>
      <c r="BJM1079" s="17"/>
      <c r="BJN1079" s="17"/>
      <c r="BJO1079" s="17"/>
      <c r="BJP1079" s="17"/>
      <c r="BJQ1079" s="17"/>
      <c r="BJR1079" s="17"/>
      <c r="BJS1079" s="17"/>
      <c r="BJT1079" s="17"/>
      <c r="BJU1079" s="17"/>
      <c r="BJV1079" s="17"/>
      <c r="BJW1079" s="17"/>
      <c r="BJX1079" s="17"/>
      <c r="BJY1079" s="17"/>
      <c r="BJZ1079" s="17"/>
      <c r="BKA1079" s="17"/>
      <c r="BKB1079" s="17"/>
      <c r="BKC1079" s="17"/>
      <c r="BKD1079" s="17"/>
      <c r="BKE1079" s="17"/>
      <c r="BKF1079" s="17"/>
      <c r="BKG1079" s="17"/>
      <c r="BKH1079" s="17"/>
      <c r="BKI1079" s="17"/>
      <c r="BKJ1079" s="17"/>
      <c r="BKK1079" s="17"/>
      <c r="BKL1079" s="17"/>
      <c r="BKM1079" s="17"/>
      <c r="BKN1079" s="17"/>
      <c r="BKO1079" s="17"/>
      <c r="BKP1079" s="17"/>
      <c r="BKQ1079" s="17"/>
      <c r="BKR1079" s="17"/>
      <c r="BKS1079" s="17"/>
      <c r="BKT1079" s="17"/>
      <c r="BKU1079" s="17"/>
      <c r="BKV1079" s="17"/>
      <c r="BKW1079" s="17"/>
      <c r="BKX1079" s="17"/>
      <c r="BKY1079" s="17"/>
      <c r="BKZ1079" s="17"/>
      <c r="BLA1079" s="17"/>
      <c r="BLB1079" s="17"/>
      <c r="BLC1079" s="17"/>
      <c r="BLD1079" s="17"/>
      <c r="BLE1079" s="17"/>
      <c r="BLF1079" s="17"/>
      <c r="BLG1079" s="17"/>
      <c r="BLH1079" s="17"/>
      <c r="BLI1079" s="17"/>
      <c r="BLJ1079" s="17"/>
      <c r="BLK1079" s="17"/>
      <c r="BLL1079" s="17"/>
      <c r="BLM1079" s="17"/>
      <c r="BLN1079" s="17"/>
      <c r="BLO1079" s="17"/>
      <c r="BLP1079" s="17"/>
      <c r="BLQ1079" s="17"/>
      <c r="BLR1079" s="17"/>
      <c r="BLS1079" s="17"/>
      <c r="BLT1079" s="17"/>
      <c r="BLU1079" s="17"/>
      <c r="BLV1079" s="17"/>
      <c r="BLW1079" s="17"/>
      <c r="BLX1079" s="17"/>
      <c r="BLY1079" s="17"/>
      <c r="BLZ1079" s="17"/>
      <c r="BMA1079" s="17"/>
      <c r="BMB1079" s="17"/>
      <c r="BMC1079" s="17"/>
      <c r="BMD1079" s="17"/>
      <c r="BME1079" s="17"/>
      <c r="BMF1079" s="17"/>
      <c r="BMG1079" s="17"/>
      <c r="BMH1079" s="17"/>
      <c r="BMI1079" s="17"/>
      <c r="BMJ1079" s="17"/>
      <c r="BMK1079" s="17"/>
      <c r="BML1079" s="17"/>
      <c r="BMM1079" s="17"/>
      <c r="BMN1079" s="17"/>
      <c r="BMO1079" s="17"/>
      <c r="BMP1079" s="17"/>
      <c r="BMQ1079" s="17"/>
      <c r="BMR1079" s="17"/>
      <c r="BMS1079" s="17"/>
      <c r="BMT1079" s="17"/>
      <c r="BMU1079" s="17"/>
      <c r="BMV1079" s="17"/>
      <c r="BMW1079" s="17"/>
      <c r="BMX1079" s="17"/>
      <c r="BMY1079" s="17"/>
      <c r="BMZ1079" s="17"/>
      <c r="BNA1079" s="17"/>
      <c r="BNB1079" s="17"/>
      <c r="BNC1079" s="17"/>
      <c r="BND1079" s="17"/>
      <c r="BNE1079" s="17"/>
      <c r="BNF1079" s="17"/>
      <c r="BNG1079" s="17"/>
      <c r="BNH1079" s="17"/>
      <c r="BNI1079" s="17"/>
      <c r="BNJ1079" s="17"/>
      <c r="BNK1079" s="17"/>
      <c r="BNL1079" s="17"/>
      <c r="BNM1079" s="17"/>
      <c r="BNN1079" s="17"/>
      <c r="BNO1079" s="17"/>
      <c r="BNP1079" s="17"/>
      <c r="BNQ1079" s="17"/>
      <c r="BNR1079" s="17"/>
      <c r="BNS1079" s="17"/>
      <c r="BNT1079" s="17"/>
      <c r="BNU1079" s="17"/>
      <c r="BNV1079" s="17"/>
      <c r="BNW1079" s="17"/>
      <c r="BNX1079" s="17"/>
      <c r="BNY1079" s="17"/>
      <c r="BNZ1079" s="17"/>
      <c r="BOA1079" s="17"/>
      <c r="BOB1079" s="17"/>
      <c r="BOC1079" s="17"/>
      <c r="BOD1079" s="17"/>
      <c r="BOE1079" s="17"/>
      <c r="BOF1079" s="17"/>
      <c r="BOG1079" s="17"/>
      <c r="BOH1079" s="17"/>
      <c r="BOI1079" s="17"/>
      <c r="BOJ1079" s="17"/>
      <c r="BOK1079" s="17"/>
      <c r="BOL1079" s="17"/>
      <c r="BOM1079" s="17"/>
      <c r="BON1079" s="17"/>
      <c r="BOO1079" s="17"/>
      <c r="BOP1079" s="17"/>
      <c r="BOQ1079" s="17"/>
      <c r="BOR1079" s="17"/>
      <c r="BOS1079" s="17"/>
      <c r="BOT1079" s="17"/>
      <c r="BOU1079" s="17"/>
      <c r="BOV1079" s="17"/>
      <c r="BOW1079" s="17"/>
      <c r="BOX1079" s="17"/>
      <c r="BOY1079" s="17"/>
      <c r="BOZ1079" s="17"/>
      <c r="BPA1079" s="17"/>
      <c r="BPB1079" s="17"/>
      <c r="BPC1079" s="17"/>
      <c r="BPD1079" s="17"/>
      <c r="BPE1079" s="17"/>
      <c r="BPF1079" s="17"/>
      <c r="BPG1079" s="17"/>
      <c r="BPH1079" s="17"/>
      <c r="BPI1079" s="17"/>
      <c r="BPJ1079" s="17"/>
      <c r="BPK1079" s="17"/>
      <c r="BPL1079" s="17"/>
      <c r="BPM1079" s="17"/>
      <c r="BPN1079" s="17"/>
      <c r="BPO1079" s="17"/>
      <c r="BPP1079" s="17"/>
      <c r="BPQ1079" s="17"/>
      <c r="BPR1079" s="17"/>
      <c r="BPS1079" s="17"/>
      <c r="BPT1079" s="17"/>
      <c r="BPU1079" s="17"/>
      <c r="BPV1079" s="17"/>
      <c r="BPW1079" s="17"/>
      <c r="BPX1079" s="17"/>
      <c r="BPY1079" s="17"/>
      <c r="BPZ1079" s="17"/>
      <c r="BQA1079" s="17"/>
      <c r="BQB1079" s="17"/>
      <c r="BQC1079" s="17"/>
      <c r="BQD1079" s="17"/>
      <c r="BQE1079" s="17"/>
      <c r="BQF1079" s="17"/>
      <c r="BQG1079" s="17"/>
      <c r="BQH1079" s="17"/>
      <c r="BQI1079" s="17"/>
      <c r="BQJ1079" s="17"/>
      <c r="BQK1079" s="17"/>
      <c r="BQL1079" s="17"/>
      <c r="BQM1079" s="17"/>
      <c r="BQN1079" s="17"/>
      <c r="BQO1079" s="17"/>
      <c r="BQP1079" s="17"/>
      <c r="BQQ1079" s="17"/>
      <c r="BQR1079" s="17"/>
      <c r="BQS1079" s="17"/>
      <c r="BQT1079" s="17"/>
      <c r="BQU1079" s="17"/>
      <c r="BQV1079" s="17"/>
      <c r="BQW1079" s="17"/>
      <c r="BQX1079" s="17"/>
      <c r="BQY1079" s="17"/>
      <c r="BQZ1079" s="17"/>
      <c r="BRA1079" s="17"/>
      <c r="BRB1079" s="17"/>
      <c r="BRC1079" s="17"/>
      <c r="BRD1079" s="17"/>
      <c r="BRE1079" s="17"/>
      <c r="BRF1079" s="17"/>
      <c r="BRG1079" s="17"/>
      <c r="BRH1079" s="17"/>
      <c r="BRI1079" s="17"/>
      <c r="BRJ1079" s="17"/>
      <c r="BRK1079" s="17"/>
      <c r="BRL1079" s="17"/>
      <c r="BRM1079" s="17"/>
      <c r="BRN1079" s="17"/>
      <c r="BRO1079" s="17"/>
      <c r="BRP1079" s="17"/>
      <c r="BRQ1079" s="17"/>
      <c r="BRR1079" s="17"/>
      <c r="BRS1079" s="17"/>
      <c r="BRT1079" s="17"/>
      <c r="BRU1079" s="17"/>
      <c r="BRV1079" s="17"/>
      <c r="BRW1079" s="17"/>
      <c r="BRX1079" s="17"/>
      <c r="BRY1079" s="17"/>
      <c r="BRZ1079" s="17"/>
      <c r="BSA1079" s="17"/>
      <c r="BSB1079" s="17"/>
      <c r="BSC1079" s="17"/>
      <c r="BSD1079" s="17"/>
      <c r="BSE1079" s="17"/>
      <c r="BSF1079" s="17"/>
      <c r="BSG1079" s="17"/>
      <c r="BSH1079" s="17"/>
      <c r="BSI1079" s="17"/>
      <c r="BSJ1079" s="17"/>
      <c r="BSK1079" s="17"/>
      <c r="BSL1079" s="17"/>
      <c r="BSM1079" s="17"/>
      <c r="BSN1079" s="17"/>
      <c r="BSO1079" s="17"/>
      <c r="BSP1079" s="17"/>
      <c r="BSQ1079" s="17"/>
      <c r="BSR1079" s="17"/>
      <c r="BSS1079" s="17"/>
      <c r="BST1079" s="17"/>
      <c r="BSU1079" s="17"/>
      <c r="BSV1079" s="17"/>
      <c r="BSW1079" s="17"/>
      <c r="BSX1079" s="17"/>
      <c r="BSY1079" s="17"/>
      <c r="BSZ1079" s="17"/>
      <c r="BTA1079" s="17"/>
      <c r="BTB1079" s="17"/>
      <c r="BTC1079" s="17"/>
      <c r="BTD1079" s="17"/>
      <c r="BTE1079" s="17"/>
      <c r="BTF1079" s="17"/>
      <c r="BTG1079" s="17"/>
      <c r="BTH1079" s="17"/>
      <c r="BTI1079" s="17"/>
      <c r="BTJ1079" s="17"/>
      <c r="BTK1079" s="17"/>
      <c r="BTL1079" s="17"/>
      <c r="BTM1079" s="17"/>
      <c r="BTN1079" s="17"/>
      <c r="BTO1079" s="17"/>
      <c r="BTP1079" s="17"/>
      <c r="BTQ1079" s="17"/>
      <c r="BTR1079" s="17"/>
      <c r="BTS1079" s="17"/>
      <c r="BTT1079" s="17"/>
      <c r="BTU1079" s="17"/>
      <c r="BTV1079" s="17"/>
      <c r="BTW1079" s="17"/>
      <c r="BTX1079" s="17"/>
      <c r="BTY1079" s="17"/>
      <c r="BTZ1079" s="17"/>
      <c r="BUA1079" s="17"/>
      <c r="BUB1079" s="17"/>
      <c r="BUC1079" s="17"/>
      <c r="BUD1079" s="17"/>
      <c r="BUE1079" s="17"/>
      <c r="BUF1079" s="17"/>
      <c r="BUG1079" s="17"/>
      <c r="BUH1079" s="17"/>
      <c r="BUI1079" s="17"/>
      <c r="BUJ1079" s="17"/>
      <c r="BUK1079" s="17"/>
      <c r="BUL1079" s="17"/>
      <c r="BUM1079" s="17"/>
      <c r="BUN1079" s="17"/>
      <c r="BUO1079" s="17"/>
      <c r="BUP1079" s="17"/>
      <c r="BUQ1079" s="17"/>
      <c r="BUR1079" s="17"/>
      <c r="BUS1079" s="17"/>
      <c r="BUT1079" s="17"/>
      <c r="BUU1079" s="17"/>
      <c r="BUV1079" s="17"/>
      <c r="BUW1079" s="17"/>
      <c r="BUX1079" s="17"/>
      <c r="BUY1079" s="17"/>
      <c r="BUZ1079" s="17"/>
      <c r="BVA1079" s="17"/>
      <c r="BVB1079" s="17"/>
      <c r="BVC1079" s="17"/>
      <c r="BVD1079" s="17"/>
      <c r="BVE1079" s="17"/>
      <c r="BVF1079" s="17"/>
      <c r="BVG1079" s="17"/>
      <c r="BVH1079" s="17"/>
      <c r="BVI1079" s="17"/>
      <c r="BVJ1079" s="17"/>
      <c r="BVK1079" s="17"/>
      <c r="BVL1079" s="17"/>
      <c r="BVM1079" s="17"/>
      <c r="BVN1079" s="17"/>
      <c r="BVO1079" s="17"/>
      <c r="BVP1079" s="17"/>
      <c r="BVQ1079" s="17"/>
      <c r="BVR1079" s="17"/>
      <c r="BVS1079" s="17"/>
      <c r="BVT1079" s="17"/>
      <c r="BVU1079" s="17"/>
      <c r="BVV1079" s="17"/>
      <c r="BVW1079" s="17"/>
      <c r="BVX1079" s="17"/>
      <c r="BVY1079" s="17"/>
      <c r="BVZ1079" s="17"/>
      <c r="BWA1079" s="17"/>
      <c r="BWB1079" s="17"/>
      <c r="BWC1079" s="17"/>
      <c r="BWD1079" s="17"/>
      <c r="BWE1079" s="17"/>
      <c r="BWF1079" s="17"/>
      <c r="BWG1079" s="17"/>
      <c r="BWH1079" s="17"/>
      <c r="BWI1079" s="17"/>
      <c r="BWJ1079" s="17"/>
      <c r="BWK1079" s="17"/>
      <c r="BWL1079" s="17"/>
      <c r="BWM1079" s="17"/>
      <c r="BWN1079" s="17"/>
      <c r="BWO1079" s="17"/>
      <c r="BWP1079" s="17"/>
      <c r="BWQ1079" s="17"/>
      <c r="BWR1079" s="17"/>
      <c r="BWS1079" s="17"/>
      <c r="BWT1079" s="17"/>
      <c r="BWU1079" s="17"/>
      <c r="BWV1079" s="17"/>
      <c r="BWW1079" s="17"/>
      <c r="BWX1079" s="17"/>
      <c r="BWY1079" s="17"/>
      <c r="BWZ1079" s="17"/>
      <c r="BXA1079" s="17"/>
      <c r="BXB1079" s="17"/>
      <c r="BXC1079" s="17"/>
      <c r="BXD1079" s="17"/>
      <c r="BXE1079" s="17"/>
      <c r="BXF1079" s="17"/>
      <c r="BXG1079" s="17"/>
      <c r="BXH1079" s="17"/>
      <c r="BXI1079" s="17"/>
      <c r="BXJ1079" s="17"/>
      <c r="BXK1079" s="17"/>
      <c r="BXL1079" s="17"/>
      <c r="BXM1079" s="17"/>
      <c r="BXN1079" s="17"/>
      <c r="BXO1079" s="17"/>
      <c r="BXP1079" s="17"/>
      <c r="BXQ1079" s="17"/>
      <c r="BXR1079" s="17"/>
      <c r="BXS1079" s="17"/>
      <c r="BXT1079" s="17"/>
      <c r="BXU1079" s="17"/>
      <c r="BXV1079" s="17"/>
      <c r="BXW1079" s="17"/>
      <c r="BXX1079" s="17"/>
      <c r="BXY1079" s="17"/>
      <c r="BXZ1079" s="17"/>
      <c r="BYA1079" s="17"/>
      <c r="BYB1079" s="17"/>
      <c r="BYC1079" s="17"/>
      <c r="BYD1079" s="17"/>
      <c r="BYE1079" s="17"/>
      <c r="BYF1079" s="17"/>
      <c r="BYG1079" s="17"/>
      <c r="BYH1079" s="17"/>
      <c r="BYI1079" s="17"/>
      <c r="BYJ1079" s="17"/>
      <c r="BYK1079" s="17"/>
      <c r="BYL1079" s="17"/>
      <c r="BYM1079" s="17"/>
      <c r="BYN1079" s="17"/>
      <c r="BYO1079" s="17"/>
      <c r="BYP1079" s="17"/>
      <c r="BYQ1079" s="17"/>
      <c r="BYR1079" s="17"/>
      <c r="BYS1079" s="17"/>
      <c r="BYT1079" s="17"/>
      <c r="BYU1079" s="17"/>
      <c r="BYV1079" s="17"/>
      <c r="BYW1079" s="17"/>
      <c r="BYX1079" s="17"/>
      <c r="BYY1079" s="17"/>
      <c r="BYZ1079" s="17"/>
      <c r="BZA1079" s="17"/>
      <c r="BZB1079" s="17"/>
      <c r="BZC1079" s="17"/>
      <c r="BZD1079" s="17"/>
      <c r="BZE1079" s="17"/>
      <c r="BZF1079" s="17"/>
      <c r="BZG1079" s="17"/>
      <c r="BZH1079" s="17"/>
      <c r="BZI1079" s="17"/>
      <c r="BZJ1079" s="17"/>
      <c r="BZK1079" s="17"/>
      <c r="BZL1079" s="17"/>
      <c r="BZM1079" s="17"/>
      <c r="BZN1079" s="17"/>
      <c r="BZO1079" s="17"/>
      <c r="BZP1079" s="17"/>
      <c r="BZQ1079" s="17"/>
      <c r="BZR1079" s="17"/>
      <c r="BZS1079" s="17"/>
      <c r="BZT1079" s="17"/>
      <c r="BZU1079" s="17"/>
      <c r="BZV1079" s="17"/>
      <c r="BZW1079" s="17"/>
      <c r="BZX1079" s="17"/>
      <c r="BZY1079" s="17"/>
      <c r="BZZ1079" s="17"/>
      <c r="CAA1079" s="17"/>
      <c r="CAB1079" s="17"/>
      <c r="CAC1079" s="17"/>
      <c r="CAD1079" s="17"/>
      <c r="CAE1079" s="17"/>
      <c r="CAF1079" s="17"/>
      <c r="CAG1079" s="17"/>
      <c r="CAH1079" s="17"/>
      <c r="CAI1079" s="17"/>
      <c r="CAJ1079" s="17"/>
      <c r="CAK1079" s="17"/>
      <c r="CAL1079" s="17"/>
      <c r="CAM1079" s="17"/>
      <c r="CAN1079" s="17"/>
      <c r="CAO1079" s="17"/>
      <c r="CAP1079" s="17"/>
      <c r="CAQ1079" s="17"/>
      <c r="CAR1079" s="17"/>
      <c r="CAS1079" s="17"/>
      <c r="CAT1079" s="17"/>
      <c r="CAU1079" s="17"/>
      <c r="CAV1079" s="17"/>
      <c r="CAW1079" s="17"/>
      <c r="CAX1079" s="17"/>
      <c r="CAY1079" s="17"/>
      <c r="CAZ1079" s="17"/>
      <c r="CBA1079" s="17"/>
      <c r="CBB1079" s="17"/>
      <c r="CBC1079" s="17"/>
      <c r="CBD1079" s="17"/>
      <c r="CBE1079" s="17"/>
      <c r="CBF1079" s="17"/>
      <c r="CBG1079" s="17"/>
      <c r="CBH1079" s="17"/>
      <c r="CBI1079" s="17"/>
      <c r="CBJ1079" s="17"/>
      <c r="CBK1079" s="17"/>
      <c r="CBL1079" s="17"/>
      <c r="CBM1079" s="17"/>
      <c r="CBN1079" s="17"/>
      <c r="CBO1079" s="17"/>
      <c r="CBP1079" s="17"/>
      <c r="CBQ1079" s="17"/>
      <c r="CBR1079" s="17"/>
      <c r="CBS1079" s="17"/>
      <c r="CBT1079" s="17"/>
      <c r="CBU1079" s="17"/>
      <c r="CBV1079" s="17"/>
      <c r="CBW1079" s="17"/>
      <c r="CBX1079" s="17"/>
      <c r="CBY1079" s="17"/>
      <c r="CBZ1079" s="17"/>
      <c r="CCA1079" s="17"/>
      <c r="CCB1079" s="17"/>
      <c r="CCC1079" s="17"/>
      <c r="CCD1079" s="17"/>
      <c r="CCE1079" s="17"/>
      <c r="CCF1079" s="17"/>
      <c r="CCG1079" s="17"/>
      <c r="CCH1079" s="17"/>
      <c r="CCI1079" s="17"/>
      <c r="CCJ1079" s="17"/>
      <c r="CCK1079" s="17"/>
      <c r="CCL1079" s="17"/>
      <c r="CCM1079" s="17"/>
      <c r="CCN1079" s="17"/>
      <c r="CCO1079" s="17"/>
      <c r="CCP1079" s="17"/>
      <c r="CCQ1079" s="17"/>
      <c r="CCR1079" s="17"/>
      <c r="CCS1079" s="17"/>
      <c r="CCT1079" s="17"/>
      <c r="CCU1079" s="17"/>
      <c r="CCV1079" s="17"/>
      <c r="CCW1079" s="17"/>
      <c r="CCX1079" s="17"/>
      <c r="CCY1079" s="17"/>
      <c r="CCZ1079" s="17"/>
      <c r="CDA1079" s="17"/>
      <c r="CDB1079" s="17"/>
      <c r="CDC1079" s="17"/>
      <c r="CDD1079" s="17"/>
      <c r="CDE1079" s="17"/>
      <c r="CDF1079" s="17"/>
      <c r="CDG1079" s="17"/>
      <c r="CDH1079" s="17"/>
      <c r="CDI1079" s="17"/>
      <c r="CDJ1079" s="17"/>
      <c r="CDK1079" s="17"/>
      <c r="CDL1079" s="17"/>
      <c r="CDM1079" s="17"/>
      <c r="CDN1079" s="17"/>
      <c r="CDO1079" s="17"/>
      <c r="CDP1079" s="17"/>
      <c r="CDQ1079" s="17"/>
      <c r="CDR1079" s="17"/>
      <c r="CDS1079" s="17"/>
      <c r="CDT1079" s="17"/>
      <c r="CDU1079" s="17"/>
      <c r="CDV1079" s="17"/>
      <c r="CDW1079" s="17"/>
      <c r="CDX1079" s="17"/>
      <c r="CDY1079" s="17"/>
      <c r="CDZ1079" s="17"/>
      <c r="CEA1079" s="17"/>
      <c r="CEB1079" s="17"/>
      <c r="CEC1079" s="17"/>
      <c r="CED1079" s="17"/>
      <c r="CEE1079" s="17"/>
      <c r="CEF1079" s="17"/>
      <c r="CEG1079" s="17"/>
      <c r="CEH1079" s="17"/>
      <c r="CEI1079" s="17"/>
      <c r="CEJ1079" s="17"/>
      <c r="CEK1079" s="17"/>
      <c r="CEL1079" s="17"/>
      <c r="CEM1079" s="17"/>
      <c r="CEN1079" s="17"/>
      <c r="CEO1079" s="17"/>
      <c r="CEP1079" s="17"/>
      <c r="CEQ1079" s="17"/>
      <c r="CER1079" s="17"/>
      <c r="CES1079" s="17"/>
      <c r="CET1079" s="17"/>
      <c r="CEU1079" s="17"/>
      <c r="CEV1079" s="17"/>
      <c r="CEW1079" s="17"/>
      <c r="CEX1079" s="17"/>
      <c r="CEY1079" s="17"/>
      <c r="CEZ1079" s="17"/>
      <c r="CFA1079" s="17"/>
      <c r="CFB1079" s="17"/>
      <c r="CFC1079" s="17"/>
      <c r="CFD1079" s="17"/>
      <c r="CFE1079" s="17"/>
      <c r="CFF1079" s="17"/>
      <c r="CFG1079" s="17"/>
      <c r="CFH1079" s="17"/>
      <c r="CFI1079" s="17"/>
      <c r="CFJ1079" s="17"/>
      <c r="CFK1079" s="17"/>
      <c r="CFL1079" s="17"/>
      <c r="CFM1079" s="17"/>
      <c r="CFN1079" s="17"/>
      <c r="CFO1079" s="17"/>
      <c r="CFP1079" s="17"/>
      <c r="CFQ1079" s="17"/>
      <c r="CFR1079" s="17"/>
      <c r="CFS1079" s="17"/>
      <c r="CFT1079" s="17"/>
      <c r="CFU1079" s="17"/>
      <c r="CFV1079" s="17"/>
      <c r="CFW1079" s="17"/>
      <c r="CFX1079" s="17"/>
      <c r="CFY1079" s="17"/>
      <c r="CFZ1079" s="17"/>
      <c r="CGA1079" s="17"/>
      <c r="CGB1079" s="17"/>
      <c r="CGC1079" s="17"/>
      <c r="CGD1079" s="17"/>
      <c r="CGE1079" s="17"/>
      <c r="CGF1079" s="17"/>
      <c r="CGG1079" s="17"/>
      <c r="CGH1079" s="17"/>
      <c r="CGI1079" s="17"/>
      <c r="CGJ1079" s="17"/>
      <c r="CGK1079" s="17"/>
      <c r="CGL1079" s="17"/>
      <c r="CGM1079" s="17"/>
      <c r="CGN1079" s="17"/>
      <c r="CGO1079" s="17"/>
      <c r="CGP1079" s="17"/>
      <c r="CGQ1079" s="17"/>
      <c r="CGR1079" s="17"/>
      <c r="CGS1079" s="17"/>
      <c r="CGT1079" s="17"/>
      <c r="CGU1079" s="17"/>
      <c r="CGV1079" s="17"/>
      <c r="CGW1079" s="17"/>
      <c r="CGX1079" s="17"/>
      <c r="CGY1079" s="17"/>
      <c r="CGZ1079" s="17"/>
      <c r="CHA1079" s="17"/>
      <c r="CHB1079" s="17"/>
      <c r="CHC1079" s="17"/>
      <c r="CHD1079" s="17"/>
      <c r="CHE1079" s="17"/>
      <c r="CHF1079" s="17"/>
      <c r="CHG1079" s="17"/>
      <c r="CHH1079" s="17"/>
      <c r="CHI1079" s="17"/>
      <c r="CHJ1079" s="17"/>
      <c r="CHK1079" s="17"/>
      <c r="CHL1079" s="17"/>
      <c r="CHM1079" s="17"/>
      <c r="CHN1079" s="17"/>
      <c r="CHO1079" s="17"/>
      <c r="CHP1079" s="17"/>
      <c r="CHQ1079" s="17"/>
      <c r="CHR1079" s="17"/>
      <c r="CHS1079" s="17"/>
      <c r="CHT1079" s="17"/>
      <c r="CHU1079" s="17"/>
      <c r="CHV1079" s="17"/>
      <c r="CHW1079" s="17"/>
      <c r="CHX1079" s="17"/>
      <c r="CHY1079" s="17"/>
      <c r="CHZ1079" s="17"/>
      <c r="CIA1079" s="17"/>
      <c r="CIB1079" s="17"/>
      <c r="CIC1079" s="17"/>
      <c r="CID1079" s="17"/>
      <c r="CIE1079" s="17"/>
      <c r="CIF1079" s="17"/>
      <c r="CIG1079" s="17"/>
      <c r="CIH1079" s="17"/>
      <c r="CII1079" s="17"/>
      <c r="CIJ1079" s="17"/>
      <c r="CIK1079" s="17"/>
      <c r="CIL1079" s="17"/>
      <c r="CIM1079" s="17"/>
      <c r="CIN1079" s="17"/>
      <c r="CIO1079" s="17"/>
      <c r="CIP1079" s="17"/>
      <c r="CIQ1079" s="17"/>
      <c r="CIR1079" s="17"/>
      <c r="CIS1079" s="17"/>
      <c r="CIT1079" s="17"/>
      <c r="CIU1079" s="17"/>
      <c r="CIV1079" s="17"/>
      <c r="CIW1079" s="17"/>
      <c r="CIX1079" s="17"/>
      <c r="CIY1079" s="17"/>
      <c r="CIZ1079" s="17"/>
      <c r="CJA1079" s="17"/>
      <c r="CJB1079" s="17"/>
      <c r="CJC1079" s="17"/>
      <c r="CJD1079" s="17"/>
      <c r="CJE1079" s="17"/>
      <c r="CJF1079" s="17"/>
      <c r="CJG1079" s="17"/>
      <c r="CJH1079" s="17"/>
      <c r="CJI1079" s="17"/>
      <c r="CJJ1079" s="17"/>
      <c r="CJK1079" s="17"/>
      <c r="CJL1079" s="17"/>
      <c r="CJM1079" s="17"/>
      <c r="CJN1079" s="17"/>
      <c r="CJO1079" s="17"/>
      <c r="CJP1079" s="17"/>
      <c r="CJQ1079" s="17"/>
      <c r="CJR1079" s="17"/>
      <c r="CJS1079" s="17"/>
      <c r="CJT1079" s="17"/>
      <c r="CJU1079" s="17"/>
      <c r="CJV1079" s="17"/>
      <c r="CJW1079" s="17"/>
      <c r="CJX1079" s="17"/>
      <c r="CJY1079" s="17"/>
      <c r="CJZ1079" s="17"/>
      <c r="CKA1079" s="17"/>
      <c r="CKB1079" s="17"/>
      <c r="CKC1079" s="17"/>
      <c r="CKD1079" s="17"/>
      <c r="CKE1079" s="17"/>
      <c r="CKF1079" s="17"/>
      <c r="CKG1079" s="17"/>
      <c r="CKH1079" s="17"/>
      <c r="CKI1079" s="17"/>
      <c r="CKJ1079" s="17"/>
      <c r="CKK1079" s="17"/>
      <c r="CKL1079" s="17"/>
      <c r="CKM1079" s="17"/>
      <c r="CKN1079" s="17"/>
      <c r="CKO1079" s="17"/>
      <c r="CKP1079" s="17"/>
      <c r="CKQ1079" s="17"/>
      <c r="CKR1079" s="17"/>
      <c r="CKS1079" s="17"/>
      <c r="CKT1079" s="17"/>
      <c r="CKU1079" s="17"/>
      <c r="CKV1079" s="17"/>
      <c r="CKW1079" s="17"/>
      <c r="CKX1079" s="17"/>
      <c r="CKY1079" s="17"/>
      <c r="CKZ1079" s="17"/>
      <c r="CLA1079" s="17"/>
      <c r="CLB1079" s="17"/>
      <c r="CLC1079" s="17"/>
      <c r="CLD1079" s="17"/>
      <c r="CLE1079" s="17"/>
      <c r="CLF1079" s="17"/>
      <c r="CLG1079" s="17"/>
      <c r="CLH1079" s="17"/>
      <c r="CLI1079" s="17"/>
      <c r="CLJ1079" s="17"/>
      <c r="CLK1079" s="17"/>
      <c r="CLL1079" s="17"/>
      <c r="CLM1079" s="17"/>
      <c r="CLN1079" s="17"/>
      <c r="CLO1079" s="17"/>
      <c r="CLP1079" s="17"/>
      <c r="CLQ1079" s="17"/>
      <c r="CLR1079" s="17"/>
      <c r="CLS1079" s="17"/>
      <c r="CLT1079" s="17"/>
      <c r="CLU1079" s="17"/>
      <c r="CLV1079" s="17"/>
      <c r="CLW1079" s="17"/>
      <c r="CLX1079" s="17"/>
      <c r="CLY1079" s="17"/>
      <c r="CLZ1079" s="17"/>
      <c r="CMA1079" s="17"/>
      <c r="CMB1079" s="17"/>
      <c r="CMC1079" s="17"/>
      <c r="CMD1079" s="17"/>
      <c r="CME1079" s="17"/>
      <c r="CMF1079" s="17"/>
      <c r="CMG1079" s="17"/>
      <c r="CMH1079" s="17"/>
      <c r="CMI1079" s="17"/>
      <c r="CMJ1079" s="17"/>
      <c r="CMK1079" s="17"/>
      <c r="CML1079" s="17"/>
      <c r="CMM1079" s="17"/>
      <c r="CMN1079" s="17"/>
      <c r="CMO1079" s="17"/>
      <c r="CMP1079" s="17"/>
      <c r="CMQ1079" s="17"/>
      <c r="CMR1079" s="17"/>
      <c r="CMS1079" s="17"/>
      <c r="CMT1079" s="17"/>
      <c r="CMU1079" s="17"/>
      <c r="CMV1079" s="17"/>
      <c r="CMW1079" s="17"/>
      <c r="CMX1079" s="17"/>
      <c r="CMY1079" s="17"/>
      <c r="CMZ1079" s="17"/>
      <c r="CNA1079" s="17"/>
      <c r="CNB1079" s="17"/>
      <c r="CNC1079" s="17"/>
      <c r="CND1079" s="17"/>
      <c r="CNE1079" s="17"/>
      <c r="CNF1079" s="17"/>
      <c r="CNG1079" s="17"/>
      <c r="CNH1079" s="17"/>
      <c r="CNI1079" s="17"/>
      <c r="CNJ1079" s="17"/>
      <c r="CNK1079" s="17"/>
      <c r="CNL1079" s="17"/>
      <c r="CNM1079" s="17"/>
      <c r="CNN1079" s="17"/>
      <c r="CNO1079" s="17"/>
      <c r="CNP1079" s="17"/>
      <c r="CNQ1079" s="17"/>
      <c r="CNR1079" s="17"/>
      <c r="CNS1079" s="17"/>
      <c r="CNT1079" s="17"/>
      <c r="CNU1079" s="17"/>
      <c r="CNV1079" s="17"/>
      <c r="CNW1079" s="17"/>
      <c r="CNX1079" s="17"/>
      <c r="CNY1079" s="17"/>
      <c r="CNZ1079" s="17"/>
      <c r="COA1079" s="17"/>
      <c r="COB1079" s="17"/>
      <c r="COC1079" s="17"/>
      <c r="COD1079" s="17"/>
      <c r="COE1079" s="17"/>
      <c r="COF1079" s="17"/>
      <c r="COG1079" s="17"/>
      <c r="COH1079" s="17"/>
      <c r="COI1079" s="17"/>
      <c r="COJ1079" s="17"/>
      <c r="COK1079" s="17"/>
      <c r="COL1079" s="17"/>
      <c r="COM1079" s="17"/>
      <c r="CON1079" s="17"/>
      <c r="COO1079" s="17"/>
      <c r="COP1079" s="17"/>
      <c r="COQ1079" s="17"/>
      <c r="COR1079" s="17"/>
      <c r="COS1079" s="17"/>
      <c r="COT1079" s="17"/>
      <c r="COU1079" s="17"/>
      <c r="COV1079" s="17"/>
      <c r="COW1079" s="17"/>
      <c r="COX1079" s="17"/>
      <c r="COY1079" s="17"/>
      <c r="COZ1079" s="17"/>
      <c r="CPA1079" s="17"/>
      <c r="CPB1079" s="17"/>
      <c r="CPC1079" s="17"/>
      <c r="CPD1079" s="17"/>
      <c r="CPE1079" s="17"/>
      <c r="CPF1079" s="17"/>
      <c r="CPG1079" s="17"/>
      <c r="CPH1079" s="17"/>
      <c r="CPI1079" s="17"/>
      <c r="CPJ1079" s="17"/>
      <c r="CPK1079" s="17"/>
      <c r="CPL1079" s="17"/>
      <c r="CPM1079" s="17"/>
      <c r="CPN1079" s="17"/>
      <c r="CPO1079" s="17"/>
      <c r="CPP1079" s="17"/>
      <c r="CPQ1079" s="17"/>
      <c r="CPR1079" s="17"/>
      <c r="CPS1079" s="17"/>
      <c r="CPT1079" s="17"/>
      <c r="CPU1079" s="17"/>
      <c r="CPV1079" s="17"/>
      <c r="CPW1079" s="17"/>
      <c r="CPX1079" s="17"/>
      <c r="CPY1079" s="17"/>
      <c r="CPZ1079" s="17"/>
      <c r="CQA1079" s="17"/>
      <c r="CQB1079" s="17"/>
      <c r="CQC1079" s="17"/>
      <c r="CQD1079" s="17"/>
      <c r="CQE1079" s="17"/>
      <c r="CQF1079" s="17"/>
      <c r="CQG1079" s="17"/>
      <c r="CQH1079" s="17"/>
      <c r="CQI1079" s="17"/>
      <c r="CQJ1079" s="17"/>
      <c r="CQK1079" s="17"/>
      <c r="CQL1079" s="17"/>
      <c r="CQM1079" s="17"/>
      <c r="CQN1079" s="17"/>
      <c r="CQO1079" s="17"/>
      <c r="CQP1079" s="17"/>
      <c r="CQQ1079" s="17"/>
      <c r="CQR1079" s="17"/>
      <c r="CQS1079" s="17"/>
      <c r="CQT1079" s="17"/>
      <c r="CQU1079" s="17"/>
      <c r="CQV1079" s="17"/>
      <c r="CQW1079" s="17"/>
      <c r="CQX1079" s="17"/>
      <c r="CQY1079" s="17"/>
      <c r="CQZ1079" s="17"/>
      <c r="CRA1079" s="17"/>
      <c r="CRB1079" s="17"/>
      <c r="CRC1079" s="17"/>
      <c r="CRD1079" s="17"/>
      <c r="CRE1079" s="17"/>
      <c r="CRF1079" s="17"/>
      <c r="CRG1079" s="17"/>
      <c r="CRH1079" s="17"/>
      <c r="CRI1079" s="17"/>
      <c r="CRJ1079" s="17"/>
      <c r="CRK1079" s="17"/>
      <c r="CRL1079" s="17"/>
      <c r="CRM1079" s="17"/>
      <c r="CRN1079" s="17"/>
      <c r="CRO1079" s="17"/>
      <c r="CRP1079" s="17"/>
      <c r="CRQ1079" s="17"/>
      <c r="CRR1079" s="17"/>
      <c r="CRS1079" s="17"/>
      <c r="CRT1079" s="17"/>
      <c r="CRU1079" s="17"/>
      <c r="CRV1079" s="17"/>
      <c r="CRW1079" s="17"/>
      <c r="CRX1079" s="17"/>
      <c r="CRY1079" s="17"/>
      <c r="CRZ1079" s="17"/>
      <c r="CSA1079" s="17"/>
      <c r="CSB1079" s="17"/>
      <c r="CSC1079" s="17"/>
      <c r="CSD1079" s="17"/>
      <c r="CSE1079" s="17"/>
      <c r="CSF1079" s="17"/>
      <c r="CSG1079" s="17"/>
      <c r="CSH1079" s="17"/>
      <c r="CSI1079" s="17"/>
      <c r="CSJ1079" s="17"/>
      <c r="CSK1079" s="17"/>
      <c r="CSL1079" s="17"/>
      <c r="CSM1079" s="17"/>
      <c r="CSN1079" s="17"/>
      <c r="CSO1079" s="17"/>
      <c r="CSP1079" s="17"/>
      <c r="CSQ1079" s="17"/>
      <c r="CSR1079" s="17"/>
      <c r="CSS1079" s="17"/>
      <c r="CST1079" s="17"/>
      <c r="CSU1079" s="17"/>
      <c r="CSV1079" s="17"/>
      <c r="CSW1079" s="17"/>
      <c r="CSX1079" s="17"/>
      <c r="CSY1079" s="17"/>
      <c r="CSZ1079" s="17"/>
      <c r="CTA1079" s="17"/>
      <c r="CTB1079" s="17"/>
      <c r="CTC1079" s="17"/>
      <c r="CTD1079" s="17"/>
      <c r="CTE1079" s="17"/>
      <c r="CTF1079" s="17"/>
      <c r="CTG1079" s="17"/>
      <c r="CTH1079" s="17"/>
      <c r="CTI1079" s="17"/>
      <c r="CTJ1079" s="17"/>
      <c r="CTK1079" s="17"/>
      <c r="CTL1079" s="17"/>
      <c r="CTM1079" s="17"/>
      <c r="CTN1079" s="17"/>
      <c r="CTO1079" s="17"/>
      <c r="CTP1079" s="17"/>
      <c r="CTQ1079" s="17"/>
      <c r="CTR1079" s="17"/>
      <c r="CTS1079" s="17"/>
      <c r="CTT1079" s="17"/>
      <c r="CTU1079" s="17"/>
      <c r="CTV1079" s="17"/>
      <c r="CTW1079" s="17"/>
      <c r="CTX1079" s="17"/>
      <c r="CTY1079" s="17"/>
      <c r="CTZ1079" s="17"/>
      <c r="CUA1079" s="17"/>
      <c r="CUB1079" s="17"/>
      <c r="CUC1079" s="17"/>
      <c r="CUD1079" s="17"/>
      <c r="CUE1079" s="17"/>
      <c r="CUF1079" s="17"/>
      <c r="CUG1079" s="17"/>
      <c r="CUH1079" s="17"/>
      <c r="CUI1079" s="17"/>
      <c r="CUJ1079" s="17"/>
      <c r="CUK1079" s="17"/>
      <c r="CUL1079" s="17"/>
      <c r="CUM1079" s="17"/>
      <c r="CUN1079" s="17"/>
      <c r="CUO1079" s="17"/>
      <c r="CUP1079" s="17"/>
      <c r="CUQ1079" s="17"/>
      <c r="CUR1079" s="17"/>
      <c r="CUS1079" s="17"/>
      <c r="CUT1079" s="17"/>
      <c r="CUU1079" s="17"/>
      <c r="CUV1079" s="17"/>
      <c r="CUW1079" s="17"/>
      <c r="CUX1079" s="17"/>
      <c r="CUY1079" s="17"/>
      <c r="CUZ1079" s="17"/>
      <c r="CVA1079" s="17"/>
      <c r="CVB1079" s="17"/>
      <c r="CVC1079" s="17"/>
      <c r="CVD1079" s="17"/>
      <c r="CVE1079" s="17"/>
      <c r="CVF1079" s="17"/>
      <c r="CVG1079" s="17"/>
      <c r="CVH1079" s="17"/>
      <c r="CVI1079" s="17"/>
      <c r="CVJ1079" s="17"/>
      <c r="CVK1079" s="17"/>
      <c r="CVL1079" s="17"/>
      <c r="CVM1079" s="17"/>
      <c r="CVN1079" s="17"/>
      <c r="CVO1079" s="17"/>
      <c r="CVP1079" s="17"/>
      <c r="CVQ1079" s="17"/>
      <c r="CVR1079" s="17"/>
      <c r="CVS1079" s="17"/>
      <c r="CVT1079" s="17"/>
      <c r="CVU1079" s="17"/>
      <c r="CVV1079" s="17"/>
      <c r="CVW1079" s="17"/>
      <c r="CVX1079" s="17"/>
      <c r="CVY1079" s="17"/>
      <c r="CVZ1079" s="17"/>
      <c r="CWA1079" s="17"/>
      <c r="CWB1079" s="17"/>
      <c r="CWC1079" s="17"/>
      <c r="CWD1079" s="17"/>
      <c r="CWE1079" s="17"/>
      <c r="CWF1079" s="17"/>
      <c r="CWG1079" s="17"/>
      <c r="CWH1079" s="17"/>
      <c r="CWI1079" s="17"/>
      <c r="CWJ1079" s="17"/>
      <c r="CWK1079" s="17"/>
      <c r="CWL1079" s="17"/>
      <c r="CWM1079" s="17"/>
      <c r="CWN1079" s="17"/>
      <c r="CWO1079" s="17"/>
      <c r="CWP1079" s="17"/>
      <c r="CWQ1079" s="17"/>
      <c r="CWR1079" s="17"/>
      <c r="CWS1079" s="17"/>
      <c r="CWT1079" s="17"/>
      <c r="CWU1079" s="17"/>
      <c r="CWV1079" s="17"/>
      <c r="CWW1079" s="17"/>
      <c r="CWX1079" s="17"/>
      <c r="CWY1079" s="17"/>
      <c r="CWZ1079" s="17"/>
      <c r="CXA1079" s="17"/>
      <c r="CXB1079" s="17"/>
      <c r="CXC1079" s="17"/>
      <c r="CXD1079" s="17"/>
      <c r="CXE1079" s="17"/>
      <c r="CXF1079" s="17"/>
      <c r="CXG1079" s="17"/>
      <c r="CXH1079" s="17"/>
      <c r="CXI1079" s="17"/>
      <c r="CXJ1079" s="17"/>
      <c r="CXK1079" s="17"/>
      <c r="CXL1079" s="17"/>
      <c r="CXM1079" s="17"/>
      <c r="CXN1079" s="17"/>
      <c r="CXO1079" s="17"/>
      <c r="CXP1079" s="17"/>
      <c r="CXQ1079" s="17"/>
      <c r="CXR1079" s="17"/>
      <c r="CXS1079" s="17"/>
      <c r="CXT1079" s="17"/>
      <c r="CXU1079" s="17"/>
      <c r="CXV1079" s="17"/>
      <c r="CXW1079" s="17"/>
      <c r="CXX1079" s="17"/>
      <c r="CXY1079" s="17"/>
      <c r="CXZ1079" s="17"/>
      <c r="CYA1079" s="17"/>
      <c r="CYB1079" s="17"/>
      <c r="CYC1079" s="17"/>
      <c r="CYD1079" s="17"/>
      <c r="CYE1079" s="17"/>
      <c r="CYF1079" s="17"/>
      <c r="CYG1079" s="17"/>
      <c r="CYH1079" s="17"/>
      <c r="CYI1079" s="17"/>
      <c r="CYJ1079" s="17"/>
      <c r="CYK1079" s="17"/>
      <c r="CYL1079" s="17"/>
      <c r="CYM1079" s="17"/>
      <c r="CYN1079" s="17"/>
      <c r="CYO1079" s="17"/>
      <c r="CYP1079" s="17"/>
      <c r="CYQ1079" s="17"/>
      <c r="CYR1079" s="17"/>
      <c r="CYS1079" s="17"/>
      <c r="CYT1079" s="17"/>
      <c r="CYU1079" s="17"/>
      <c r="CYV1079" s="17"/>
      <c r="CYW1079" s="17"/>
      <c r="CYX1079" s="17"/>
      <c r="CYY1079" s="17"/>
      <c r="CYZ1079" s="17"/>
      <c r="CZA1079" s="17"/>
      <c r="CZB1079" s="17"/>
      <c r="CZC1079" s="17"/>
      <c r="CZD1079" s="17"/>
      <c r="CZE1079" s="17"/>
      <c r="CZF1079" s="17"/>
      <c r="CZG1079" s="17"/>
      <c r="CZH1079" s="17"/>
      <c r="CZI1079" s="17"/>
      <c r="CZJ1079" s="17"/>
      <c r="CZK1079" s="17"/>
      <c r="CZL1079" s="17"/>
      <c r="CZM1079" s="17"/>
      <c r="CZN1079" s="17"/>
      <c r="CZO1079" s="17"/>
      <c r="CZP1079" s="17"/>
      <c r="CZQ1079" s="17"/>
      <c r="CZR1079" s="17"/>
      <c r="CZS1079" s="17"/>
      <c r="CZT1079" s="17"/>
      <c r="CZU1079" s="17"/>
      <c r="CZV1079" s="17"/>
      <c r="CZW1079" s="17"/>
      <c r="CZX1079" s="17"/>
      <c r="CZY1079" s="17"/>
      <c r="CZZ1079" s="17"/>
      <c r="DAA1079" s="17"/>
      <c r="DAB1079" s="17"/>
      <c r="DAC1079" s="17"/>
      <c r="DAD1079" s="17"/>
      <c r="DAE1079" s="17"/>
      <c r="DAF1079" s="17"/>
      <c r="DAG1079" s="17"/>
      <c r="DAH1079" s="17"/>
      <c r="DAI1079" s="17"/>
      <c r="DAJ1079" s="17"/>
      <c r="DAK1079" s="17"/>
      <c r="DAL1079" s="17"/>
      <c r="DAM1079" s="17"/>
      <c r="DAN1079" s="17"/>
      <c r="DAO1079" s="17"/>
      <c r="DAP1079" s="17"/>
      <c r="DAQ1079" s="17"/>
      <c r="DAR1079" s="17"/>
      <c r="DAS1079" s="17"/>
      <c r="DAT1079" s="17"/>
      <c r="DAU1079" s="17"/>
      <c r="DAV1079" s="17"/>
      <c r="DAW1079" s="17"/>
      <c r="DAX1079" s="17"/>
      <c r="DAY1079" s="17"/>
      <c r="DAZ1079" s="17"/>
      <c r="DBA1079" s="17"/>
      <c r="DBB1079" s="17"/>
      <c r="DBC1079" s="17"/>
      <c r="DBD1079" s="17"/>
      <c r="DBE1079" s="17"/>
      <c r="DBF1079" s="17"/>
      <c r="DBG1079" s="17"/>
      <c r="DBH1079" s="17"/>
      <c r="DBI1079" s="17"/>
      <c r="DBJ1079" s="17"/>
      <c r="DBK1079" s="17"/>
      <c r="DBL1079" s="17"/>
      <c r="DBM1079" s="17"/>
      <c r="DBN1079" s="17"/>
      <c r="DBO1079" s="17"/>
      <c r="DBP1079" s="17"/>
      <c r="DBQ1079" s="17"/>
      <c r="DBR1079" s="17"/>
      <c r="DBS1079" s="17"/>
      <c r="DBT1079" s="17"/>
      <c r="DBU1079" s="17"/>
      <c r="DBV1079" s="17"/>
      <c r="DBW1079" s="17"/>
      <c r="DBX1079" s="17"/>
      <c r="DBY1079" s="17"/>
      <c r="DBZ1079" s="17"/>
      <c r="DCA1079" s="17"/>
      <c r="DCB1079" s="17"/>
      <c r="DCC1079" s="17"/>
      <c r="DCD1079" s="17"/>
      <c r="DCE1079" s="17"/>
      <c r="DCF1079" s="17"/>
      <c r="DCG1079" s="17"/>
      <c r="DCH1079" s="17"/>
      <c r="DCI1079" s="17"/>
      <c r="DCJ1079" s="17"/>
      <c r="DCK1079" s="17"/>
      <c r="DCL1079" s="17"/>
      <c r="DCM1079" s="17"/>
      <c r="DCN1079" s="17"/>
      <c r="DCO1079" s="17"/>
      <c r="DCP1079" s="17"/>
      <c r="DCQ1079" s="17"/>
      <c r="DCR1079" s="17"/>
      <c r="DCS1079" s="17"/>
      <c r="DCT1079" s="17"/>
      <c r="DCU1079" s="17"/>
      <c r="DCV1079" s="17"/>
      <c r="DCW1079" s="17"/>
      <c r="DCX1079" s="17"/>
      <c r="DCY1079" s="17"/>
      <c r="DCZ1079" s="17"/>
      <c r="DDA1079" s="17"/>
      <c r="DDB1079" s="17"/>
      <c r="DDC1079" s="17"/>
      <c r="DDD1079" s="17"/>
      <c r="DDE1079" s="17"/>
      <c r="DDF1079" s="17"/>
      <c r="DDG1079" s="17"/>
      <c r="DDH1079" s="17"/>
      <c r="DDI1079" s="17"/>
      <c r="DDJ1079" s="17"/>
      <c r="DDK1079" s="17"/>
      <c r="DDL1079" s="17"/>
      <c r="DDM1079" s="17"/>
      <c r="DDN1079" s="17"/>
      <c r="DDO1079" s="17"/>
      <c r="DDP1079" s="17"/>
      <c r="DDQ1079" s="17"/>
      <c r="DDR1079" s="17"/>
      <c r="DDS1079" s="17"/>
      <c r="DDT1079" s="17"/>
      <c r="DDU1079" s="17"/>
      <c r="DDV1079" s="17"/>
      <c r="DDW1079" s="17"/>
      <c r="DDX1079" s="17"/>
      <c r="DDY1079" s="17"/>
      <c r="DDZ1079" s="17"/>
      <c r="DEA1079" s="17"/>
      <c r="DEB1079" s="17"/>
      <c r="DEC1079" s="17"/>
      <c r="DED1079" s="17"/>
      <c r="DEE1079" s="17"/>
      <c r="DEF1079" s="17"/>
      <c r="DEG1079" s="17"/>
      <c r="DEH1079" s="17"/>
      <c r="DEI1079" s="17"/>
      <c r="DEJ1079" s="17"/>
      <c r="DEK1079" s="17"/>
      <c r="DEL1079" s="17"/>
      <c r="DEM1079" s="17"/>
      <c r="DEN1079" s="17"/>
      <c r="DEO1079" s="17"/>
      <c r="DEP1079" s="17"/>
      <c r="DEQ1079" s="17"/>
      <c r="DER1079" s="17"/>
      <c r="DES1079" s="17"/>
      <c r="DET1079" s="17"/>
      <c r="DEU1079" s="17"/>
      <c r="DEV1079" s="17"/>
      <c r="DEW1079" s="17"/>
      <c r="DEX1079" s="17"/>
      <c r="DEY1079" s="17"/>
      <c r="DEZ1079" s="17"/>
      <c r="DFA1079" s="17"/>
      <c r="DFB1079" s="17"/>
      <c r="DFC1079" s="17"/>
      <c r="DFD1079" s="17"/>
      <c r="DFE1079" s="17"/>
      <c r="DFF1079" s="17"/>
      <c r="DFG1079" s="17"/>
      <c r="DFH1079" s="17"/>
      <c r="DFI1079" s="17"/>
      <c r="DFJ1079" s="17"/>
      <c r="DFK1079" s="17"/>
      <c r="DFL1079" s="17"/>
      <c r="DFM1079" s="17"/>
      <c r="DFN1079" s="17"/>
      <c r="DFO1079" s="17"/>
      <c r="DFP1079" s="17"/>
      <c r="DFQ1079" s="17"/>
      <c r="DFR1079" s="17"/>
      <c r="DFS1079" s="17"/>
      <c r="DFT1079" s="17"/>
      <c r="DFU1079" s="17"/>
      <c r="DFV1079" s="17"/>
      <c r="DFW1079" s="17"/>
      <c r="DFX1079" s="17"/>
      <c r="DFY1079" s="17"/>
      <c r="DFZ1079" s="17"/>
      <c r="DGA1079" s="17"/>
      <c r="DGB1079" s="17"/>
      <c r="DGC1079" s="17"/>
      <c r="DGD1079" s="17"/>
      <c r="DGE1079" s="17"/>
      <c r="DGF1079" s="17"/>
      <c r="DGG1079" s="17"/>
      <c r="DGH1079" s="17"/>
      <c r="DGI1079" s="17"/>
      <c r="DGJ1079" s="17"/>
      <c r="DGK1079" s="17"/>
      <c r="DGL1079" s="17"/>
      <c r="DGM1079" s="17"/>
      <c r="DGN1079" s="17"/>
      <c r="DGO1079" s="17"/>
      <c r="DGP1079" s="17"/>
      <c r="DGQ1079" s="17"/>
      <c r="DGR1079" s="17"/>
      <c r="DGS1079" s="17"/>
      <c r="DGT1079" s="17"/>
      <c r="DGU1079" s="17"/>
      <c r="DGV1079" s="17"/>
      <c r="DGW1079" s="17"/>
      <c r="DGX1079" s="17"/>
      <c r="DGY1079" s="17"/>
      <c r="DGZ1079" s="17"/>
      <c r="DHA1079" s="17"/>
      <c r="DHB1079" s="17"/>
      <c r="DHC1079" s="17"/>
      <c r="DHD1079" s="17"/>
      <c r="DHE1079" s="17"/>
      <c r="DHF1079" s="17"/>
      <c r="DHG1079" s="17"/>
      <c r="DHH1079" s="17"/>
      <c r="DHI1079" s="17"/>
      <c r="DHJ1079" s="17"/>
      <c r="DHK1079" s="17"/>
      <c r="DHL1079" s="17"/>
      <c r="DHM1079" s="17"/>
      <c r="DHN1079" s="17"/>
      <c r="DHO1079" s="17"/>
      <c r="DHP1079" s="17"/>
      <c r="DHQ1079" s="17"/>
      <c r="DHR1079" s="17"/>
      <c r="DHS1079" s="17"/>
      <c r="DHT1079" s="17"/>
      <c r="DHU1079" s="17"/>
      <c r="DHV1079" s="17"/>
      <c r="DHW1079" s="17"/>
      <c r="DHX1079" s="17"/>
      <c r="DHY1079" s="17"/>
      <c r="DHZ1079" s="17"/>
      <c r="DIA1079" s="17"/>
      <c r="DIB1079" s="17"/>
      <c r="DIC1079" s="17"/>
      <c r="DID1079" s="17"/>
      <c r="DIE1079" s="17"/>
      <c r="DIF1079" s="17"/>
      <c r="DIG1079" s="17"/>
      <c r="DIH1079" s="17"/>
      <c r="DII1079" s="17"/>
      <c r="DIJ1079" s="17"/>
      <c r="DIK1079" s="17"/>
      <c r="DIL1079" s="17"/>
      <c r="DIM1079" s="17"/>
      <c r="DIN1079" s="17"/>
      <c r="DIO1079" s="17"/>
      <c r="DIP1079" s="17"/>
      <c r="DIQ1079" s="17"/>
      <c r="DIR1079" s="17"/>
      <c r="DIS1079" s="17"/>
      <c r="DIT1079" s="17"/>
      <c r="DIU1079" s="17"/>
      <c r="DIV1079" s="17"/>
      <c r="DIW1079" s="17"/>
      <c r="DIX1079" s="17"/>
      <c r="DIY1079" s="17"/>
      <c r="DIZ1079" s="17"/>
      <c r="DJA1079" s="17"/>
      <c r="DJB1079" s="17"/>
      <c r="DJC1079" s="17"/>
      <c r="DJD1079" s="17"/>
      <c r="DJE1079" s="17"/>
      <c r="DJF1079" s="17"/>
      <c r="DJG1079" s="17"/>
      <c r="DJH1079" s="17"/>
      <c r="DJI1079" s="17"/>
      <c r="DJJ1079" s="17"/>
      <c r="DJK1079" s="17"/>
      <c r="DJL1079" s="17"/>
      <c r="DJM1079" s="17"/>
      <c r="DJN1079" s="17"/>
      <c r="DJO1079" s="17"/>
      <c r="DJP1079" s="17"/>
      <c r="DJQ1079" s="17"/>
      <c r="DJR1079" s="17"/>
      <c r="DJS1079" s="17"/>
      <c r="DJT1079" s="17"/>
      <c r="DJU1079" s="17"/>
      <c r="DJV1079" s="17"/>
      <c r="DJW1079" s="17"/>
      <c r="DJX1079" s="17"/>
      <c r="DJY1079" s="17"/>
      <c r="DJZ1079" s="17"/>
      <c r="DKA1079" s="17"/>
      <c r="DKB1079" s="17"/>
      <c r="DKC1079" s="17"/>
      <c r="DKD1079" s="17"/>
      <c r="DKE1079" s="17"/>
      <c r="DKF1079" s="17"/>
      <c r="DKG1079" s="17"/>
      <c r="DKH1079" s="17"/>
      <c r="DKI1079" s="17"/>
      <c r="DKJ1079" s="17"/>
      <c r="DKK1079" s="17"/>
      <c r="DKL1079" s="17"/>
      <c r="DKM1079" s="17"/>
      <c r="DKN1079" s="17"/>
      <c r="DKO1079" s="17"/>
      <c r="DKP1079" s="17"/>
      <c r="DKQ1079" s="17"/>
      <c r="DKR1079" s="17"/>
      <c r="DKS1079" s="17"/>
      <c r="DKT1079" s="17"/>
      <c r="DKU1079" s="17"/>
      <c r="DKV1079" s="17"/>
      <c r="DKW1079" s="17"/>
      <c r="DKX1079" s="17"/>
      <c r="DKY1079" s="17"/>
      <c r="DKZ1079" s="17"/>
      <c r="DLA1079" s="17"/>
      <c r="DLB1079" s="17"/>
      <c r="DLC1079" s="17"/>
      <c r="DLD1079" s="17"/>
      <c r="DLE1079" s="17"/>
      <c r="DLF1079" s="17"/>
      <c r="DLG1079" s="17"/>
      <c r="DLH1079" s="17"/>
      <c r="DLI1079" s="17"/>
      <c r="DLJ1079" s="17"/>
      <c r="DLK1079" s="17"/>
      <c r="DLL1079" s="17"/>
      <c r="DLM1079" s="17"/>
      <c r="DLN1079" s="17"/>
      <c r="DLO1079" s="17"/>
      <c r="DLP1079" s="17"/>
      <c r="DLQ1079" s="17"/>
      <c r="DLR1079" s="17"/>
      <c r="DLS1079" s="17"/>
      <c r="DLT1079" s="17"/>
      <c r="DLU1079" s="17"/>
      <c r="DLV1079" s="17"/>
      <c r="DLW1079" s="17"/>
      <c r="DLX1079" s="17"/>
      <c r="DLY1079" s="17"/>
      <c r="DLZ1079" s="17"/>
      <c r="DMA1079" s="17"/>
      <c r="DMB1079" s="17"/>
      <c r="DMC1079" s="17"/>
      <c r="DMD1079" s="17"/>
      <c r="DME1079" s="17"/>
      <c r="DMF1079" s="17"/>
      <c r="DMG1079" s="17"/>
      <c r="DMH1079" s="17"/>
      <c r="DMI1079" s="17"/>
      <c r="DMJ1079" s="17"/>
      <c r="DMK1079" s="17"/>
      <c r="DML1079" s="17"/>
      <c r="DMM1079" s="17"/>
      <c r="DMN1079" s="17"/>
      <c r="DMO1079" s="17"/>
      <c r="DMP1079" s="17"/>
      <c r="DMQ1079" s="17"/>
      <c r="DMR1079" s="17"/>
      <c r="DMS1079" s="17"/>
      <c r="DMT1079" s="17"/>
      <c r="DMU1079" s="17"/>
      <c r="DMV1079" s="17"/>
      <c r="DMW1079" s="17"/>
      <c r="DMX1079" s="17"/>
      <c r="DMY1079" s="17"/>
      <c r="DMZ1079" s="17"/>
      <c r="DNA1079" s="17"/>
      <c r="DNB1079" s="17"/>
      <c r="DNC1079" s="17"/>
      <c r="DND1079" s="17"/>
      <c r="DNE1079" s="17"/>
      <c r="DNF1079" s="17"/>
      <c r="DNG1079" s="17"/>
      <c r="DNH1079" s="17"/>
      <c r="DNI1079" s="17"/>
      <c r="DNJ1079" s="17"/>
      <c r="DNK1079" s="17"/>
      <c r="DNL1079" s="17"/>
      <c r="DNM1079" s="17"/>
      <c r="DNN1079" s="17"/>
      <c r="DNO1079" s="17"/>
      <c r="DNP1079" s="17"/>
      <c r="DNQ1079" s="17"/>
      <c r="DNR1079" s="17"/>
      <c r="DNS1079" s="17"/>
      <c r="DNT1079" s="17"/>
      <c r="DNU1079" s="17"/>
      <c r="DNV1079" s="17"/>
      <c r="DNW1079" s="17"/>
      <c r="DNX1079" s="17"/>
      <c r="DNY1079" s="17"/>
      <c r="DNZ1079" s="17"/>
      <c r="DOA1079" s="17"/>
      <c r="DOB1079" s="17"/>
      <c r="DOC1079" s="17"/>
      <c r="DOD1079" s="17"/>
      <c r="DOE1079" s="17"/>
      <c r="DOF1079" s="17"/>
      <c r="DOG1079" s="17"/>
      <c r="DOH1079" s="17"/>
      <c r="DOI1079" s="17"/>
      <c r="DOJ1079" s="17"/>
      <c r="DOK1079" s="17"/>
      <c r="DOL1079" s="17"/>
      <c r="DOM1079" s="17"/>
      <c r="DON1079" s="17"/>
      <c r="DOO1079" s="17"/>
      <c r="DOP1079" s="17"/>
      <c r="DOQ1079" s="17"/>
      <c r="DOR1079" s="17"/>
      <c r="DOS1079" s="17"/>
      <c r="DOT1079" s="17"/>
      <c r="DOU1079" s="17"/>
      <c r="DOV1079" s="17"/>
      <c r="DOW1079" s="17"/>
      <c r="DOX1079" s="17"/>
      <c r="DOY1079" s="17"/>
      <c r="DOZ1079" s="17"/>
      <c r="DPA1079" s="17"/>
      <c r="DPB1079" s="17"/>
      <c r="DPC1079" s="17"/>
      <c r="DPD1079" s="17"/>
      <c r="DPE1079" s="17"/>
      <c r="DPF1079" s="17"/>
      <c r="DPG1079" s="17"/>
      <c r="DPH1079" s="17"/>
      <c r="DPI1079" s="17"/>
      <c r="DPJ1079" s="17"/>
      <c r="DPK1079" s="17"/>
      <c r="DPL1079" s="17"/>
      <c r="DPM1079" s="17"/>
      <c r="DPN1079" s="17"/>
      <c r="DPO1079" s="17"/>
      <c r="DPP1079" s="17"/>
      <c r="DPQ1079" s="17"/>
      <c r="DPR1079" s="17"/>
      <c r="DPS1079" s="17"/>
      <c r="DPT1079" s="17"/>
      <c r="DPU1079" s="17"/>
      <c r="DPV1079" s="17"/>
      <c r="DPW1079" s="17"/>
      <c r="DPX1079" s="17"/>
      <c r="DPY1079" s="17"/>
      <c r="DPZ1079" s="17"/>
      <c r="DQA1079" s="17"/>
      <c r="DQB1079" s="17"/>
      <c r="DQC1079" s="17"/>
      <c r="DQD1079" s="17"/>
      <c r="DQE1079" s="17"/>
      <c r="DQF1079" s="17"/>
      <c r="DQG1079" s="17"/>
      <c r="DQH1079" s="17"/>
      <c r="DQI1079" s="17"/>
      <c r="DQJ1079" s="17"/>
      <c r="DQK1079" s="17"/>
      <c r="DQL1079" s="17"/>
      <c r="DQM1079" s="17"/>
      <c r="DQN1079" s="17"/>
      <c r="DQO1079" s="17"/>
      <c r="DQP1079" s="17"/>
      <c r="DQQ1079" s="17"/>
      <c r="DQR1079" s="17"/>
      <c r="DQS1079" s="17"/>
      <c r="DQT1079" s="17"/>
      <c r="DQU1079" s="17"/>
      <c r="DQV1079" s="17"/>
      <c r="DQW1079" s="17"/>
      <c r="DQX1079" s="17"/>
      <c r="DQY1079" s="17"/>
      <c r="DQZ1079" s="17"/>
      <c r="DRA1079" s="17"/>
      <c r="DRB1079" s="17"/>
      <c r="DRC1079" s="17"/>
      <c r="DRD1079" s="17"/>
      <c r="DRE1079" s="17"/>
      <c r="DRF1079" s="17"/>
      <c r="DRG1079" s="17"/>
      <c r="DRH1079" s="17"/>
      <c r="DRI1079" s="17"/>
      <c r="DRJ1079" s="17"/>
      <c r="DRK1079" s="17"/>
      <c r="DRL1079" s="17"/>
      <c r="DRM1079" s="17"/>
      <c r="DRN1079" s="17"/>
      <c r="DRO1079" s="17"/>
      <c r="DRP1079" s="17"/>
      <c r="DRQ1079" s="17"/>
      <c r="DRR1079" s="17"/>
      <c r="DRS1079" s="17"/>
      <c r="DRT1079" s="17"/>
      <c r="DRU1079" s="17"/>
      <c r="DRV1079" s="17"/>
      <c r="DRW1079" s="17"/>
      <c r="DRX1079" s="17"/>
      <c r="DRY1079" s="17"/>
      <c r="DRZ1079" s="17"/>
      <c r="DSA1079" s="17"/>
      <c r="DSB1079" s="17"/>
      <c r="DSC1079" s="17"/>
      <c r="DSD1079" s="17"/>
      <c r="DSE1079" s="17"/>
      <c r="DSF1079" s="17"/>
      <c r="DSG1079" s="17"/>
      <c r="DSH1079" s="17"/>
      <c r="DSI1079" s="17"/>
      <c r="DSJ1079" s="17"/>
      <c r="DSK1079" s="17"/>
      <c r="DSL1079" s="17"/>
      <c r="DSM1079" s="17"/>
      <c r="DSN1079" s="17"/>
      <c r="DSO1079" s="17"/>
      <c r="DSP1079" s="17"/>
      <c r="DSQ1079" s="17"/>
      <c r="DSR1079" s="17"/>
      <c r="DSS1079" s="17"/>
      <c r="DST1079" s="17"/>
      <c r="DSU1079" s="17"/>
      <c r="DSV1079" s="17"/>
      <c r="DSW1079" s="17"/>
      <c r="DSX1079" s="17"/>
      <c r="DSY1079" s="17"/>
      <c r="DSZ1079" s="17"/>
      <c r="DTA1079" s="17"/>
      <c r="DTB1079" s="17"/>
      <c r="DTC1079" s="17"/>
      <c r="DTD1079" s="17"/>
      <c r="DTE1079" s="17"/>
      <c r="DTF1079" s="17"/>
      <c r="DTG1079" s="17"/>
      <c r="DTH1079" s="17"/>
      <c r="DTI1079" s="17"/>
      <c r="DTJ1079" s="17"/>
      <c r="DTK1079" s="17"/>
      <c r="DTL1079" s="17"/>
      <c r="DTM1079" s="17"/>
      <c r="DTN1079" s="17"/>
      <c r="DTO1079" s="17"/>
      <c r="DTP1079" s="17"/>
      <c r="DTQ1079" s="17"/>
      <c r="DTR1079" s="17"/>
      <c r="DTS1079" s="17"/>
      <c r="DTT1079" s="17"/>
      <c r="DTU1079" s="17"/>
      <c r="DTV1079" s="17"/>
      <c r="DTW1079" s="17"/>
      <c r="DTX1079" s="17"/>
      <c r="DTY1079" s="17"/>
      <c r="DTZ1079" s="17"/>
      <c r="DUA1079" s="17"/>
      <c r="DUB1079" s="17"/>
      <c r="DUC1079" s="17"/>
      <c r="DUD1079" s="17"/>
      <c r="DUE1079" s="17"/>
      <c r="DUF1079" s="17"/>
      <c r="DUG1079" s="17"/>
      <c r="DUH1079" s="17"/>
      <c r="DUI1079" s="17"/>
      <c r="DUJ1079" s="17"/>
      <c r="DUK1079" s="17"/>
      <c r="DUL1079" s="17"/>
      <c r="DUM1079" s="17"/>
      <c r="DUN1079" s="17"/>
      <c r="DUO1079" s="17"/>
      <c r="DUP1079" s="17"/>
      <c r="DUQ1079" s="17"/>
      <c r="DUR1079" s="17"/>
      <c r="DUS1079" s="17"/>
      <c r="DUT1079" s="17"/>
      <c r="DUU1079" s="17"/>
      <c r="DUV1079" s="17"/>
      <c r="DUW1079" s="17"/>
      <c r="DUX1079" s="17"/>
      <c r="DUY1079" s="17"/>
      <c r="DUZ1079" s="17"/>
      <c r="DVA1079" s="17"/>
      <c r="DVB1079" s="17"/>
      <c r="DVC1079" s="17"/>
      <c r="DVD1079" s="17"/>
      <c r="DVE1079" s="17"/>
      <c r="DVF1079" s="17"/>
      <c r="DVG1079" s="17"/>
      <c r="DVH1079" s="17"/>
      <c r="DVI1079" s="17"/>
      <c r="DVJ1079" s="17"/>
      <c r="DVK1079" s="17"/>
      <c r="DVL1079" s="17"/>
      <c r="DVM1079" s="17"/>
      <c r="DVN1079" s="17"/>
      <c r="DVO1079" s="17"/>
      <c r="DVP1079" s="17"/>
      <c r="DVQ1079" s="17"/>
      <c r="DVR1079" s="17"/>
      <c r="DVS1079" s="17"/>
      <c r="DVT1079" s="17"/>
      <c r="DVU1079" s="17"/>
      <c r="DVV1079" s="17"/>
      <c r="DVW1079" s="17"/>
      <c r="DVX1079" s="17"/>
      <c r="DVY1079" s="17"/>
      <c r="DVZ1079" s="17"/>
      <c r="DWA1079" s="17"/>
      <c r="DWB1079" s="17"/>
      <c r="DWC1079" s="17"/>
      <c r="DWD1079" s="17"/>
      <c r="DWE1079" s="17"/>
      <c r="DWF1079" s="17"/>
      <c r="DWG1079" s="17"/>
      <c r="DWH1079" s="17"/>
      <c r="DWI1079" s="17"/>
      <c r="DWJ1079" s="17"/>
      <c r="DWK1079" s="17"/>
      <c r="DWL1079" s="17"/>
      <c r="DWM1079" s="17"/>
      <c r="DWN1079" s="17"/>
      <c r="DWO1079" s="17"/>
      <c r="DWP1079" s="17"/>
      <c r="DWQ1079" s="17"/>
      <c r="DWR1079" s="17"/>
      <c r="DWS1079" s="17"/>
      <c r="DWT1079" s="17"/>
      <c r="DWU1079" s="17"/>
      <c r="DWV1079" s="17"/>
      <c r="DWW1079" s="17"/>
      <c r="DWX1079" s="17"/>
      <c r="DWY1079" s="17"/>
      <c r="DWZ1079" s="17"/>
      <c r="DXA1079" s="17"/>
      <c r="DXB1079" s="17"/>
      <c r="DXC1079" s="17"/>
      <c r="DXD1079" s="17"/>
      <c r="DXE1079" s="17"/>
      <c r="DXF1079" s="17"/>
      <c r="DXG1079" s="17"/>
      <c r="DXH1079" s="17"/>
      <c r="DXI1079" s="17"/>
      <c r="DXJ1079" s="17"/>
      <c r="DXK1079" s="17"/>
      <c r="DXL1079" s="17"/>
      <c r="DXM1079" s="17"/>
      <c r="DXN1079" s="17"/>
      <c r="DXO1079" s="17"/>
      <c r="DXP1079" s="17"/>
      <c r="DXQ1079" s="17"/>
      <c r="DXR1079" s="17"/>
      <c r="DXS1079" s="17"/>
      <c r="DXT1079" s="17"/>
      <c r="DXU1079" s="17"/>
      <c r="DXV1079" s="17"/>
      <c r="DXW1079" s="17"/>
      <c r="DXX1079" s="17"/>
      <c r="DXY1079" s="17"/>
      <c r="DXZ1079" s="17"/>
      <c r="DYA1079" s="17"/>
      <c r="DYB1079" s="17"/>
      <c r="DYC1079" s="17"/>
      <c r="DYD1079" s="17"/>
      <c r="DYE1079" s="17"/>
      <c r="DYF1079" s="17"/>
      <c r="DYG1079" s="17"/>
      <c r="DYH1079" s="17"/>
      <c r="DYI1079" s="17"/>
      <c r="DYJ1079" s="17"/>
      <c r="DYK1079" s="17"/>
      <c r="DYL1079" s="17"/>
      <c r="DYM1079" s="17"/>
      <c r="DYN1079" s="17"/>
      <c r="DYO1079" s="17"/>
      <c r="DYP1079" s="17"/>
      <c r="DYQ1079" s="17"/>
      <c r="DYR1079" s="17"/>
      <c r="DYS1079" s="17"/>
      <c r="DYT1079" s="17"/>
      <c r="DYU1079" s="17"/>
      <c r="DYV1079" s="17"/>
      <c r="DYW1079" s="17"/>
      <c r="DYX1079" s="17"/>
      <c r="DYY1079" s="17"/>
      <c r="DYZ1079" s="17"/>
      <c r="DZA1079" s="17"/>
      <c r="DZB1079" s="17"/>
      <c r="DZC1079" s="17"/>
      <c r="DZD1079" s="17"/>
      <c r="DZE1079" s="17"/>
      <c r="DZF1079" s="17"/>
      <c r="DZG1079" s="17"/>
      <c r="DZH1079" s="17"/>
      <c r="DZI1079" s="17"/>
      <c r="DZJ1079" s="17"/>
      <c r="DZK1079" s="17"/>
      <c r="DZL1079" s="17"/>
      <c r="DZM1079" s="17"/>
      <c r="DZN1079" s="17"/>
      <c r="DZO1079" s="17"/>
      <c r="DZP1079" s="17"/>
      <c r="DZQ1079" s="17"/>
      <c r="DZR1079" s="17"/>
      <c r="DZS1079" s="17"/>
      <c r="DZT1079" s="17"/>
      <c r="DZU1079" s="17"/>
      <c r="DZV1079" s="17"/>
      <c r="DZW1079" s="17"/>
      <c r="DZX1079" s="17"/>
      <c r="DZY1079" s="17"/>
      <c r="DZZ1079" s="17"/>
      <c r="EAA1079" s="17"/>
      <c r="EAB1079" s="17"/>
      <c r="EAC1079" s="17"/>
      <c r="EAD1079" s="17"/>
      <c r="EAE1079" s="17"/>
      <c r="EAF1079" s="17"/>
      <c r="EAG1079" s="17"/>
      <c r="EAH1079" s="17"/>
      <c r="EAI1079" s="17"/>
      <c r="EAJ1079" s="17"/>
      <c r="EAK1079" s="17"/>
      <c r="EAL1079" s="17"/>
      <c r="EAM1079" s="17"/>
      <c r="EAN1079" s="17"/>
      <c r="EAO1079" s="17"/>
      <c r="EAP1079" s="17"/>
      <c r="EAQ1079" s="17"/>
      <c r="EAR1079" s="17"/>
      <c r="EAS1079" s="17"/>
      <c r="EAT1079" s="17"/>
      <c r="EAU1079" s="17"/>
      <c r="EAV1079" s="17"/>
      <c r="EAW1079" s="17"/>
      <c r="EAX1079" s="17"/>
      <c r="EAY1079" s="17"/>
      <c r="EAZ1079" s="17"/>
      <c r="EBA1079" s="17"/>
      <c r="EBB1079" s="17"/>
      <c r="EBC1079" s="17"/>
      <c r="EBD1079" s="17"/>
      <c r="EBE1079" s="17"/>
      <c r="EBF1079" s="17"/>
      <c r="EBG1079" s="17"/>
      <c r="EBH1079" s="17"/>
      <c r="EBI1079" s="17"/>
      <c r="EBJ1079" s="17"/>
      <c r="EBK1079" s="17"/>
      <c r="EBL1079" s="17"/>
      <c r="EBM1079" s="17"/>
      <c r="EBN1079" s="17"/>
      <c r="EBO1079" s="17"/>
      <c r="EBP1079" s="17"/>
      <c r="EBQ1079" s="17"/>
      <c r="EBR1079" s="17"/>
      <c r="EBS1079" s="17"/>
      <c r="EBT1079" s="17"/>
      <c r="EBU1079" s="17"/>
      <c r="EBV1079" s="17"/>
      <c r="EBW1079" s="17"/>
      <c r="EBX1079" s="17"/>
      <c r="EBY1079" s="17"/>
      <c r="EBZ1079" s="17"/>
      <c r="ECA1079" s="17"/>
      <c r="ECB1079" s="17"/>
      <c r="ECC1079" s="17"/>
      <c r="ECD1079" s="17"/>
      <c r="ECE1079" s="17"/>
      <c r="ECF1079" s="17"/>
      <c r="ECG1079" s="17"/>
      <c r="ECH1079" s="17"/>
      <c r="ECI1079" s="17"/>
      <c r="ECJ1079" s="17"/>
      <c r="ECK1079" s="17"/>
      <c r="ECL1079" s="17"/>
      <c r="ECM1079" s="17"/>
      <c r="ECN1079" s="17"/>
      <c r="ECO1079" s="17"/>
      <c r="ECP1079" s="17"/>
      <c r="ECQ1079" s="17"/>
      <c r="ECR1079" s="17"/>
      <c r="ECS1079" s="17"/>
      <c r="ECT1079" s="17"/>
      <c r="ECU1079" s="17"/>
      <c r="ECV1079" s="17"/>
      <c r="ECW1079" s="17"/>
      <c r="ECX1079" s="17"/>
      <c r="ECY1079" s="17"/>
      <c r="ECZ1079" s="17"/>
      <c r="EDA1079" s="17"/>
      <c r="EDB1079" s="17"/>
      <c r="EDC1079" s="17"/>
      <c r="EDD1079" s="17"/>
      <c r="EDE1079" s="17"/>
      <c r="EDF1079" s="17"/>
      <c r="EDG1079" s="17"/>
      <c r="EDH1079" s="17"/>
      <c r="EDI1079" s="17"/>
      <c r="EDJ1079" s="17"/>
      <c r="EDK1079" s="17"/>
      <c r="EDL1079" s="17"/>
      <c r="EDM1079" s="17"/>
      <c r="EDN1079" s="17"/>
      <c r="EDO1079" s="17"/>
      <c r="EDP1079" s="17"/>
      <c r="EDQ1079" s="17"/>
      <c r="EDR1079" s="17"/>
      <c r="EDS1079" s="17"/>
      <c r="EDT1079" s="17"/>
      <c r="EDU1079" s="17"/>
      <c r="EDV1079" s="17"/>
      <c r="EDW1079" s="17"/>
      <c r="EDX1079" s="17"/>
      <c r="EDY1079" s="17"/>
      <c r="EDZ1079" s="17"/>
      <c r="EEA1079" s="17"/>
      <c r="EEB1079" s="17"/>
      <c r="EEC1079" s="17"/>
      <c r="EED1079" s="17"/>
      <c r="EEE1079" s="17"/>
      <c r="EEF1079" s="17"/>
      <c r="EEG1079" s="17"/>
      <c r="EEH1079" s="17"/>
      <c r="EEI1079" s="17"/>
      <c r="EEJ1079" s="17"/>
      <c r="EEK1079" s="17"/>
      <c r="EEL1079" s="17"/>
      <c r="EEM1079" s="17"/>
      <c r="EEN1079" s="17"/>
      <c r="EEO1079" s="17"/>
      <c r="EEP1079" s="17"/>
      <c r="EEQ1079" s="17"/>
      <c r="EER1079" s="17"/>
      <c r="EES1079" s="17"/>
      <c r="EET1079" s="17"/>
      <c r="EEU1079" s="17"/>
      <c r="EEV1079" s="17"/>
      <c r="EEW1079" s="17"/>
      <c r="EEX1079" s="17"/>
      <c r="EEY1079" s="17"/>
      <c r="EEZ1079" s="17"/>
      <c r="EFA1079" s="17"/>
      <c r="EFB1079" s="17"/>
      <c r="EFC1079" s="17"/>
      <c r="EFD1079" s="17"/>
      <c r="EFE1079" s="17"/>
      <c r="EFF1079" s="17"/>
      <c r="EFG1079" s="17"/>
      <c r="EFH1079" s="17"/>
      <c r="EFI1079" s="17"/>
      <c r="EFJ1079" s="17"/>
      <c r="EFK1079" s="17"/>
      <c r="EFL1079" s="17"/>
      <c r="EFM1079" s="17"/>
      <c r="EFN1079" s="17"/>
      <c r="EFO1079" s="17"/>
      <c r="EFP1079" s="17"/>
      <c r="EFQ1079" s="17"/>
      <c r="EFR1079" s="17"/>
      <c r="EFS1079" s="17"/>
      <c r="EFT1079" s="17"/>
      <c r="EFU1079" s="17"/>
      <c r="EFV1079" s="17"/>
      <c r="EFW1079" s="17"/>
      <c r="EFX1079" s="17"/>
      <c r="EFY1079" s="17"/>
      <c r="EFZ1079" s="17"/>
      <c r="EGA1079" s="17"/>
      <c r="EGB1079" s="17"/>
      <c r="EGC1079" s="17"/>
      <c r="EGD1079" s="17"/>
      <c r="EGE1079" s="17"/>
      <c r="EGF1079" s="17"/>
      <c r="EGG1079" s="17"/>
      <c r="EGH1079" s="17"/>
      <c r="EGI1079" s="17"/>
      <c r="EGJ1079" s="17"/>
      <c r="EGK1079" s="17"/>
      <c r="EGL1079" s="17"/>
      <c r="EGM1079" s="17"/>
      <c r="EGN1079" s="17"/>
      <c r="EGO1079" s="17"/>
      <c r="EGP1079" s="17"/>
      <c r="EGQ1079" s="17"/>
      <c r="EGR1079" s="17"/>
      <c r="EGS1079" s="17"/>
      <c r="EGT1079" s="17"/>
      <c r="EGU1079" s="17"/>
      <c r="EGV1079" s="17"/>
      <c r="EGW1079" s="17"/>
      <c r="EGX1079" s="17"/>
      <c r="EGY1079" s="17"/>
      <c r="EGZ1079" s="17"/>
      <c r="EHA1079" s="17"/>
      <c r="EHB1079" s="17"/>
      <c r="EHC1079" s="17"/>
      <c r="EHD1079" s="17"/>
      <c r="EHE1079" s="17"/>
      <c r="EHF1079" s="17"/>
      <c r="EHG1079" s="17"/>
      <c r="EHH1079" s="17"/>
      <c r="EHI1079" s="17"/>
      <c r="EHJ1079" s="17"/>
      <c r="EHK1079" s="17"/>
      <c r="EHL1079" s="17"/>
      <c r="EHM1079" s="17"/>
      <c r="EHN1079" s="17"/>
      <c r="EHO1079" s="17"/>
      <c r="EHP1079" s="17"/>
      <c r="EHQ1079" s="17"/>
      <c r="EHR1079" s="17"/>
      <c r="EHS1079" s="17"/>
      <c r="EHT1079" s="17"/>
      <c r="EHU1079" s="17"/>
      <c r="EHV1079" s="17"/>
      <c r="EHW1079" s="17"/>
      <c r="EHX1079" s="17"/>
      <c r="EHY1079" s="17"/>
      <c r="EHZ1079" s="17"/>
      <c r="EIA1079" s="17"/>
      <c r="EIB1079" s="17"/>
      <c r="EIC1079" s="17"/>
      <c r="EID1079" s="17"/>
      <c r="EIE1079" s="17"/>
      <c r="EIF1079" s="17"/>
      <c r="EIG1079" s="17"/>
      <c r="EIH1079" s="17"/>
      <c r="EII1079" s="17"/>
      <c r="EIJ1079" s="17"/>
      <c r="EIK1079" s="17"/>
      <c r="EIL1079" s="17"/>
      <c r="EIM1079" s="17"/>
      <c r="EIN1079" s="17"/>
      <c r="EIO1079" s="17"/>
      <c r="EIP1079" s="17"/>
      <c r="EIQ1079" s="17"/>
      <c r="EIR1079" s="17"/>
      <c r="EIS1079" s="17"/>
      <c r="EIT1079" s="17"/>
      <c r="EIU1079" s="17"/>
      <c r="EIV1079" s="17"/>
      <c r="EIW1079" s="17"/>
      <c r="EIX1079" s="17"/>
      <c r="EIY1079" s="17"/>
      <c r="EIZ1079" s="17"/>
      <c r="EJA1079" s="17"/>
      <c r="EJB1079" s="17"/>
      <c r="EJC1079" s="17"/>
      <c r="EJD1079" s="17"/>
      <c r="EJE1079" s="17"/>
      <c r="EJF1079" s="17"/>
      <c r="EJG1079" s="17"/>
      <c r="EJH1079" s="17"/>
      <c r="EJI1079" s="17"/>
      <c r="EJJ1079" s="17"/>
      <c r="EJK1079" s="17"/>
      <c r="EJL1079" s="17"/>
      <c r="EJM1079" s="17"/>
      <c r="EJN1079" s="17"/>
      <c r="EJO1079" s="17"/>
      <c r="EJP1079" s="17"/>
      <c r="EJQ1079" s="17"/>
      <c r="EJR1079" s="17"/>
      <c r="EJS1079" s="17"/>
      <c r="EJT1079" s="17"/>
      <c r="EJU1079" s="17"/>
      <c r="EJV1079" s="17"/>
      <c r="EJW1079" s="17"/>
      <c r="EJX1079" s="17"/>
      <c r="EJY1079" s="17"/>
      <c r="EJZ1079" s="17"/>
      <c r="EKA1079" s="17"/>
      <c r="EKB1079" s="17"/>
      <c r="EKC1079" s="17"/>
      <c r="EKD1079" s="17"/>
      <c r="EKE1079" s="17"/>
      <c r="EKF1079" s="17"/>
      <c r="EKG1079" s="17"/>
      <c r="EKH1079" s="17"/>
      <c r="EKI1079" s="17"/>
      <c r="EKJ1079" s="17"/>
      <c r="EKK1079" s="17"/>
      <c r="EKL1079" s="17"/>
      <c r="EKM1079" s="17"/>
      <c r="EKN1079" s="17"/>
      <c r="EKO1079" s="17"/>
      <c r="EKP1079" s="17"/>
      <c r="EKQ1079" s="17"/>
      <c r="EKR1079" s="17"/>
      <c r="EKS1079" s="17"/>
      <c r="EKT1079" s="17"/>
      <c r="EKU1079" s="17"/>
      <c r="EKV1079" s="17"/>
      <c r="EKW1079" s="17"/>
      <c r="EKX1079" s="17"/>
      <c r="EKY1079" s="17"/>
      <c r="EKZ1079" s="17"/>
      <c r="ELA1079" s="17"/>
      <c r="ELB1079" s="17"/>
      <c r="ELC1079" s="17"/>
      <c r="ELD1079" s="17"/>
      <c r="ELE1079" s="17"/>
      <c r="ELF1079" s="17"/>
      <c r="ELG1079" s="17"/>
      <c r="ELH1079" s="17"/>
      <c r="ELI1079" s="17"/>
      <c r="ELJ1079" s="17"/>
      <c r="ELK1079" s="17"/>
      <c r="ELL1079" s="17"/>
      <c r="ELM1079" s="17"/>
      <c r="ELN1079" s="17"/>
      <c r="ELO1079" s="17"/>
      <c r="ELP1079" s="17"/>
      <c r="ELQ1079" s="17"/>
      <c r="ELR1079" s="17"/>
      <c r="ELS1079" s="17"/>
      <c r="ELT1079" s="17"/>
      <c r="ELU1079" s="17"/>
      <c r="ELV1079" s="17"/>
      <c r="ELW1079" s="17"/>
      <c r="ELX1079" s="17"/>
      <c r="ELY1079" s="17"/>
      <c r="ELZ1079" s="17"/>
      <c r="EMA1079" s="17"/>
      <c r="EMB1079" s="17"/>
      <c r="EMC1079" s="17"/>
      <c r="EMD1079" s="17"/>
      <c r="EME1079" s="17"/>
      <c r="EMF1079" s="17"/>
      <c r="EMG1079" s="17"/>
      <c r="EMH1079" s="17"/>
      <c r="EMI1079" s="17"/>
      <c r="EMJ1079" s="17"/>
      <c r="EMK1079" s="17"/>
      <c r="EML1079" s="17"/>
      <c r="EMM1079" s="17"/>
      <c r="EMN1079" s="17"/>
      <c r="EMO1079" s="17"/>
      <c r="EMP1079" s="17"/>
      <c r="EMQ1079" s="17"/>
      <c r="EMR1079" s="17"/>
      <c r="EMS1079" s="17"/>
      <c r="EMT1079" s="17"/>
      <c r="EMU1079" s="17"/>
      <c r="EMV1079" s="17"/>
      <c r="EMW1079" s="17"/>
      <c r="EMX1079" s="17"/>
      <c r="EMY1079" s="17"/>
      <c r="EMZ1079" s="17"/>
      <c r="ENA1079" s="17"/>
      <c r="ENB1079" s="17"/>
      <c r="ENC1079" s="17"/>
      <c r="END1079" s="17"/>
      <c r="ENE1079" s="17"/>
      <c r="ENF1079" s="17"/>
      <c r="ENG1079" s="17"/>
      <c r="ENH1079" s="17"/>
      <c r="ENI1079" s="17"/>
      <c r="ENJ1079" s="17"/>
      <c r="ENK1079" s="17"/>
      <c r="ENL1079" s="17"/>
      <c r="ENM1079" s="17"/>
      <c r="ENN1079" s="17"/>
      <c r="ENO1079" s="17"/>
      <c r="ENP1079" s="17"/>
      <c r="ENQ1079" s="17"/>
      <c r="ENR1079" s="17"/>
      <c r="ENS1079" s="17"/>
      <c r="ENT1079" s="17"/>
      <c r="ENU1079" s="17"/>
      <c r="ENV1079" s="17"/>
      <c r="ENW1079" s="17"/>
      <c r="ENX1079" s="17"/>
      <c r="ENY1079" s="17"/>
      <c r="ENZ1079" s="17"/>
      <c r="EOA1079" s="17"/>
      <c r="EOB1079" s="17"/>
      <c r="EOC1079" s="17"/>
      <c r="EOD1079" s="17"/>
      <c r="EOE1079" s="17"/>
      <c r="EOF1079" s="17"/>
      <c r="EOG1079" s="17"/>
      <c r="EOH1079" s="17"/>
      <c r="EOI1079" s="17"/>
      <c r="EOJ1079" s="17"/>
      <c r="EOK1079" s="17"/>
      <c r="EOL1079" s="17"/>
      <c r="EOM1079" s="17"/>
      <c r="EON1079" s="17"/>
      <c r="EOO1079" s="17"/>
      <c r="EOP1079" s="17"/>
      <c r="EOQ1079" s="17"/>
      <c r="EOR1079" s="17"/>
      <c r="EOS1079" s="17"/>
      <c r="EOT1079" s="17"/>
      <c r="EOU1079" s="17"/>
      <c r="EOV1079" s="17"/>
      <c r="EOW1079" s="17"/>
      <c r="EOX1079" s="17"/>
      <c r="EOY1079" s="17"/>
      <c r="EOZ1079" s="17"/>
      <c r="EPA1079" s="17"/>
      <c r="EPB1079" s="17"/>
      <c r="EPC1079" s="17"/>
      <c r="EPD1079" s="17"/>
      <c r="EPE1079" s="17"/>
      <c r="EPF1079" s="17"/>
      <c r="EPG1079" s="17"/>
      <c r="EPH1079" s="17"/>
      <c r="EPI1079" s="17"/>
      <c r="EPJ1079" s="17"/>
      <c r="EPK1079" s="17"/>
      <c r="EPL1079" s="17"/>
      <c r="EPM1079" s="17"/>
      <c r="EPN1079" s="17"/>
      <c r="EPO1079" s="17"/>
      <c r="EPP1079" s="17"/>
      <c r="EPQ1079" s="17"/>
      <c r="EPR1079" s="17"/>
      <c r="EPS1079" s="17"/>
      <c r="EPT1079" s="17"/>
      <c r="EPU1079" s="17"/>
      <c r="EPV1079" s="17"/>
      <c r="EPW1079" s="17"/>
      <c r="EPX1079" s="17"/>
      <c r="EPY1079" s="17"/>
      <c r="EPZ1079" s="17"/>
      <c r="EQA1079" s="17"/>
      <c r="EQB1079" s="17"/>
      <c r="EQC1079" s="17"/>
      <c r="EQD1079" s="17"/>
      <c r="EQE1079" s="17"/>
      <c r="EQF1079" s="17"/>
      <c r="EQG1079" s="17"/>
      <c r="EQH1079" s="17"/>
      <c r="EQI1079" s="17"/>
      <c r="EQJ1079" s="17"/>
      <c r="EQK1079" s="17"/>
      <c r="EQL1079" s="17"/>
      <c r="EQM1079" s="17"/>
      <c r="EQN1079" s="17"/>
      <c r="EQO1079" s="17"/>
      <c r="EQP1079" s="17"/>
      <c r="EQQ1079" s="17"/>
      <c r="EQR1079" s="17"/>
      <c r="EQS1079" s="17"/>
      <c r="EQT1079" s="17"/>
      <c r="EQU1079" s="17"/>
      <c r="EQV1079" s="17"/>
      <c r="EQW1079" s="17"/>
      <c r="EQX1079" s="17"/>
      <c r="EQY1079" s="17"/>
      <c r="EQZ1079" s="17"/>
      <c r="ERA1079" s="17"/>
      <c r="ERB1079" s="17"/>
      <c r="ERC1079" s="17"/>
      <c r="ERD1079" s="17"/>
      <c r="ERE1079" s="17"/>
      <c r="ERF1079" s="17"/>
      <c r="ERG1079" s="17"/>
      <c r="ERH1079" s="17"/>
      <c r="ERI1079" s="17"/>
      <c r="ERJ1079" s="17"/>
      <c r="ERK1079" s="17"/>
      <c r="ERL1079" s="17"/>
      <c r="ERM1079" s="17"/>
      <c r="ERN1079" s="17"/>
      <c r="ERO1079" s="17"/>
      <c r="ERP1079" s="17"/>
      <c r="ERQ1079" s="17"/>
      <c r="ERR1079" s="17"/>
      <c r="ERS1079" s="17"/>
      <c r="ERT1079" s="17"/>
      <c r="ERU1079" s="17"/>
      <c r="ERV1079" s="17"/>
      <c r="ERW1079" s="17"/>
      <c r="ERX1079" s="17"/>
      <c r="ERY1079" s="17"/>
      <c r="ERZ1079" s="17"/>
      <c r="ESA1079" s="17"/>
      <c r="ESB1079" s="17"/>
      <c r="ESC1079" s="17"/>
      <c r="ESD1079" s="17"/>
      <c r="ESE1079" s="17"/>
      <c r="ESF1079" s="17"/>
      <c r="ESG1079" s="17"/>
      <c r="ESH1079" s="17"/>
      <c r="ESI1079" s="17"/>
      <c r="ESJ1079" s="17"/>
      <c r="ESK1079" s="17"/>
      <c r="ESL1079" s="17"/>
      <c r="ESM1079" s="17"/>
      <c r="ESN1079" s="17"/>
      <c r="ESO1079" s="17"/>
      <c r="ESP1079" s="17"/>
      <c r="ESQ1079" s="17"/>
      <c r="ESR1079" s="17"/>
      <c r="ESS1079" s="17"/>
      <c r="EST1079" s="17"/>
      <c r="ESU1079" s="17"/>
      <c r="ESV1079" s="17"/>
      <c r="ESW1079" s="17"/>
      <c r="ESX1079" s="17"/>
      <c r="ESY1079" s="17"/>
      <c r="ESZ1079" s="17"/>
      <c r="ETA1079" s="17"/>
      <c r="ETB1079" s="17"/>
      <c r="ETC1079" s="17"/>
      <c r="ETD1079" s="17"/>
      <c r="ETE1079" s="17"/>
      <c r="ETF1079" s="17"/>
      <c r="ETG1079" s="17"/>
      <c r="ETH1079" s="17"/>
      <c r="ETI1079" s="17"/>
      <c r="ETJ1079" s="17"/>
      <c r="ETK1079" s="17"/>
      <c r="ETL1079" s="17"/>
      <c r="ETM1079" s="17"/>
      <c r="ETN1079" s="17"/>
      <c r="ETO1079" s="17"/>
      <c r="ETP1079" s="17"/>
      <c r="ETQ1079" s="17"/>
      <c r="ETR1079" s="17"/>
      <c r="ETS1079" s="17"/>
      <c r="ETT1079" s="17"/>
      <c r="ETU1079" s="17"/>
      <c r="ETV1079" s="17"/>
      <c r="ETW1079" s="17"/>
      <c r="ETX1079" s="17"/>
      <c r="ETY1079" s="17"/>
      <c r="ETZ1079" s="17"/>
      <c r="EUA1079" s="17"/>
      <c r="EUB1079" s="17"/>
      <c r="EUC1079" s="17"/>
      <c r="EUD1079" s="17"/>
      <c r="EUE1079" s="17"/>
      <c r="EUF1079" s="17"/>
      <c r="EUG1079" s="17"/>
      <c r="EUH1079" s="17"/>
      <c r="EUI1079" s="17"/>
      <c r="EUJ1079" s="17"/>
      <c r="EUK1079" s="17"/>
      <c r="EUL1079" s="17"/>
      <c r="EUM1079" s="17"/>
      <c r="EUN1079" s="17"/>
      <c r="EUO1079" s="17"/>
      <c r="EUP1079" s="17"/>
      <c r="EUQ1079" s="17"/>
      <c r="EUR1079" s="17"/>
      <c r="EUS1079" s="17"/>
      <c r="EUT1079" s="17"/>
      <c r="EUU1079" s="17"/>
      <c r="EUV1079" s="17"/>
      <c r="EUW1079" s="17"/>
      <c r="EUX1079" s="17"/>
      <c r="EUY1079" s="17"/>
      <c r="EUZ1079" s="17"/>
      <c r="EVA1079" s="17"/>
      <c r="EVB1079" s="17"/>
      <c r="EVC1079" s="17"/>
      <c r="EVD1079" s="17"/>
      <c r="EVE1079" s="17"/>
      <c r="EVF1079" s="17"/>
      <c r="EVG1079" s="17"/>
      <c r="EVH1079" s="17"/>
      <c r="EVI1079" s="17"/>
      <c r="EVJ1079" s="17"/>
      <c r="EVK1079" s="17"/>
      <c r="EVL1079" s="17"/>
      <c r="EVM1079" s="17"/>
      <c r="EVN1079" s="17"/>
      <c r="EVO1079" s="17"/>
      <c r="EVP1079" s="17"/>
      <c r="EVQ1079" s="17"/>
      <c r="EVR1079" s="17"/>
      <c r="EVS1079" s="17"/>
      <c r="EVT1079" s="17"/>
      <c r="EVU1079" s="17"/>
      <c r="EVV1079" s="17"/>
      <c r="EVW1079" s="17"/>
      <c r="EVX1079" s="17"/>
      <c r="EVY1079" s="17"/>
      <c r="EVZ1079" s="17"/>
      <c r="EWA1079" s="17"/>
      <c r="EWB1079" s="17"/>
      <c r="EWC1079" s="17"/>
      <c r="EWD1079" s="17"/>
      <c r="EWE1079" s="17"/>
      <c r="EWF1079" s="17"/>
      <c r="EWG1079" s="17"/>
      <c r="EWH1079" s="17"/>
      <c r="EWI1079" s="17"/>
      <c r="EWJ1079" s="17"/>
      <c r="EWK1079" s="17"/>
      <c r="EWL1079" s="17"/>
      <c r="EWM1079" s="17"/>
      <c r="EWN1079" s="17"/>
      <c r="EWO1079" s="17"/>
      <c r="EWP1079" s="17"/>
      <c r="EWQ1079" s="17"/>
      <c r="EWR1079" s="17"/>
      <c r="EWS1079" s="17"/>
      <c r="EWT1079" s="17"/>
      <c r="EWU1079" s="17"/>
      <c r="EWV1079" s="17"/>
      <c r="EWW1079" s="17"/>
      <c r="EWX1079" s="17"/>
      <c r="EWY1079" s="17"/>
      <c r="EWZ1079" s="17"/>
      <c r="EXA1079" s="17"/>
      <c r="EXB1079" s="17"/>
      <c r="EXC1079" s="17"/>
      <c r="EXD1079" s="17"/>
      <c r="EXE1079" s="17"/>
      <c r="EXF1079" s="17"/>
      <c r="EXG1079" s="17"/>
      <c r="EXH1079" s="17"/>
      <c r="EXI1079" s="17"/>
      <c r="EXJ1079" s="17"/>
      <c r="EXK1079" s="17"/>
      <c r="EXL1079" s="17"/>
      <c r="EXM1079" s="17"/>
      <c r="EXN1079" s="17"/>
      <c r="EXO1079" s="17"/>
      <c r="EXP1079" s="17"/>
      <c r="EXQ1079" s="17"/>
      <c r="EXR1079" s="17"/>
      <c r="EXS1079" s="17"/>
      <c r="EXT1079" s="17"/>
      <c r="EXU1079" s="17"/>
      <c r="EXV1079" s="17"/>
      <c r="EXW1079" s="17"/>
      <c r="EXX1079" s="17"/>
      <c r="EXY1079" s="17"/>
      <c r="EXZ1079" s="17"/>
      <c r="EYA1079" s="17"/>
      <c r="EYB1079" s="17"/>
      <c r="EYC1079" s="17"/>
      <c r="EYD1079" s="17"/>
      <c r="EYE1079" s="17"/>
      <c r="EYF1079" s="17"/>
      <c r="EYG1079" s="17"/>
      <c r="EYH1079" s="17"/>
      <c r="EYI1079" s="17"/>
      <c r="EYJ1079" s="17"/>
      <c r="EYK1079" s="17"/>
      <c r="EYL1079" s="17"/>
      <c r="EYM1079" s="17"/>
      <c r="EYN1079" s="17"/>
      <c r="EYO1079" s="17"/>
      <c r="EYP1079" s="17"/>
      <c r="EYQ1079" s="17"/>
      <c r="EYR1079" s="17"/>
      <c r="EYS1079" s="17"/>
      <c r="EYT1079" s="17"/>
      <c r="EYU1079" s="17"/>
      <c r="EYV1079" s="17"/>
      <c r="EYW1079" s="17"/>
      <c r="EYX1079" s="17"/>
      <c r="EYY1079" s="17"/>
      <c r="EYZ1079" s="17"/>
      <c r="EZA1079" s="17"/>
      <c r="EZB1079" s="17"/>
      <c r="EZC1079" s="17"/>
      <c r="EZD1079" s="17"/>
      <c r="EZE1079" s="17"/>
      <c r="EZF1079" s="17"/>
      <c r="EZG1079" s="17"/>
      <c r="EZH1079" s="17"/>
      <c r="EZI1079" s="17"/>
      <c r="EZJ1079" s="17"/>
      <c r="EZK1079" s="17"/>
      <c r="EZL1079" s="17"/>
      <c r="EZM1079" s="17"/>
      <c r="EZN1079" s="17"/>
      <c r="EZO1079" s="17"/>
      <c r="EZP1079" s="17"/>
      <c r="EZQ1079" s="17"/>
      <c r="EZR1079" s="17"/>
      <c r="EZS1079" s="17"/>
      <c r="EZT1079" s="17"/>
      <c r="EZU1079" s="17"/>
      <c r="EZV1079" s="17"/>
      <c r="EZW1079" s="17"/>
      <c r="EZX1079" s="17"/>
      <c r="EZY1079" s="17"/>
      <c r="EZZ1079" s="17"/>
      <c r="FAA1079" s="17"/>
      <c r="FAB1079" s="17"/>
      <c r="FAC1079" s="17"/>
      <c r="FAD1079" s="17"/>
      <c r="FAE1079" s="17"/>
      <c r="FAF1079" s="17"/>
      <c r="FAG1079" s="17"/>
      <c r="FAH1079" s="17"/>
      <c r="FAI1079" s="17"/>
      <c r="FAJ1079" s="17"/>
      <c r="FAK1079" s="17"/>
      <c r="FAL1079" s="17"/>
      <c r="FAM1079" s="17"/>
      <c r="FAN1079" s="17"/>
      <c r="FAO1079" s="17"/>
      <c r="FAP1079" s="17"/>
      <c r="FAQ1079" s="17"/>
      <c r="FAR1079" s="17"/>
      <c r="FAS1079" s="17"/>
      <c r="FAT1079" s="17"/>
      <c r="FAU1079" s="17"/>
      <c r="FAV1079" s="17"/>
      <c r="FAW1079" s="17"/>
      <c r="FAX1079" s="17"/>
      <c r="FAY1079" s="17"/>
      <c r="FAZ1079" s="17"/>
      <c r="FBA1079" s="17"/>
      <c r="FBB1079" s="17"/>
      <c r="FBC1079" s="17"/>
      <c r="FBD1079" s="17"/>
      <c r="FBE1079" s="17"/>
      <c r="FBF1079" s="17"/>
      <c r="FBG1079" s="17"/>
      <c r="FBH1079" s="17"/>
      <c r="FBI1079" s="17"/>
      <c r="FBJ1079" s="17"/>
      <c r="FBK1079" s="17"/>
      <c r="FBL1079" s="17"/>
      <c r="FBM1079" s="17"/>
      <c r="FBN1079" s="17"/>
      <c r="FBO1079" s="17"/>
      <c r="FBP1079" s="17"/>
      <c r="FBQ1079" s="17"/>
      <c r="FBR1079" s="17"/>
      <c r="FBS1079" s="17"/>
      <c r="FBT1079" s="17"/>
      <c r="FBU1079" s="17"/>
      <c r="FBV1079" s="17"/>
      <c r="FBW1079" s="17"/>
      <c r="FBX1079" s="17"/>
      <c r="FBY1079" s="17"/>
      <c r="FBZ1079" s="17"/>
      <c r="FCA1079" s="17"/>
      <c r="FCB1079" s="17"/>
      <c r="FCC1079" s="17"/>
      <c r="FCD1079" s="17"/>
      <c r="FCE1079" s="17"/>
      <c r="FCF1079" s="17"/>
      <c r="FCG1079" s="17"/>
      <c r="FCH1079" s="17"/>
      <c r="FCI1079" s="17"/>
      <c r="FCJ1079" s="17"/>
      <c r="FCK1079" s="17"/>
      <c r="FCL1079" s="17"/>
      <c r="FCM1079" s="17"/>
      <c r="FCN1079" s="17"/>
      <c r="FCO1079" s="17"/>
      <c r="FCP1079" s="17"/>
      <c r="FCQ1079" s="17"/>
      <c r="FCR1079" s="17"/>
      <c r="FCS1079" s="17"/>
      <c r="FCT1079" s="17"/>
      <c r="FCU1079" s="17"/>
      <c r="FCV1079" s="17"/>
      <c r="FCW1079" s="17"/>
      <c r="FCX1079" s="17"/>
      <c r="FCY1079" s="17"/>
      <c r="FCZ1079" s="17"/>
      <c r="FDA1079" s="17"/>
      <c r="FDB1079" s="17"/>
      <c r="FDC1079" s="17"/>
      <c r="FDD1079" s="17"/>
      <c r="FDE1079" s="17"/>
      <c r="FDF1079" s="17"/>
      <c r="FDG1079" s="17"/>
      <c r="FDH1079" s="17"/>
      <c r="FDI1079" s="17"/>
      <c r="FDJ1079" s="17"/>
      <c r="FDK1079" s="17"/>
      <c r="FDL1079" s="17"/>
      <c r="FDM1079" s="17"/>
      <c r="FDN1079" s="17"/>
      <c r="FDO1079" s="17"/>
      <c r="FDP1079" s="17"/>
      <c r="FDQ1079" s="17"/>
      <c r="FDR1079" s="17"/>
      <c r="FDS1079" s="17"/>
      <c r="FDT1079" s="17"/>
      <c r="FDU1079" s="17"/>
      <c r="FDV1079" s="17"/>
      <c r="FDW1079" s="17"/>
      <c r="FDX1079" s="17"/>
      <c r="FDY1079" s="17"/>
      <c r="FDZ1079" s="17"/>
      <c r="FEA1079" s="17"/>
      <c r="FEB1079" s="17"/>
      <c r="FEC1079" s="17"/>
      <c r="FED1079" s="17"/>
      <c r="FEE1079" s="17"/>
      <c r="FEF1079" s="17"/>
      <c r="FEG1079" s="17"/>
      <c r="FEH1079" s="17"/>
      <c r="FEI1079" s="17"/>
      <c r="FEJ1079" s="17"/>
      <c r="FEK1079" s="17"/>
      <c r="FEL1079" s="17"/>
      <c r="FEM1079" s="17"/>
      <c r="FEN1079" s="17"/>
      <c r="FEO1079" s="17"/>
      <c r="FEP1079" s="17"/>
      <c r="FEQ1079" s="17"/>
      <c r="FER1079" s="17"/>
      <c r="FES1079" s="17"/>
      <c r="FET1079" s="17"/>
      <c r="FEU1079" s="17"/>
      <c r="FEV1079" s="17"/>
      <c r="FEW1079" s="17"/>
      <c r="FEX1079" s="17"/>
      <c r="FEY1079" s="17"/>
      <c r="FEZ1079" s="17"/>
      <c r="FFA1079" s="17"/>
      <c r="FFB1079" s="17"/>
      <c r="FFC1079" s="17"/>
      <c r="FFD1079" s="17"/>
      <c r="FFE1079" s="17"/>
      <c r="FFF1079" s="17"/>
      <c r="FFG1079" s="17"/>
      <c r="FFH1079" s="17"/>
      <c r="FFI1079" s="17"/>
      <c r="FFJ1079" s="17"/>
      <c r="FFK1079" s="17"/>
      <c r="FFL1079" s="17"/>
      <c r="FFM1079" s="17"/>
      <c r="FFN1079" s="17"/>
      <c r="FFO1079" s="17"/>
      <c r="FFP1079" s="17"/>
      <c r="FFQ1079" s="17"/>
      <c r="FFR1079" s="17"/>
      <c r="FFS1079" s="17"/>
      <c r="FFT1079" s="17"/>
      <c r="FFU1079" s="17"/>
      <c r="FFV1079" s="17"/>
      <c r="FFW1079" s="17"/>
      <c r="FFX1079" s="17"/>
      <c r="FFY1079" s="17"/>
      <c r="FFZ1079" s="17"/>
      <c r="FGA1079" s="17"/>
      <c r="FGB1079" s="17"/>
      <c r="FGC1079" s="17"/>
      <c r="FGD1079" s="17"/>
      <c r="FGE1079" s="17"/>
      <c r="FGF1079" s="17"/>
      <c r="FGG1079" s="17"/>
      <c r="FGH1079" s="17"/>
      <c r="FGI1079" s="17"/>
      <c r="FGJ1079" s="17"/>
      <c r="FGK1079" s="17"/>
      <c r="FGL1079" s="17"/>
      <c r="FGM1079" s="17"/>
      <c r="FGN1079" s="17"/>
      <c r="FGO1079" s="17"/>
      <c r="FGP1079" s="17"/>
      <c r="FGQ1079" s="17"/>
      <c r="FGR1079" s="17"/>
      <c r="FGS1079" s="17"/>
      <c r="FGT1079" s="17"/>
      <c r="FGU1079" s="17"/>
      <c r="FGV1079" s="17"/>
      <c r="FGW1079" s="17"/>
      <c r="FGX1079" s="17"/>
      <c r="FGY1079" s="17"/>
      <c r="FGZ1079" s="17"/>
      <c r="FHA1079" s="17"/>
      <c r="FHB1079" s="17"/>
      <c r="FHC1079" s="17"/>
      <c r="FHD1079" s="17"/>
      <c r="FHE1079" s="17"/>
      <c r="FHF1079" s="17"/>
      <c r="FHG1079" s="17"/>
      <c r="FHH1079" s="17"/>
      <c r="FHI1079" s="17"/>
      <c r="FHJ1079" s="17"/>
      <c r="FHK1079" s="17"/>
      <c r="FHL1079" s="17"/>
      <c r="FHM1079" s="17"/>
      <c r="FHN1079" s="17"/>
      <c r="FHO1079" s="17"/>
      <c r="FHP1079" s="17"/>
      <c r="FHQ1079" s="17"/>
      <c r="FHR1079" s="17"/>
      <c r="FHS1079" s="17"/>
      <c r="FHT1079" s="17"/>
      <c r="FHU1079" s="17"/>
      <c r="FHV1079" s="17"/>
      <c r="FHW1079" s="17"/>
      <c r="FHX1079" s="17"/>
      <c r="FHY1079" s="17"/>
      <c r="FHZ1079" s="17"/>
      <c r="FIA1079" s="17"/>
      <c r="FIB1079" s="17"/>
      <c r="FIC1079" s="17"/>
      <c r="FID1079" s="17"/>
      <c r="FIE1079" s="17"/>
      <c r="FIF1079" s="17"/>
      <c r="FIG1079" s="17"/>
      <c r="FIH1079" s="17"/>
      <c r="FII1079" s="17"/>
      <c r="FIJ1079" s="17"/>
      <c r="FIK1079" s="17"/>
      <c r="FIL1079" s="17"/>
      <c r="FIM1079" s="17"/>
      <c r="FIN1079" s="17"/>
      <c r="FIO1079" s="17"/>
      <c r="FIP1079" s="17"/>
      <c r="FIQ1079" s="17"/>
      <c r="FIR1079" s="17"/>
      <c r="FIS1079" s="17"/>
      <c r="FIT1079" s="17"/>
      <c r="FIU1079" s="17"/>
      <c r="FIV1079" s="17"/>
      <c r="FIW1079" s="17"/>
      <c r="FIX1079" s="17"/>
      <c r="FIY1079" s="17"/>
      <c r="FIZ1079" s="17"/>
      <c r="FJA1079" s="17"/>
      <c r="FJB1079" s="17"/>
      <c r="FJC1079" s="17"/>
      <c r="FJD1079" s="17"/>
      <c r="FJE1079" s="17"/>
      <c r="FJF1079" s="17"/>
      <c r="FJG1079" s="17"/>
      <c r="FJH1079" s="17"/>
      <c r="FJI1079" s="17"/>
      <c r="FJJ1079" s="17"/>
      <c r="FJK1079" s="17"/>
      <c r="FJL1079" s="17"/>
      <c r="FJM1079" s="17"/>
      <c r="FJN1079" s="17"/>
      <c r="FJO1079" s="17"/>
      <c r="FJP1079" s="17"/>
      <c r="FJQ1079" s="17"/>
      <c r="FJR1079" s="17"/>
      <c r="FJS1079" s="17"/>
      <c r="FJT1079" s="17"/>
      <c r="FJU1079" s="17"/>
      <c r="FJV1079" s="17"/>
      <c r="FJW1079" s="17"/>
      <c r="FJX1079" s="17"/>
      <c r="FJY1079" s="17"/>
      <c r="FJZ1079" s="17"/>
      <c r="FKA1079" s="17"/>
      <c r="FKB1079" s="17"/>
      <c r="FKC1079" s="17"/>
      <c r="FKD1079" s="17"/>
      <c r="FKE1079" s="17"/>
      <c r="FKF1079" s="17"/>
      <c r="FKG1079" s="17"/>
      <c r="FKH1079" s="17"/>
      <c r="FKI1079" s="17"/>
      <c r="FKJ1079" s="17"/>
      <c r="FKK1079" s="17"/>
      <c r="FKL1079" s="17"/>
      <c r="FKM1079" s="17"/>
      <c r="FKN1079" s="17"/>
      <c r="FKO1079" s="17"/>
      <c r="FKP1079" s="17"/>
      <c r="FKQ1079" s="17"/>
      <c r="FKR1079" s="17"/>
      <c r="FKS1079" s="17"/>
      <c r="FKT1079" s="17"/>
      <c r="FKU1079" s="17"/>
      <c r="FKV1079" s="17"/>
      <c r="FKW1079" s="17"/>
      <c r="FKX1079" s="17"/>
      <c r="FKY1079" s="17"/>
      <c r="FKZ1079" s="17"/>
      <c r="FLA1079" s="17"/>
      <c r="FLB1079" s="17"/>
      <c r="FLC1079" s="17"/>
      <c r="FLD1079" s="17"/>
      <c r="FLE1079" s="17"/>
      <c r="FLF1079" s="17"/>
      <c r="FLG1079" s="17"/>
      <c r="FLH1079" s="17"/>
      <c r="FLI1079" s="17"/>
      <c r="FLJ1079" s="17"/>
      <c r="FLK1079" s="17"/>
      <c r="FLL1079" s="17"/>
      <c r="FLM1079" s="17"/>
      <c r="FLN1079" s="17"/>
      <c r="FLO1079" s="17"/>
      <c r="FLP1079" s="17"/>
      <c r="FLQ1079" s="17"/>
      <c r="FLR1079" s="17"/>
      <c r="FLS1079" s="17"/>
      <c r="FLT1079" s="17"/>
      <c r="FLU1079" s="17"/>
      <c r="FLV1079" s="17"/>
      <c r="FLW1079" s="17"/>
      <c r="FLX1079" s="17"/>
      <c r="FLY1079" s="17"/>
      <c r="FLZ1079" s="17"/>
      <c r="FMA1079" s="17"/>
      <c r="FMB1079" s="17"/>
      <c r="FMC1079" s="17"/>
      <c r="FMD1079" s="17"/>
      <c r="FME1079" s="17"/>
      <c r="FMF1079" s="17"/>
      <c r="FMG1079" s="17"/>
      <c r="FMH1079" s="17"/>
      <c r="FMI1079" s="17"/>
      <c r="FMJ1079" s="17"/>
      <c r="FMK1079" s="17"/>
      <c r="FML1079" s="17"/>
      <c r="FMM1079" s="17"/>
      <c r="FMN1079" s="17"/>
      <c r="FMO1079" s="17"/>
      <c r="FMP1079" s="17"/>
      <c r="FMQ1079" s="17"/>
      <c r="FMR1079" s="17"/>
      <c r="FMS1079" s="17"/>
      <c r="FMT1079" s="17"/>
      <c r="FMU1079" s="17"/>
      <c r="FMV1079" s="17"/>
      <c r="FMW1079" s="17"/>
      <c r="FMX1079" s="17"/>
      <c r="FMY1079" s="17"/>
      <c r="FMZ1079" s="17"/>
      <c r="FNA1079" s="17"/>
      <c r="FNB1079" s="17"/>
      <c r="FNC1079" s="17"/>
      <c r="FND1079" s="17"/>
      <c r="FNE1079" s="17"/>
      <c r="FNF1079" s="17"/>
      <c r="FNG1079" s="17"/>
      <c r="FNH1079" s="17"/>
      <c r="FNI1079" s="17"/>
      <c r="FNJ1079" s="17"/>
      <c r="FNK1079" s="17"/>
      <c r="FNL1079" s="17"/>
      <c r="FNM1079" s="17"/>
      <c r="FNN1079" s="17"/>
      <c r="FNO1079" s="17"/>
      <c r="FNP1079" s="17"/>
      <c r="FNQ1079" s="17"/>
      <c r="FNR1079" s="17"/>
      <c r="FNS1079" s="17"/>
      <c r="FNT1079" s="17"/>
      <c r="FNU1079" s="17"/>
      <c r="FNV1079" s="17"/>
      <c r="FNW1079" s="17"/>
      <c r="FNX1079" s="17"/>
      <c r="FNY1079" s="17"/>
      <c r="FNZ1079" s="17"/>
      <c r="FOA1079" s="17"/>
      <c r="FOB1079" s="17"/>
      <c r="FOC1079" s="17"/>
      <c r="FOD1079" s="17"/>
      <c r="FOE1079" s="17"/>
      <c r="FOF1079" s="17"/>
      <c r="FOG1079" s="17"/>
      <c r="FOH1079" s="17"/>
      <c r="FOI1079" s="17"/>
      <c r="FOJ1079" s="17"/>
      <c r="FOK1079" s="17"/>
      <c r="FOL1079" s="17"/>
      <c r="FOM1079" s="17"/>
      <c r="FON1079" s="17"/>
      <c r="FOO1079" s="17"/>
      <c r="FOP1079" s="17"/>
      <c r="FOQ1079" s="17"/>
      <c r="FOR1079" s="17"/>
      <c r="FOS1079" s="17"/>
      <c r="FOT1079" s="17"/>
      <c r="FOU1079" s="17"/>
      <c r="FOV1079" s="17"/>
      <c r="FOW1079" s="17"/>
      <c r="FOX1079" s="17"/>
      <c r="FOY1079" s="17"/>
      <c r="FOZ1079" s="17"/>
      <c r="FPA1079" s="17"/>
      <c r="FPB1079" s="17"/>
      <c r="FPC1079" s="17"/>
      <c r="FPD1079" s="17"/>
      <c r="FPE1079" s="17"/>
      <c r="FPF1079" s="17"/>
      <c r="FPG1079" s="17"/>
      <c r="FPH1079" s="17"/>
      <c r="FPI1079" s="17"/>
      <c r="FPJ1079" s="17"/>
      <c r="FPK1079" s="17"/>
      <c r="FPL1079" s="17"/>
      <c r="FPM1079" s="17"/>
      <c r="FPN1079" s="17"/>
      <c r="FPO1079" s="17"/>
      <c r="FPP1079" s="17"/>
      <c r="FPQ1079" s="17"/>
      <c r="FPR1079" s="17"/>
      <c r="FPS1079" s="17"/>
      <c r="FPT1079" s="17"/>
      <c r="FPU1079" s="17"/>
      <c r="FPV1079" s="17"/>
      <c r="FPW1079" s="17"/>
      <c r="FPX1079" s="17"/>
      <c r="FPY1079" s="17"/>
      <c r="FPZ1079" s="17"/>
      <c r="FQA1079" s="17"/>
      <c r="FQB1079" s="17"/>
      <c r="FQC1079" s="17"/>
      <c r="FQD1079" s="17"/>
      <c r="FQE1079" s="17"/>
      <c r="FQF1079" s="17"/>
      <c r="FQG1079" s="17"/>
      <c r="FQH1079" s="17"/>
      <c r="FQI1079" s="17"/>
      <c r="FQJ1079" s="17"/>
      <c r="FQK1079" s="17"/>
      <c r="FQL1079" s="17"/>
      <c r="FQM1079" s="17"/>
      <c r="FQN1079" s="17"/>
      <c r="FQO1079" s="17"/>
      <c r="FQP1079" s="17"/>
      <c r="FQQ1079" s="17"/>
      <c r="FQR1079" s="17"/>
      <c r="FQS1079" s="17"/>
      <c r="FQT1079" s="17"/>
      <c r="FQU1079" s="17"/>
      <c r="FQV1079" s="17"/>
      <c r="FQW1079" s="17"/>
      <c r="FQX1079" s="17"/>
      <c r="FQY1079" s="17"/>
      <c r="FQZ1079" s="17"/>
      <c r="FRA1079" s="17"/>
      <c r="FRB1079" s="17"/>
      <c r="FRC1079" s="17"/>
      <c r="FRD1079" s="17"/>
      <c r="FRE1079" s="17"/>
      <c r="FRF1079" s="17"/>
      <c r="FRG1079" s="17"/>
      <c r="FRH1079" s="17"/>
      <c r="FRI1079" s="17"/>
      <c r="FRJ1079" s="17"/>
      <c r="FRK1079" s="17"/>
      <c r="FRL1079" s="17"/>
      <c r="FRM1079" s="17"/>
      <c r="FRN1079" s="17"/>
      <c r="FRO1079" s="17"/>
      <c r="FRP1079" s="17"/>
      <c r="FRQ1079" s="17"/>
      <c r="FRR1079" s="17"/>
      <c r="FRS1079" s="17"/>
      <c r="FRT1079" s="17"/>
      <c r="FRU1079" s="17"/>
      <c r="FRV1079" s="17"/>
      <c r="FRW1079" s="17"/>
      <c r="FRX1079" s="17"/>
      <c r="FRY1079" s="17"/>
      <c r="FRZ1079" s="17"/>
      <c r="FSA1079" s="17"/>
      <c r="FSB1079" s="17"/>
      <c r="FSC1079" s="17"/>
      <c r="FSD1079" s="17"/>
      <c r="FSE1079" s="17"/>
      <c r="FSF1079" s="17"/>
      <c r="FSG1079" s="17"/>
      <c r="FSH1079" s="17"/>
      <c r="FSI1079" s="17"/>
      <c r="FSJ1079" s="17"/>
      <c r="FSK1079" s="17"/>
      <c r="FSL1079" s="17"/>
      <c r="FSM1079" s="17"/>
      <c r="FSN1079" s="17"/>
      <c r="FSO1079" s="17"/>
      <c r="FSP1079" s="17"/>
      <c r="FSQ1079" s="17"/>
      <c r="FSR1079" s="17"/>
      <c r="FSS1079" s="17"/>
      <c r="FST1079" s="17"/>
      <c r="FSU1079" s="17"/>
      <c r="FSV1079" s="17"/>
      <c r="FSW1079" s="17"/>
      <c r="FSX1079" s="17"/>
      <c r="FSY1079" s="17"/>
      <c r="FSZ1079" s="17"/>
      <c r="FTA1079" s="17"/>
      <c r="FTB1079" s="17"/>
      <c r="FTC1079" s="17"/>
      <c r="FTD1079" s="17"/>
      <c r="FTE1079" s="17"/>
      <c r="FTF1079" s="17"/>
      <c r="FTG1079" s="17"/>
      <c r="FTH1079" s="17"/>
      <c r="FTI1079" s="17"/>
      <c r="FTJ1079" s="17"/>
      <c r="FTK1079" s="17"/>
      <c r="FTL1079" s="17"/>
      <c r="FTM1079" s="17"/>
      <c r="FTN1079" s="17"/>
      <c r="FTO1079" s="17"/>
      <c r="FTP1079" s="17"/>
      <c r="FTQ1079" s="17"/>
      <c r="FTR1079" s="17"/>
      <c r="FTS1079" s="17"/>
      <c r="FTT1079" s="17"/>
      <c r="FTU1079" s="17"/>
      <c r="FTV1079" s="17"/>
      <c r="FTW1079" s="17"/>
      <c r="FTX1079" s="17"/>
      <c r="FTY1079" s="17"/>
      <c r="FTZ1079" s="17"/>
      <c r="FUA1079" s="17"/>
      <c r="FUB1079" s="17"/>
      <c r="FUC1079" s="17"/>
      <c r="FUD1079" s="17"/>
      <c r="FUE1079" s="17"/>
      <c r="FUF1079" s="17"/>
      <c r="FUG1079" s="17"/>
      <c r="FUH1079" s="17"/>
      <c r="FUI1079" s="17"/>
      <c r="FUJ1079" s="17"/>
      <c r="FUK1079" s="17"/>
      <c r="FUL1079" s="17"/>
      <c r="FUM1079" s="17"/>
      <c r="FUN1079" s="17"/>
      <c r="FUO1079" s="17"/>
      <c r="FUP1079" s="17"/>
      <c r="FUQ1079" s="17"/>
      <c r="FUR1079" s="17"/>
      <c r="FUS1079" s="17"/>
      <c r="FUT1079" s="17"/>
      <c r="FUU1079" s="17"/>
      <c r="FUV1079" s="17"/>
      <c r="FUW1079" s="17"/>
      <c r="FUX1079" s="17"/>
      <c r="FUY1079" s="17"/>
      <c r="FUZ1079" s="17"/>
      <c r="FVA1079" s="17"/>
      <c r="FVB1079" s="17"/>
      <c r="FVC1079" s="17"/>
      <c r="FVD1079" s="17"/>
      <c r="FVE1079" s="17"/>
      <c r="FVF1079" s="17"/>
      <c r="FVG1079" s="17"/>
      <c r="FVH1079" s="17"/>
      <c r="FVI1079" s="17"/>
      <c r="FVJ1079" s="17"/>
      <c r="FVK1079" s="17"/>
      <c r="FVL1079" s="17"/>
      <c r="FVM1079" s="17"/>
      <c r="FVN1079" s="17"/>
      <c r="FVO1079" s="17"/>
      <c r="FVP1079" s="17"/>
      <c r="FVQ1079" s="17"/>
      <c r="FVR1079" s="17"/>
      <c r="FVS1079" s="17"/>
      <c r="FVT1079" s="17"/>
      <c r="FVU1079" s="17"/>
      <c r="FVV1079" s="17"/>
      <c r="FVW1079" s="17"/>
      <c r="FVX1079" s="17"/>
      <c r="FVY1079" s="17"/>
      <c r="FVZ1079" s="17"/>
      <c r="FWA1079" s="17"/>
      <c r="FWB1079" s="17"/>
      <c r="FWC1079" s="17"/>
      <c r="FWD1079" s="17"/>
      <c r="FWE1079" s="17"/>
      <c r="FWF1079" s="17"/>
      <c r="FWG1079" s="17"/>
      <c r="FWH1079" s="17"/>
      <c r="FWI1079" s="17"/>
      <c r="FWJ1079" s="17"/>
      <c r="FWK1079" s="17"/>
      <c r="FWL1079" s="17"/>
      <c r="FWM1079" s="17"/>
      <c r="FWN1079" s="17"/>
      <c r="FWO1079" s="17"/>
      <c r="FWP1079" s="17"/>
      <c r="FWQ1079" s="17"/>
      <c r="FWR1079" s="17"/>
      <c r="FWS1079" s="17"/>
      <c r="FWT1079" s="17"/>
      <c r="FWU1079" s="17"/>
      <c r="FWV1079" s="17"/>
      <c r="FWW1079" s="17"/>
      <c r="FWX1079" s="17"/>
      <c r="FWY1079" s="17"/>
      <c r="FWZ1079" s="17"/>
      <c r="FXA1079" s="17"/>
      <c r="FXB1079" s="17"/>
      <c r="FXC1079" s="17"/>
      <c r="FXD1079" s="17"/>
      <c r="FXE1079" s="17"/>
      <c r="FXF1079" s="17"/>
      <c r="FXG1079" s="17"/>
      <c r="FXH1079" s="17"/>
      <c r="FXI1079" s="17"/>
      <c r="FXJ1079" s="17"/>
      <c r="FXK1079" s="17"/>
      <c r="FXL1079" s="17"/>
      <c r="FXM1079" s="17"/>
      <c r="FXN1079" s="17"/>
      <c r="FXO1079" s="17"/>
      <c r="FXP1079" s="17"/>
      <c r="FXQ1079" s="17"/>
      <c r="FXR1079" s="17"/>
      <c r="FXS1079" s="17"/>
      <c r="FXT1079" s="17"/>
      <c r="FXU1079" s="17"/>
      <c r="FXV1079" s="17"/>
      <c r="FXW1079" s="17"/>
      <c r="FXX1079" s="17"/>
      <c r="FXY1079" s="17"/>
      <c r="FXZ1079" s="17"/>
      <c r="FYA1079" s="17"/>
      <c r="FYB1079" s="17"/>
      <c r="FYC1079" s="17"/>
      <c r="FYD1079" s="17"/>
      <c r="FYE1079" s="17"/>
      <c r="FYF1079" s="17"/>
      <c r="FYG1079" s="17"/>
      <c r="FYH1079" s="17"/>
      <c r="FYI1079" s="17"/>
      <c r="FYJ1079" s="17"/>
      <c r="FYK1079" s="17"/>
      <c r="FYL1079" s="17"/>
      <c r="FYM1079" s="17"/>
      <c r="FYN1079" s="17"/>
      <c r="FYO1079" s="17"/>
      <c r="FYP1079" s="17"/>
      <c r="FYQ1079" s="17"/>
      <c r="FYR1079" s="17"/>
      <c r="FYS1079" s="17"/>
      <c r="FYT1079" s="17"/>
      <c r="FYU1079" s="17"/>
      <c r="FYV1079" s="17"/>
      <c r="FYW1079" s="17"/>
      <c r="FYX1079" s="17"/>
      <c r="FYY1079" s="17"/>
      <c r="FYZ1079" s="17"/>
      <c r="FZA1079" s="17"/>
      <c r="FZB1079" s="17"/>
      <c r="FZC1079" s="17"/>
      <c r="FZD1079" s="17"/>
      <c r="FZE1079" s="17"/>
      <c r="FZF1079" s="17"/>
      <c r="FZG1079" s="17"/>
      <c r="FZH1079" s="17"/>
      <c r="FZI1079" s="17"/>
      <c r="FZJ1079" s="17"/>
      <c r="FZK1079" s="17"/>
      <c r="FZL1079" s="17"/>
      <c r="FZM1079" s="17"/>
      <c r="FZN1079" s="17"/>
      <c r="FZO1079" s="17"/>
      <c r="FZP1079" s="17"/>
      <c r="FZQ1079" s="17"/>
      <c r="FZR1079" s="17"/>
      <c r="FZS1079" s="17"/>
      <c r="FZT1079" s="17"/>
      <c r="FZU1079" s="17"/>
      <c r="FZV1079" s="17"/>
      <c r="FZW1079" s="17"/>
      <c r="FZX1079" s="17"/>
      <c r="FZY1079" s="17"/>
      <c r="FZZ1079" s="17"/>
      <c r="GAA1079" s="17"/>
      <c r="GAB1079" s="17"/>
      <c r="GAC1079" s="17"/>
      <c r="GAD1079" s="17"/>
      <c r="GAE1079" s="17"/>
      <c r="GAF1079" s="17"/>
      <c r="GAG1079" s="17"/>
      <c r="GAH1079" s="17"/>
      <c r="GAI1079" s="17"/>
      <c r="GAJ1079" s="17"/>
      <c r="GAK1079" s="17"/>
      <c r="GAL1079" s="17"/>
      <c r="GAM1079" s="17"/>
      <c r="GAN1079" s="17"/>
      <c r="GAO1079" s="17"/>
      <c r="GAP1079" s="17"/>
      <c r="GAQ1079" s="17"/>
      <c r="GAR1079" s="17"/>
      <c r="GAS1079" s="17"/>
      <c r="GAT1079" s="17"/>
      <c r="GAU1079" s="17"/>
      <c r="GAV1079" s="17"/>
      <c r="GAW1079" s="17"/>
      <c r="GAX1079" s="17"/>
      <c r="GAY1079" s="17"/>
      <c r="GAZ1079" s="17"/>
      <c r="GBA1079" s="17"/>
      <c r="GBB1079" s="17"/>
      <c r="GBC1079" s="17"/>
      <c r="GBD1079" s="17"/>
      <c r="GBE1079" s="17"/>
      <c r="GBF1079" s="17"/>
      <c r="GBG1079" s="17"/>
      <c r="GBH1079" s="17"/>
      <c r="GBI1079" s="17"/>
      <c r="GBJ1079" s="17"/>
      <c r="GBK1079" s="17"/>
      <c r="GBL1079" s="17"/>
      <c r="GBM1079" s="17"/>
      <c r="GBN1079" s="17"/>
      <c r="GBO1079" s="17"/>
      <c r="GBP1079" s="17"/>
      <c r="GBQ1079" s="17"/>
      <c r="GBR1079" s="17"/>
      <c r="GBS1079" s="17"/>
      <c r="GBT1079" s="17"/>
      <c r="GBU1079" s="17"/>
      <c r="GBV1079" s="17"/>
      <c r="GBW1079" s="17"/>
      <c r="GBX1079" s="17"/>
      <c r="GBY1079" s="17"/>
      <c r="GBZ1079" s="17"/>
      <c r="GCA1079" s="17"/>
      <c r="GCB1079" s="17"/>
      <c r="GCC1079" s="17"/>
      <c r="GCD1079" s="17"/>
      <c r="GCE1079" s="17"/>
      <c r="GCF1079" s="17"/>
      <c r="GCG1079" s="17"/>
      <c r="GCH1079" s="17"/>
      <c r="GCI1079" s="17"/>
      <c r="GCJ1079" s="17"/>
      <c r="GCK1079" s="17"/>
      <c r="GCL1079" s="17"/>
      <c r="GCM1079" s="17"/>
      <c r="GCN1079" s="17"/>
      <c r="GCO1079" s="17"/>
      <c r="GCP1079" s="17"/>
      <c r="GCQ1079" s="17"/>
      <c r="GCR1079" s="17"/>
      <c r="GCS1079" s="17"/>
      <c r="GCT1079" s="17"/>
      <c r="GCU1079" s="17"/>
      <c r="GCV1079" s="17"/>
      <c r="GCW1079" s="17"/>
      <c r="GCX1079" s="17"/>
      <c r="GCY1079" s="17"/>
      <c r="GCZ1079" s="17"/>
      <c r="GDA1079" s="17"/>
      <c r="GDB1079" s="17"/>
      <c r="GDC1079" s="17"/>
      <c r="GDD1079" s="17"/>
      <c r="GDE1079" s="17"/>
      <c r="GDF1079" s="17"/>
      <c r="GDG1079" s="17"/>
      <c r="GDH1079" s="17"/>
      <c r="GDI1079" s="17"/>
      <c r="GDJ1079" s="17"/>
      <c r="GDK1079" s="17"/>
      <c r="GDL1079" s="17"/>
      <c r="GDM1079" s="17"/>
      <c r="GDN1079" s="17"/>
      <c r="GDO1079" s="17"/>
      <c r="GDP1079" s="17"/>
      <c r="GDQ1079" s="17"/>
      <c r="GDR1079" s="17"/>
      <c r="GDS1079" s="17"/>
      <c r="GDT1079" s="17"/>
      <c r="GDU1079" s="17"/>
      <c r="GDV1079" s="17"/>
      <c r="GDW1079" s="17"/>
      <c r="GDX1079" s="17"/>
      <c r="GDY1079" s="17"/>
      <c r="GDZ1079" s="17"/>
      <c r="GEA1079" s="17"/>
      <c r="GEB1079" s="17"/>
      <c r="GEC1079" s="17"/>
      <c r="GED1079" s="17"/>
      <c r="GEE1079" s="17"/>
      <c r="GEF1079" s="17"/>
      <c r="GEG1079" s="17"/>
      <c r="GEH1079" s="17"/>
      <c r="GEI1079" s="17"/>
      <c r="GEJ1079" s="17"/>
      <c r="GEK1079" s="17"/>
      <c r="GEL1079" s="17"/>
      <c r="GEM1079" s="17"/>
      <c r="GEN1079" s="17"/>
      <c r="GEO1079" s="17"/>
      <c r="GEP1079" s="17"/>
      <c r="GEQ1079" s="17"/>
      <c r="GER1079" s="17"/>
      <c r="GES1079" s="17"/>
      <c r="GET1079" s="17"/>
      <c r="GEU1079" s="17"/>
      <c r="GEV1079" s="17"/>
      <c r="GEW1079" s="17"/>
      <c r="GEX1079" s="17"/>
      <c r="GEY1079" s="17"/>
      <c r="GEZ1079" s="17"/>
      <c r="GFA1079" s="17"/>
      <c r="GFB1079" s="17"/>
      <c r="GFC1079" s="17"/>
      <c r="GFD1079" s="17"/>
      <c r="GFE1079" s="17"/>
      <c r="GFF1079" s="17"/>
      <c r="GFG1079" s="17"/>
      <c r="GFH1079" s="17"/>
      <c r="GFI1079" s="17"/>
      <c r="GFJ1079" s="17"/>
      <c r="GFK1079" s="17"/>
      <c r="GFL1079" s="17"/>
      <c r="GFM1079" s="17"/>
      <c r="GFN1079" s="17"/>
      <c r="GFO1079" s="17"/>
      <c r="GFP1079" s="17"/>
      <c r="GFQ1079" s="17"/>
      <c r="GFR1079" s="17"/>
      <c r="GFS1079" s="17"/>
      <c r="GFT1079" s="17"/>
      <c r="GFU1079" s="17"/>
      <c r="GFV1079" s="17"/>
      <c r="GFW1079" s="17"/>
      <c r="GFX1079" s="17"/>
      <c r="GFY1079" s="17"/>
      <c r="GFZ1079" s="17"/>
      <c r="GGA1079" s="17"/>
      <c r="GGB1079" s="17"/>
      <c r="GGC1079" s="17"/>
      <c r="GGD1079" s="17"/>
      <c r="GGE1079" s="17"/>
      <c r="GGF1079" s="17"/>
      <c r="GGG1079" s="17"/>
      <c r="GGH1079" s="17"/>
      <c r="GGI1079" s="17"/>
      <c r="GGJ1079" s="17"/>
      <c r="GGK1079" s="17"/>
      <c r="GGL1079" s="17"/>
      <c r="GGM1079" s="17"/>
      <c r="GGN1079" s="17"/>
      <c r="GGO1079" s="17"/>
      <c r="GGP1079" s="17"/>
      <c r="GGQ1079" s="17"/>
      <c r="GGR1079" s="17"/>
      <c r="GGS1079" s="17"/>
      <c r="GGT1079" s="17"/>
      <c r="GGU1079" s="17"/>
      <c r="GGV1079" s="17"/>
      <c r="GGW1079" s="17"/>
      <c r="GGX1079" s="17"/>
      <c r="GGY1079" s="17"/>
      <c r="GGZ1079" s="17"/>
      <c r="GHA1079" s="17"/>
      <c r="GHB1079" s="17"/>
      <c r="GHC1079" s="17"/>
      <c r="GHD1079" s="17"/>
      <c r="GHE1079" s="17"/>
      <c r="GHF1079" s="17"/>
      <c r="GHG1079" s="17"/>
      <c r="GHH1079" s="17"/>
      <c r="GHI1079" s="17"/>
      <c r="GHJ1079" s="17"/>
      <c r="GHK1079" s="17"/>
      <c r="GHL1079" s="17"/>
      <c r="GHM1079" s="17"/>
      <c r="GHN1079" s="17"/>
      <c r="GHO1079" s="17"/>
      <c r="GHP1079" s="17"/>
      <c r="GHQ1079" s="17"/>
      <c r="GHR1079" s="17"/>
      <c r="GHS1079" s="17"/>
      <c r="GHT1079" s="17"/>
      <c r="GHU1079" s="17"/>
      <c r="GHV1079" s="17"/>
      <c r="GHW1079" s="17"/>
      <c r="GHX1079" s="17"/>
      <c r="GHY1079" s="17"/>
      <c r="GHZ1079" s="17"/>
      <c r="GIA1079" s="17"/>
      <c r="GIB1079" s="17"/>
      <c r="GIC1079" s="17"/>
      <c r="GID1079" s="17"/>
      <c r="GIE1079" s="17"/>
      <c r="GIF1079" s="17"/>
      <c r="GIG1079" s="17"/>
      <c r="GIH1079" s="17"/>
      <c r="GII1079" s="17"/>
      <c r="GIJ1079" s="17"/>
      <c r="GIK1079" s="17"/>
      <c r="GIL1079" s="17"/>
      <c r="GIM1079" s="17"/>
      <c r="GIN1079" s="17"/>
      <c r="GIO1079" s="17"/>
      <c r="GIP1079" s="17"/>
      <c r="GIQ1079" s="17"/>
      <c r="GIR1079" s="17"/>
      <c r="GIS1079" s="17"/>
      <c r="GIT1079" s="17"/>
      <c r="GIU1079" s="17"/>
      <c r="GIV1079" s="17"/>
      <c r="GIW1079" s="17"/>
      <c r="GIX1079" s="17"/>
      <c r="GIY1079" s="17"/>
      <c r="GIZ1079" s="17"/>
      <c r="GJA1079" s="17"/>
      <c r="GJB1079" s="17"/>
      <c r="GJC1079" s="17"/>
      <c r="GJD1079" s="17"/>
      <c r="GJE1079" s="17"/>
      <c r="GJF1079" s="17"/>
      <c r="GJG1079" s="17"/>
      <c r="GJH1079" s="17"/>
      <c r="GJI1079" s="17"/>
      <c r="GJJ1079" s="17"/>
      <c r="GJK1079" s="17"/>
      <c r="GJL1079" s="17"/>
      <c r="GJM1079" s="17"/>
      <c r="GJN1079" s="17"/>
      <c r="GJO1079" s="17"/>
      <c r="GJP1079" s="17"/>
      <c r="GJQ1079" s="17"/>
      <c r="GJR1079" s="17"/>
      <c r="GJS1079" s="17"/>
      <c r="GJT1079" s="17"/>
      <c r="GJU1079" s="17"/>
      <c r="GJV1079" s="17"/>
      <c r="GJW1079" s="17"/>
      <c r="GJX1079" s="17"/>
      <c r="GJY1079" s="17"/>
      <c r="GJZ1079" s="17"/>
      <c r="GKA1079" s="17"/>
      <c r="GKB1079" s="17"/>
      <c r="GKC1079" s="17"/>
      <c r="GKD1079" s="17"/>
      <c r="GKE1079" s="17"/>
      <c r="GKF1079" s="17"/>
      <c r="GKG1079" s="17"/>
      <c r="GKH1079" s="17"/>
      <c r="GKI1079" s="17"/>
      <c r="GKJ1079" s="17"/>
      <c r="GKK1079" s="17"/>
      <c r="GKL1079" s="17"/>
      <c r="GKM1079" s="17"/>
      <c r="GKN1079" s="17"/>
      <c r="GKO1079" s="17"/>
      <c r="GKP1079" s="17"/>
      <c r="GKQ1079" s="17"/>
      <c r="GKR1079" s="17"/>
      <c r="GKS1079" s="17"/>
      <c r="GKT1079" s="17"/>
      <c r="GKU1079" s="17"/>
      <c r="GKV1079" s="17"/>
      <c r="GKW1079" s="17"/>
      <c r="GKX1079" s="17"/>
      <c r="GKY1079" s="17"/>
      <c r="GKZ1079" s="17"/>
      <c r="GLA1079" s="17"/>
      <c r="GLB1079" s="17"/>
      <c r="GLC1079" s="17"/>
      <c r="GLD1079" s="17"/>
      <c r="GLE1079" s="17"/>
      <c r="GLF1079" s="17"/>
      <c r="GLG1079" s="17"/>
      <c r="GLH1079" s="17"/>
      <c r="GLI1079" s="17"/>
      <c r="GLJ1079" s="17"/>
      <c r="GLK1079" s="17"/>
      <c r="GLL1079" s="17"/>
      <c r="GLM1079" s="17"/>
      <c r="GLN1079" s="17"/>
      <c r="GLO1079" s="17"/>
      <c r="GLP1079" s="17"/>
      <c r="GLQ1079" s="17"/>
      <c r="GLR1079" s="17"/>
      <c r="GLS1079" s="17"/>
      <c r="GLT1079" s="17"/>
      <c r="GLU1079" s="17"/>
      <c r="GLV1079" s="17"/>
      <c r="GLW1079" s="17"/>
      <c r="GLX1079" s="17"/>
      <c r="GLY1079" s="17"/>
      <c r="GLZ1079" s="17"/>
      <c r="GMA1079" s="17"/>
      <c r="GMB1079" s="17"/>
      <c r="GMC1079" s="17"/>
      <c r="GMD1079" s="17"/>
      <c r="GME1079" s="17"/>
      <c r="GMF1079" s="17"/>
      <c r="GMG1079" s="17"/>
      <c r="GMH1079" s="17"/>
      <c r="GMI1079" s="17"/>
      <c r="GMJ1079" s="17"/>
      <c r="GMK1079" s="17"/>
      <c r="GML1079" s="17"/>
      <c r="GMM1079" s="17"/>
      <c r="GMN1079" s="17"/>
      <c r="GMO1079" s="17"/>
      <c r="GMP1079" s="17"/>
      <c r="GMQ1079" s="17"/>
      <c r="GMR1079" s="17"/>
      <c r="GMS1079" s="17"/>
      <c r="GMT1079" s="17"/>
      <c r="GMU1079" s="17"/>
      <c r="GMV1079" s="17"/>
      <c r="GMW1079" s="17"/>
      <c r="GMX1079" s="17"/>
      <c r="GMY1079" s="17"/>
      <c r="GMZ1079" s="17"/>
      <c r="GNA1079" s="17"/>
      <c r="GNB1079" s="17"/>
      <c r="GNC1079" s="17"/>
      <c r="GND1079" s="17"/>
      <c r="GNE1079" s="17"/>
      <c r="GNF1079" s="17"/>
      <c r="GNG1079" s="17"/>
      <c r="GNH1079" s="17"/>
      <c r="GNI1079" s="17"/>
      <c r="GNJ1079" s="17"/>
      <c r="GNK1079" s="17"/>
      <c r="GNL1079" s="17"/>
      <c r="GNM1079" s="17"/>
      <c r="GNN1079" s="17"/>
      <c r="GNO1079" s="17"/>
      <c r="GNP1079" s="17"/>
      <c r="GNQ1079" s="17"/>
      <c r="GNR1079" s="17"/>
      <c r="GNS1079" s="17"/>
      <c r="GNT1079" s="17"/>
      <c r="GNU1079" s="17"/>
      <c r="GNV1079" s="17"/>
      <c r="GNW1079" s="17"/>
      <c r="GNX1079" s="17"/>
      <c r="GNY1079" s="17"/>
      <c r="GNZ1079" s="17"/>
      <c r="GOA1079" s="17"/>
      <c r="GOB1079" s="17"/>
      <c r="GOC1079" s="17"/>
      <c r="GOD1079" s="17"/>
      <c r="GOE1079" s="17"/>
      <c r="GOF1079" s="17"/>
      <c r="GOG1079" s="17"/>
      <c r="GOH1079" s="17"/>
      <c r="GOI1079" s="17"/>
      <c r="GOJ1079" s="17"/>
      <c r="GOK1079" s="17"/>
      <c r="GOL1079" s="17"/>
      <c r="GOM1079" s="17"/>
      <c r="GON1079" s="17"/>
      <c r="GOO1079" s="17"/>
      <c r="GOP1079" s="17"/>
      <c r="GOQ1079" s="17"/>
      <c r="GOR1079" s="17"/>
      <c r="GOS1079" s="17"/>
      <c r="GOT1079" s="17"/>
      <c r="GOU1079" s="17"/>
      <c r="GOV1079" s="17"/>
      <c r="GOW1079" s="17"/>
      <c r="GOX1079" s="17"/>
      <c r="GOY1079" s="17"/>
      <c r="GOZ1079" s="17"/>
      <c r="GPA1079" s="17"/>
      <c r="GPB1079" s="17"/>
      <c r="GPC1079" s="17"/>
      <c r="GPD1079" s="17"/>
      <c r="GPE1079" s="17"/>
      <c r="GPF1079" s="17"/>
      <c r="GPG1079" s="17"/>
      <c r="GPH1079" s="17"/>
      <c r="GPI1079" s="17"/>
      <c r="GPJ1079" s="17"/>
      <c r="GPK1079" s="17"/>
      <c r="GPL1079" s="17"/>
      <c r="GPM1079" s="17"/>
      <c r="GPN1079" s="17"/>
      <c r="GPO1079" s="17"/>
      <c r="GPP1079" s="17"/>
      <c r="GPQ1079" s="17"/>
      <c r="GPR1079" s="17"/>
      <c r="GPS1079" s="17"/>
      <c r="GPT1079" s="17"/>
      <c r="GPU1079" s="17"/>
      <c r="GPV1079" s="17"/>
      <c r="GPW1079" s="17"/>
      <c r="GPX1079" s="17"/>
      <c r="GPY1079" s="17"/>
      <c r="GPZ1079" s="17"/>
      <c r="GQA1079" s="17"/>
      <c r="GQB1079" s="17"/>
      <c r="GQC1079" s="17"/>
      <c r="GQD1079" s="17"/>
      <c r="GQE1079" s="17"/>
      <c r="GQF1079" s="17"/>
      <c r="GQG1079" s="17"/>
      <c r="GQH1079" s="17"/>
      <c r="GQI1079" s="17"/>
      <c r="GQJ1079" s="17"/>
      <c r="GQK1079" s="17"/>
      <c r="GQL1079" s="17"/>
      <c r="GQM1079" s="17"/>
      <c r="GQN1079" s="17"/>
      <c r="GQO1079" s="17"/>
      <c r="GQP1079" s="17"/>
      <c r="GQQ1079" s="17"/>
      <c r="GQR1079" s="17"/>
      <c r="GQS1079" s="17"/>
      <c r="GQT1079" s="17"/>
      <c r="GQU1079" s="17"/>
      <c r="GQV1079" s="17"/>
      <c r="GQW1079" s="17"/>
      <c r="GQX1079" s="17"/>
      <c r="GQY1079" s="17"/>
      <c r="GQZ1079" s="17"/>
      <c r="GRA1079" s="17"/>
      <c r="GRB1079" s="17"/>
      <c r="GRC1079" s="17"/>
      <c r="GRD1079" s="17"/>
      <c r="GRE1079" s="17"/>
      <c r="GRF1079" s="17"/>
      <c r="GRG1079" s="17"/>
      <c r="GRH1079" s="17"/>
      <c r="GRI1079" s="17"/>
      <c r="GRJ1079" s="17"/>
      <c r="GRK1079" s="17"/>
      <c r="GRL1079" s="17"/>
      <c r="GRM1079" s="17"/>
      <c r="GRN1079" s="17"/>
      <c r="GRO1079" s="17"/>
      <c r="GRP1079" s="17"/>
      <c r="GRQ1079" s="17"/>
      <c r="GRR1079" s="17"/>
      <c r="GRS1079" s="17"/>
      <c r="GRT1079" s="17"/>
      <c r="GRU1079" s="17"/>
      <c r="GRV1079" s="17"/>
      <c r="GRW1079" s="17"/>
      <c r="GRX1079" s="17"/>
      <c r="GRY1079" s="17"/>
      <c r="GRZ1079" s="17"/>
      <c r="GSA1079" s="17"/>
      <c r="GSB1079" s="17"/>
      <c r="GSC1079" s="17"/>
      <c r="GSD1079" s="17"/>
      <c r="GSE1079" s="17"/>
      <c r="GSF1079" s="17"/>
      <c r="GSG1079" s="17"/>
      <c r="GSH1079" s="17"/>
      <c r="GSI1079" s="17"/>
      <c r="GSJ1079" s="17"/>
      <c r="GSK1079" s="17"/>
      <c r="GSL1079" s="17"/>
      <c r="GSM1079" s="17"/>
      <c r="GSN1079" s="17"/>
      <c r="GSO1079" s="17"/>
      <c r="GSP1079" s="17"/>
      <c r="GSQ1079" s="17"/>
      <c r="GSR1079" s="17"/>
      <c r="GSS1079" s="17"/>
      <c r="GST1079" s="17"/>
      <c r="GSU1079" s="17"/>
      <c r="GSV1079" s="17"/>
      <c r="GSW1079" s="17"/>
      <c r="GSX1079" s="17"/>
      <c r="GSY1079" s="17"/>
      <c r="GSZ1079" s="17"/>
      <c r="GTA1079" s="17"/>
      <c r="GTB1079" s="17"/>
      <c r="GTC1079" s="17"/>
      <c r="GTD1079" s="17"/>
      <c r="GTE1079" s="17"/>
      <c r="GTF1079" s="17"/>
      <c r="GTG1079" s="17"/>
      <c r="GTH1079" s="17"/>
      <c r="GTI1079" s="17"/>
      <c r="GTJ1079" s="17"/>
      <c r="GTK1079" s="17"/>
      <c r="GTL1079" s="17"/>
      <c r="GTM1079" s="17"/>
      <c r="GTN1079" s="17"/>
      <c r="GTO1079" s="17"/>
      <c r="GTP1079" s="17"/>
      <c r="GTQ1079" s="17"/>
      <c r="GTR1079" s="17"/>
      <c r="GTS1079" s="17"/>
      <c r="GTT1079" s="17"/>
      <c r="GTU1079" s="17"/>
      <c r="GTV1079" s="17"/>
      <c r="GTW1079" s="17"/>
      <c r="GTX1079" s="17"/>
      <c r="GTY1079" s="17"/>
      <c r="GTZ1079" s="17"/>
      <c r="GUA1079" s="17"/>
      <c r="GUB1079" s="17"/>
      <c r="GUC1079" s="17"/>
      <c r="GUD1079" s="17"/>
      <c r="GUE1079" s="17"/>
      <c r="GUF1079" s="17"/>
      <c r="GUG1079" s="17"/>
      <c r="GUH1079" s="17"/>
      <c r="GUI1079" s="17"/>
      <c r="GUJ1079" s="17"/>
      <c r="GUK1079" s="17"/>
      <c r="GUL1079" s="17"/>
      <c r="GUM1079" s="17"/>
      <c r="GUN1079" s="17"/>
      <c r="GUO1079" s="17"/>
      <c r="GUP1079" s="17"/>
      <c r="GUQ1079" s="17"/>
      <c r="GUR1079" s="17"/>
      <c r="GUS1079" s="17"/>
      <c r="GUT1079" s="17"/>
      <c r="GUU1079" s="17"/>
      <c r="GUV1079" s="17"/>
      <c r="GUW1079" s="17"/>
      <c r="GUX1079" s="17"/>
      <c r="GUY1079" s="17"/>
      <c r="GUZ1079" s="17"/>
      <c r="GVA1079" s="17"/>
      <c r="GVB1079" s="17"/>
      <c r="GVC1079" s="17"/>
      <c r="GVD1079" s="17"/>
      <c r="GVE1079" s="17"/>
      <c r="GVF1079" s="17"/>
      <c r="GVG1079" s="17"/>
      <c r="GVH1079" s="17"/>
      <c r="GVI1079" s="17"/>
      <c r="GVJ1079" s="17"/>
      <c r="GVK1079" s="17"/>
      <c r="GVL1079" s="17"/>
      <c r="GVM1079" s="17"/>
      <c r="GVN1079" s="17"/>
      <c r="GVO1079" s="17"/>
      <c r="GVP1079" s="17"/>
      <c r="GVQ1079" s="17"/>
      <c r="GVR1079" s="17"/>
      <c r="GVS1079" s="17"/>
      <c r="GVT1079" s="17"/>
      <c r="GVU1079" s="17"/>
      <c r="GVV1079" s="17"/>
      <c r="GVW1079" s="17"/>
      <c r="GVX1079" s="17"/>
      <c r="GVY1079" s="17"/>
      <c r="GVZ1079" s="17"/>
      <c r="GWA1079" s="17"/>
      <c r="GWB1079" s="17"/>
      <c r="GWC1079" s="17"/>
      <c r="GWD1079" s="17"/>
      <c r="GWE1079" s="17"/>
      <c r="GWF1079" s="17"/>
      <c r="GWG1079" s="17"/>
      <c r="GWH1079" s="17"/>
      <c r="GWI1079" s="17"/>
      <c r="GWJ1079" s="17"/>
      <c r="GWK1079" s="17"/>
      <c r="GWL1079" s="17"/>
      <c r="GWM1079" s="17"/>
      <c r="GWN1079" s="17"/>
      <c r="GWO1079" s="17"/>
      <c r="GWP1079" s="17"/>
      <c r="GWQ1079" s="17"/>
      <c r="GWR1079" s="17"/>
      <c r="GWS1079" s="17"/>
      <c r="GWT1079" s="17"/>
      <c r="GWU1079" s="17"/>
      <c r="GWV1079" s="17"/>
      <c r="GWW1079" s="17"/>
      <c r="GWX1079" s="17"/>
      <c r="GWY1079" s="17"/>
      <c r="GWZ1079" s="17"/>
      <c r="GXA1079" s="17"/>
      <c r="GXB1079" s="17"/>
      <c r="GXC1079" s="17"/>
      <c r="GXD1079" s="17"/>
      <c r="GXE1079" s="17"/>
      <c r="GXF1079" s="17"/>
      <c r="GXG1079" s="17"/>
      <c r="GXH1079" s="17"/>
      <c r="GXI1079" s="17"/>
      <c r="GXJ1079" s="17"/>
      <c r="GXK1079" s="17"/>
      <c r="GXL1079" s="17"/>
      <c r="GXM1079" s="17"/>
      <c r="GXN1079" s="17"/>
      <c r="GXO1079" s="17"/>
      <c r="GXP1079" s="17"/>
      <c r="GXQ1079" s="17"/>
      <c r="GXR1079" s="17"/>
      <c r="GXS1079" s="17"/>
      <c r="GXT1079" s="17"/>
      <c r="GXU1079" s="17"/>
      <c r="GXV1079" s="17"/>
      <c r="GXW1079" s="17"/>
      <c r="GXX1079" s="17"/>
      <c r="GXY1079" s="17"/>
      <c r="GXZ1079" s="17"/>
      <c r="GYA1079" s="17"/>
      <c r="GYB1079" s="17"/>
      <c r="GYC1079" s="17"/>
      <c r="GYD1079" s="17"/>
      <c r="GYE1079" s="17"/>
      <c r="GYF1079" s="17"/>
      <c r="GYG1079" s="17"/>
      <c r="GYH1079" s="17"/>
      <c r="GYI1079" s="17"/>
      <c r="GYJ1079" s="17"/>
      <c r="GYK1079" s="17"/>
      <c r="GYL1079" s="17"/>
      <c r="GYM1079" s="17"/>
      <c r="GYN1079" s="17"/>
      <c r="GYO1079" s="17"/>
      <c r="GYP1079" s="17"/>
      <c r="GYQ1079" s="17"/>
      <c r="GYR1079" s="17"/>
      <c r="GYS1079" s="17"/>
      <c r="GYT1079" s="17"/>
      <c r="GYU1079" s="17"/>
      <c r="GYV1079" s="17"/>
      <c r="GYW1079" s="17"/>
      <c r="GYX1079" s="17"/>
      <c r="GYY1079" s="17"/>
      <c r="GYZ1079" s="17"/>
      <c r="GZA1079" s="17"/>
      <c r="GZB1079" s="17"/>
      <c r="GZC1079" s="17"/>
      <c r="GZD1079" s="17"/>
      <c r="GZE1079" s="17"/>
      <c r="GZF1079" s="17"/>
      <c r="GZG1079" s="17"/>
      <c r="GZH1079" s="17"/>
      <c r="GZI1079" s="17"/>
      <c r="GZJ1079" s="17"/>
      <c r="GZK1079" s="17"/>
      <c r="GZL1079" s="17"/>
      <c r="GZM1079" s="17"/>
      <c r="GZN1079" s="17"/>
      <c r="GZO1079" s="17"/>
      <c r="GZP1079" s="17"/>
      <c r="GZQ1079" s="17"/>
      <c r="GZR1079" s="17"/>
      <c r="GZS1079" s="17"/>
      <c r="GZT1079" s="17"/>
      <c r="GZU1079" s="17"/>
      <c r="GZV1079" s="17"/>
      <c r="GZW1079" s="17"/>
      <c r="GZX1079" s="17"/>
      <c r="GZY1079" s="17"/>
      <c r="GZZ1079" s="17"/>
      <c r="HAA1079" s="17"/>
      <c r="HAB1079" s="17"/>
      <c r="HAC1079" s="17"/>
      <c r="HAD1079" s="17"/>
      <c r="HAE1079" s="17"/>
      <c r="HAF1079" s="17"/>
      <c r="HAG1079" s="17"/>
      <c r="HAH1079" s="17"/>
      <c r="HAI1079" s="17"/>
      <c r="HAJ1079" s="17"/>
      <c r="HAK1079" s="17"/>
      <c r="HAL1079" s="17"/>
      <c r="HAM1079" s="17"/>
      <c r="HAN1079" s="17"/>
      <c r="HAO1079" s="17"/>
      <c r="HAP1079" s="17"/>
      <c r="HAQ1079" s="17"/>
      <c r="HAR1079" s="17"/>
      <c r="HAS1079" s="17"/>
      <c r="HAT1079" s="17"/>
      <c r="HAU1079" s="17"/>
      <c r="HAV1079" s="17"/>
      <c r="HAW1079" s="17"/>
      <c r="HAX1079" s="17"/>
      <c r="HAY1079" s="17"/>
      <c r="HAZ1079" s="17"/>
      <c r="HBA1079" s="17"/>
      <c r="HBB1079" s="17"/>
      <c r="HBC1079" s="17"/>
      <c r="HBD1079" s="17"/>
      <c r="HBE1079" s="17"/>
      <c r="HBF1079" s="17"/>
      <c r="HBG1079" s="17"/>
      <c r="HBH1079" s="17"/>
      <c r="HBI1079" s="17"/>
      <c r="HBJ1079" s="17"/>
      <c r="HBK1079" s="17"/>
      <c r="HBL1079" s="17"/>
      <c r="HBM1079" s="17"/>
      <c r="HBN1079" s="17"/>
      <c r="HBO1079" s="17"/>
      <c r="HBP1079" s="17"/>
      <c r="HBQ1079" s="17"/>
      <c r="HBR1079" s="17"/>
      <c r="HBS1079" s="17"/>
      <c r="HBT1079" s="17"/>
      <c r="HBU1079" s="17"/>
      <c r="HBV1079" s="17"/>
      <c r="HBW1079" s="17"/>
      <c r="HBX1079" s="17"/>
      <c r="HBY1079" s="17"/>
      <c r="HBZ1079" s="17"/>
      <c r="HCA1079" s="17"/>
      <c r="HCB1079" s="17"/>
      <c r="HCC1079" s="17"/>
      <c r="HCD1079" s="17"/>
      <c r="HCE1079" s="17"/>
      <c r="HCF1079" s="17"/>
      <c r="HCG1079" s="17"/>
      <c r="HCH1079" s="17"/>
      <c r="HCI1079" s="17"/>
      <c r="HCJ1079" s="17"/>
      <c r="HCK1079" s="17"/>
      <c r="HCL1079" s="17"/>
      <c r="HCM1079" s="17"/>
      <c r="HCN1079" s="17"/>
      <c r="HCO1079" s="17"/>
      <c r="HCP1079" s="17"/>
      <c r="HCQ1079" s="17"/>
      <c r="HCR1079" s="17"/>
      <c r="HCS1079" s="17"/>
      <c r="HCT1079" s="17"/>
      <c r="HCU1079" s="17"/>
      <c r="HCV1079" s="17"/>
      <c r="HCW1079" s="17"/>
      <c r="HCX1079" s="17"/>
      <c r="HCY1079" s="17"/>
      <c r="HCZ1079" s="17"/>
      <c r="HDA1079" s="17"/>
      <c r="HDB1079" s="17"/>
      <c r="HDC1079" s="17"/>
      <c r="HDD1079" s="17"/>
      <c r="HDE1079" s="17"/>
      <c r="HDF1079" s="17"/>
      <c r="HDG1079" s="17"/>
      <c r="HDH1079" s="17"/>
      <c r="HDI1079" s="17"/>
      <c r="HDJ1079" s="17"/>
      <c r="HDK1079" s="17"/>
      <c r="HDL1079" s="17"/>
      <c r="HDM1079" s="17"/>
      <c r="HDN1079" s="17"/>
      <c r="HDO1079" s="17"/>
      <c r="HDP1079" s="17"/>
      <c r="HDQ1079" s="17"/>
      <c r="HDR1079" s="17"/>
      <c r="HDS1079" s="17"/>
      <c r="HDT1079" s="17"/>
      <c r="HDU1079" s="17"/>
      <c r="HDV1079" s="17"/>
      <c r="HDW1079" s="17"/>
      <c r="HDX1079" s="17"/>
      <c r="HDY1079" s="17"/>
      <c r="HDZ1079" s="17"/>
      <c r="HEA1079" s="17"/>
      <c r="HEB1079" s="17"/>
      <c r="HEC1079" s="17"/>
      <c r="HED1079" s="17"/>
      <c r="HEE1079" s="17"/>
      <c r="HEF1079" s="17"/>
      <c r="HEG1079" s="17"/>
      <c r="HEH1079" s="17"/>
      <c r="HEI1079" s="17"/>
      <c r="HEJ1079" s="17"/>
      <c r="HEK1079" s="17"/>
      <c r="HEL1079" s="17"/>
      <c r="HEM1079" s="17"/>
      <c r="HEN1079" s="17"/>
      <c r="HEO1079" s="17"/>
      <c r="HEP1079" s="17"/>
      <c r="HEQ1079" s="17"/>
      <c r="HER1079" s="17"/>
      <c r="HES1079" s="17"/>
      <c r="HET1079" s="17"/>
      <c r="HEU1079" s="17"/>
      <c r="HEV1079" s="17"/>
      <c r="HEW1079" s="17"/>
      <c r="HEX1079" s="17"/>
      <c r="HEY1079" s="17"/>
      <c r="HEZ1079" s="17"/>
      <c r="HFA1079" s="17"/>
      <c r="HFB1079" s="17"/>
      <c r="HFC1079" s="17"/>
      <c r="HFD1079" s="17"/>
      <c r="HFE1079" s="17"/>
      <c r="HFF1079" s="17"/>
      <c r="HFG1079" s="17"/>
      <c r="HFH1079" s="17"/>
      <c r="HFI1079" s="17"/>
      <c r="HFJ1079" s="17"/>
      <c r="HFK1079" s="17"/>
      <c r="HFL1079" s="17"/>
      <c r="HFM1079" s="17"/>
      <c r="HFN1079" s="17"/>
      <c r="HFO1079" s="17"/>
      <c r="HFP1079" s="17"/>
      <c r="HFQ1079" s="17"/>
      <c r="HFR1079" s="17"/>
      <c r="HFS1079" s="17"/>
      <c r="HFT1079" s="17"/>
      <c r="HFU1079" s="17"/>
      <c r="HFV1079" s="17"/>
      <c r="HFW1079" s="17"/>
      <c r="HFX1079" s="17"/>
      <c r="HFY1079" s="17"/>
      <c r="HFZ1079" s="17"/>
      <c r="HGA1079" s="17"/>
      <c r="HGB1079" s="17"/>
      <c r="HGC1079" s="17"/>
      <c r="HGD1079" s="17"/>
      <c r="HGE1079" s="17"/>
      <c r="HGF1079" s="17"/>
      <c r="HGG1079" s="17"/>
      <c r="HGH1079" s="17"/>
      <c r="HGI1079" s="17"/>
      <c r="HGJ1079" s="17"/>
      <c r="HGK1079" s="17"/>
      <c r="HGL1079" s="17"/>
      <c r="HGM1079" s="17"/>
      <c r="HGN1079" s="17"/>
      <c r="HGO1079" s="17"/>
      <c r="HGP1079" s="17"/>
      <c r="HGQ1079" s="17"/>
      <c r="HGR1079" s="17"/>
      <c r="HGS1079" s="17"/>
      <c r="HGT1079" s="17"/>
      <c r="HGU1079" s="17"/>
      <c r="HGV1079" s="17"/>
      <c r="HGW1079" s="17"/>
      <c r="HGX1079" s="17"/>
      <c r="HGY1079" s="17"/>
      <c r="HGZ1079" s="17"/>
      <c r="HHA1079" s="17"/>
      <c r="HHB1079" s="17"/>
      <c r="HHC1079" s="17"/>
      <c r="HHD1079" s="17"/>
      <c r="HHE1079" s="17"/>
      <c r="HHF1079" s="17"/>
      <c r="HHG1079" s="17"/>
      <c r="HHH1079" s="17"/>
      <c r="HHI1079" s="17"/>
      <c r="HHJ1079" s="17"/>
      <c r="HHK1079" s="17"/>
      <c r="HHL1079" s="17"/>
      <c r="HHM1079" s="17"/>
      <c r="HHN1079" s="17"/>
      <c r="HHO1079" s="17"/>
      <c r="HHP1079" s="17"/>
      <c r="HHQ1079" s="17"/>
      <c r="HHR1079" s="17"/>
      <c r="HHS1079" s="17"/>
      <c r="HHT1079" s="17"/>
      <c r="HHU1079" s="17"/>
      <c r="HHV1079" s="17"/>
      <c r="HHW1079" s="17"/>
      <c r="HHX1079" s="17"/>
      <c r="HHY1079" s="17"/>
      <c r="HHZ1079" s="17"/>
      <c r="HIA1079" s="17"/>
      <c r="HIB1079" s="17"/>
      <c r="HIC1079" s="17"/>
      <c r="HID1079" s="17"/>
      <c r="HIE1079" s="17"/>
      <c r="HIF1079" s="17"/>
      <c r="HIG1079" s="17"/>
      <c r="HIH1079" s="17"/>
      <c r="HII1079" s="17"/>
      <c r="HIJ1079" s="17"/>
      <c r="HIK1079" s="17"/>
      <c r="HIL1079" s="17"/>
      <c r="HIM1079" s="17"/>
      <c r="HIN1079" s="17"/>
      <c r="HIO1079" s="17"/>
      <c r="HIP1079" s="17"/>
      <c r="HIQ1079" s="17"/>
      <c r="HIR1079" s="17"/>
      <c r="HIS1079" s="17"/>
      <c r="HIT1079" s="17"/>
      <c r="HIU1079" s="17"/>
      <c r="HIV1079" s="17"/>
      <c r="HIW1079" s="17"/>
      <c r="HIX1079" s="17"/>
      <c r="HIY1079" s="17"/>
      <c r="HIZ1079" s="17"/>
      <c r="HJA1079" s="17"/>
      <c r="HJB1079" s="17"/>
      <c r="HJC1079" s="17"/>
      <c r="HJD1079" s="17"/>
      <c r="HJE1079" s="17"/>
      <c r="HJF1079" s="17"/>
      <c r="HJG1079" s="17"/>
      <c r="HJH1079" s="17"/>
      <c r="HJI1079" s="17"/>
      <c r="HJJ1079" s="17"/>
      <c r="HJK1079" s="17"/>
      <c r="HJL1079" s="17"/>
      <c r="HJM1079" s="17"/>
      <c r="HJN1079" s="17"/>
      <c r="HJO1079" s="17"/>
      <c r="HJP1079" s="17"/>
      <c r="HJQ1079" s="17"/>
      <c r="HJR1079" s="17"/>
      <c r="HJS1079" s="17"/>
      <c r="HJT1079" s="17"/>
      <c r="HJU1079" s="17"/>
      <c r="HJV1079" s="17"/>
      <c r="HJW1079" s="17"/>
      <c r="HJX1079" s="17"/>
      <c r="HJY1079" s="17"/>
      <c r="HJZ1079" s="17"/>
      <c r="HKA1079" s="17"/>
      <c r="HKB1079" s="17"/>
      <c r="HKC1079" s="17"/>
      <c r="HKD1079" s="17"/>
      <c r="HKE1079" s="17"/>
      <c r="HKF1079" s="17"/>
      <c r="HKG1079" s="17"/>
      <c r="HKH1079" s="17"/>
      <c r="HKI1079" s="17"/>
      <c r="HKJ1079" s="17"/>
      <c r="HKK1079" s="17"/>
      <c r="HKL1079" s="17"/>
      <c r="HKM1079" s="17"/>
      <c r="HKN1079" s="17"/>
      <c r="HKO1079" s="17"/>
      <c r="HKP1079" s="17"/>
      <c r="HKQ1079" s="17"/>
      <c r="HKR1079" s="17"/>
      <c r="HKS1079" s="17"/>
      <c r="HKT1079" s="17"/>
      <c r="HKU1079" s="17"/>
      <c r="HKV1079" s="17"/>
      <c r="HKW1079" s="17"/>
      <c r="HKX1079" s="17"/>
      <c r="HKY1079" s="17"/>
      <c r="HKZ1079" s="17"/>
      <c r="HLA1079" s="17"/>
      <c r="HLB1079" s="17"/>
      <c r="HLC1079" s="17"/>
      <c r="HLD1079" s="17"/>
      <c r="HLE1079" s="17"/>
      <c r="HLF1079" s="17"/>
      <c r="HLG1079" s="17"/>
      <c r="HLH1079" s="17"/>
      <c r="HLI1079" s="17"/>
      <c r="HLJ1079" s="17"/>
      <c r="HLK1079" s="17"/>
      <c r="HLL1079" s="17"/>
      <c r="HLM1079" s="17"/>
      <c r="HLN1079" s="17"/>
      <c r="HLO1079" s="17"/>
      <c r="HLP1079" s="17"/>
      <c r="HLQ1079" s="17"/>
      <c r="HLR1079" s="17"/>
      <c r="HLS1079" s="17"/>
      <c r="HLT1079" s="17"/>
      <c r="HLU1079" s="17"/>
      <c r="HLV1079" s="17"/>
      <c r="HLW1079" s="17"/>
      <c r="HLX1079" s="17"/>
      <c r="HLY1079" s="17"/>
      <c r="HLZ1079" s="17"/>
      <c r="HMA1079" s="17"/>
      <c r="HMB1079" s="17"/>
      <c r="HMC1079" s="17"/>
      <c r="HMD1079" s="17"/>
      <c r="HME1079" s="17"/>
      <c r="HMF1079" s="17"/>
      <c r="HMG1079" s="17"/>
      <c r="HMH1079" s="17"/>
      <c r="HMI1079" s="17"/>
      <c r="HMJ1079" s="17"/>
      <c r="HMK1079" s="17"/>
      <c r="HML1079" s="17"/>
      <c r="HMM1079" s="17"/>
      <c r="HMN1079" s="17"/>
      <c r="HMO1079" s="17"/>
      <c r="HMP1079" s="17"/>
      <c r="HMQ1079" s="17"/>
      <c r="HMR1079" s="17"/>
      <c r="HMS1079" s="17"/>
      <c r="HMT1079" s="17"/>
      <c r="HMU1079" s="17"/>
      <c r="HMV1079" s="17"/>
      <c r="HMW1079" s="17"/>
      <c r="HMX1079" s="17"/>
      <c r="HMY1079" s="17"/>
      <c r="HMZ1079" s="17"/>
      <c r="HNA1079" s="17"/>
      <c r="HNB1079" s="17"/>
      <c r="HNC1079" s="17"/>
      <c r="HND1079" s="17"/>
      <c r="HNE1079" s="17"/>
      <c r="HNF1079" s="17"/>
      <c r="HNG1079" s="17"/>
      <c r="HNH1079" s="17"/>
      <c r="HNI1079" s="17"/>
      <c r="HNJ1079" s="17"/>
      <c r="HNK1079" s="17"/>
      <c r="HNL1079" s="17"/>
      <c r="HNM1079" s="17"/>
      <c r="HNN1079" s="17"/>
      <c r="HNO1079" s="17"/>
      <c r="HNP1079" s="17"/>
      <c r="HNQ1079" s="17"/>
      <c r="HNR1079" s="17"/>
      <c r="HNS1079" s="17"/>
      <c r="HNT1079" s="17"/>
      <c r="HNU1079" s="17"/>
      <c r="HNV1079" s="17"/>
      <c r="HNW1079" s="17"/>
      <c r="HNX1079" s="17"/>
      <c r="HNY1079" s="17"/>
      <c r="HNZ1079" s="17"/>
      <c r="HOA1079" s="17"/>
      <c r="HOB1079" s="17"/>
      <c r="HOC1079" s="17"/>
      <c r="HOD1079" s="17"/>
      <c r="HOE1079" s="17"/>
      <c r="HOF1079" s="17"/>
      <c r="HOG1079" s="17"/>
      <c r="HOH1079" s="17"/>
      <c r="HOI1079" s="17"/>
      <c r="HOJ1079" s="17"/>
      <c r="HOK1079" s="17"/>
      <c r="HOL1079" s="17"/>
      <c r="HOM1079" s="17"/>
      <c r="HON1079" s="17"/>
      <c r="HOO1079" s="17"/>
      <c r="HOP1079" s="17"/>
      <c r="HOQ1079" s="17"/>
      <c r="HOR1079" s="17"/>
      <c r="HOS1079" s="17"/>
      <c r="HOT1079" s="17"/>
      <c r="HOU1079" s="17"/>
      <c r="HOV1079" s="17"/>
      <c r="HOW1079" s="17"/>
      <c r="HOX1079" s="17"/>
      <c r="HOY1079" s="17"/>
      <c r="HOZ1079" s="17"/>
      <c r="HPA1079" s="17"/>
      <c r="HPB1079" s="17"/>
      <c r="HPC1079" s="17"/>
      <c r="HPD1079" s="17"/>
      <c r="HPE1079" s="17"/>
      <c r="HPF1079" s="17"/>
      <c r="HPG1079" s="17"/>
      <c r="HPH1079" s="17"/>
      <c r="HPI1079" s="17"/>
      <c r="HPJ1079" s="17"/>
      <c r="HPK1079" s="17"/>
      <c r="HPL1079" s="17"/>
      <c r="HPM1079" s="17"/>
      <c r="HPN1079" s="17"/>
      <c r="HPO1079" s="17"/>
      <c r="HPP1079" s="17"/>
      <c r="HPQ1079" s="17"/>
      <c r="HPR1079" s="17"/>
      <c r="HPS1079" s="17"/>
      <c r="HPT1079" s="17"/>
      <c r="HPU1079" s="17"/>
      <c r="HPV1079" s="17"/>
      <c r="HPW1079" s="17"/>
      <c r="HPX1079" s="17"/>
      <c r="HPY1079" s="17"/>
      <c r="HPZ1079" s="17"/>
      <c r="HQA1079" s="17"/>
      <c r="HQB1079" s="17"/>
      <c r="HQC1079" s="17"/>
      <c r="HQD1079" s="17"/>
      <c r="HQE1079" s="17"/>
      <c r="HQF1079" s="17"/>
      <c r="HQG1079" s="17"/>
      <c r="HQH1079" s="17"/>
      <c r="HQI1079" s="17"/>
      <c r="HQJ1079" s="17"/>
      <c r="HQK1079" s="17"/>
      <c r="HQL1079" s="17"/>
      <c r="HQM1079" s="17"/>
      <c r="HQN1079" s="17"/>
      <c r="HQO1079" s="17"/>
      <c r="HQP1079" s="17"/>
      <c r="HQQ1079" s="17"/>
      <c r="HQR1079" s="17"/>
      <c r="HQS1079" s="17"/>
      <c r="HQT1079" s="17"/>
      <c r="HQU1079" s="17"/>
      <c r="HQV1079" s="17"/>
      <c r="HQW1079" s="17"/>
      <c r="HQX1079" s="17"/>
      <c r="HQY1079" s="17"/>
      <c r="HQZ1079" s="17"/>
      <c r="HRA1079" s="17"/>
      <c r="HRB1079" s="17"/>
      <c r="HRC1079" s="17"/>
      <c r="HRD1079" s="17"/>
      <c r="HRE1079" s="17"/>
      <c r="HRF1079" s="17"/>
      <c r="HRG1079" s="17"/>
      <c r="HRH1079" s="17"/>
      <c r="HRI1079" s="17"/>
      <c r="HRJ1079" s="17"/>
      <c r="HRK1079" s="17"/>
      <c r="HRL1079" s="17"/>
      <c r="HRM1079" s="17"/>
      <c r="HRN1079" s="17"/>
      <c r="HRO1079" s="17"/>
      <c r="HRP1079" s="17"/>
      <c r="HRQ1079" s="17"/>
      <c r="HRR1079" s="17"/>
      <c r="HRS1079" s="17"/>
      <c r="HRT1079" s="17"/>
      <c r="HRU1079" s="17"/>
      <c r="HRV1079" s="17"/>
      <c r="HRW1079" s="17"/>
      <c r="HRX1079" s="17"/>
      <c r="HRY1079" s="17"/>
      <c r="HRZ1079" s="17"/>
      <c r="HSA1079" s="17"/>
      <c r="HSB1079" s="17"/>
      <c r="HSC1079" s="17"/>
      <c r="HSD1079" s="17"/>
      <c r="HSE1079" s="17"/>
      <c r="HSF1079" s="17"/>
      <c r="HSG1079" s="17"/>
      <c r="HSH1079" s="17"/>
      <c r="HSI1079" s="17"/>
      <c r="HSJ1079" s="17"/>
      <c r="HSK1079" s="17"/>
      <c r="HSL1079" s="17"/>
      <c r="HSM1079" s="17"/>
      <c r="HSN1079" s="17"/>
      <c r="HSO1079" s="17"/>
      <c r="HSP1079" s="17"/>
      <c r="HSQ1079" s="17"/>
      <c r="HSR1079" s="17"/>
      <c r="HSS1079" s="17"/>
      <c r="HST1079" s="17"/>
      <c r="HSU1079" s="17"/>
      <c r="HSV1079" s="17"/>
      <c r="HSW1079" s="17"/>
      <c r="HSX1079" s="17"/>
      <c r="HSY1079" s="17"/>
      <c r="HSZ1079" s="17"/>
      <c r="HTA1079" s="17"/>
      <c r="HTB1079" s="17"/>
      <c r="HTC1079" s="17"/>
      <c r="HTD1079" s="17"/>
      <c r="HTE1079" s="17"/>
      <c r="HTF1079" s="17"/>
      <c r="HTG1079" s="17"/>
      <c r="HTH1079" s="17"/>
      <c r="HTI1079" s="17"/>
      <c r="HTJ1079" s="17"/>
      <c r="HTK1079" s="17"/>
      <c r="HTL1079" s="17"/>
      <c r="HTM1079" s="17"/>
      <c r="HTN1079" s="17"/>
      <c r="HTO1079" s="17"/>
      <c r="HTP1079" s="17"/>
      <c r="HTQ1079" s="17"/>
      <c r="HTR1079" s="17"/>
      <c r="HTS1079" s="17"/>
      <c r="HTT1079" s="17"/>
      <c r="HTU1079" s="17"/>
      <c r="HTV1079" s="17"/>
      <c r="HTW1079" s="17"/>
      <c r="HTX1079" s="17"/>
      <c r="HTY1079" s="17"/>
      <c r="HTZ1079" s="17"/>
      <c r="HUA1079" s="17"/>
      <c r="HUB1079" s="17"/>
      <c r="HUC1079" s="17"/>
      <c r="HUD1079" s="17"/>
      <c r="HUE1079" s="17"/>
      <c r="HUF1079" s="17"/>
      <c r="HUG1079" s="17"/>
      <c r="HUH1079" s="17"/>
      <c r="HUI1079" s="17"/>
      <c r="HUJ1079" s="17"/>
      <c r="HUK1079" s="17"/>
      <c r="HUL1079" s="17"/>
      <c r="HUM1079" s="17"/>
      <c r="HUN1079" s="17"/>
      <c r="HUO1079" s="17"/>
      <c r="HUP1079" s="17"/>
      <c r="HUQ1079" s="17"/>
      <c r="HUR1079" s="17"/>
      <c r="HUS1079" s="17"/>
      <c r="HUT1079" s="17"/>
      <c r="HUU1079" s="17"/>
      <c r="HUV1079" s="17"/>
      <c r="HUW1079" s="17"/>
      <c r="HUX1079" s="17"/>
      <c r="HUY1079" s="17"/>
      <c r="HUZ1079" s="17"/>
      <c r="HVA1079" s="17"/>
      <c r="HVB1079" s="17"/>
      <c r="HVC1079" s="17"/>
      <c r="HVD1079" s="17"/>
      <c r="HVE1079" s="17"/>
      <c r="HVF1079" s="17"/>
      <c r="HVG1079" s="17"/>
      <c r="HVH1079" s="17"/>
      <c r="HVI1079" s="17"/>
      <c r="HVJ1079" s="17"/>
      <c r="HVK1079" s="17"/>
      <c r="HVL1079" s="17"/>
      <c r="HVM1079" s="17"/>
      <c r="HVN1079" s="17"/>
      <c r="HVO1079" s="17"/>
      <c r="HVP1079" s="17"/>
      <c r="HVQ1079" s="17"/>
      <c r="HVR1079" s="17"/>
      <c r="HVS1079" s="17"/>
      <c r="HVT1079" s="17"/>
      <c r="HVU1079" s="17"/>
      <c r="HVV1079" s="17"/>
      <c r="HVW1079" s="17"/>
      <c r="HVX1079" s="17"/>
      <c r="HVY1079" s="17"/>
      <c r="HVZ1079" s="17"/>
      <c r="HWA1079" s="17"/>
      <c r="HWB1079" s="17"/>
      <c r="HWC1079" s="17"/>
      <c r="HWD1079" s="17"/>
      <c r="HWE1079" s="17"/>
      <c r="HWF1079" s="17"/>
      <c r="HWG1079" s="17"/>
      <c r="HWH1079" s="17"/>
      <c r="HWI1079" s="17"/>
      <c r="HWJ1079" s="17"/>
      <c r="HWK1079" s="17"/>
      <c r="HWL1079" s="17"/>
      <c r="HWM1079" s="17"/>
      <c r="HWN1079" s="17"/>
      <c r="HWO1079" s="17"/>
      <c r="HWP1079" s="17"/>
      <c r="HWQ1079" s="17"/>
      <c r="HWR1079" s="17"/>
      <c r="HWS1079" s="17"/>
      <c r="HWT1079" s="17"/>
      <c r="HWU1079" s="17"/>
      <c r="HWV1079" s="17"/>
      <c r="HWW1079" s="17"/>
      <c r="HWX1079" s="17"/>
      <c r="HWY1079" s="17"/>
      <c r="HWZ1079" s="17"/>
      <c r="HXA1079" s="17"/>
      <c r="HXB1079" s="17"/>
      <c r="HXC1079" s="17"/>
      <c r="HXD1079" s="17"/>
      <c r="HXE1079" s="17"/>
      <c r="HXF1079" s="17"/>
      <c r="HXG1079" s="17"/>
      <c r="HXH1079" s="17"/>
      <c r="HXI1079" s="17"/>
      <c r="HXJ1079" s="17"/>
      <c r="HXK1079" s="17"/>
      <c r="HXL1079" s="17"/>
      <c r="HXM1079" s="17"/>
      <c r="HXN1079" s="17"/>
      <c r="HXO1079" s="17"/>
      <c r="HXP1079" s="17"/>
      <c r="HXQ1079" s="17"/>
      <c r="HXR1079" s="17"/>
      <c r="HXS1079" s="17"/>
      <c r="HXT1079" s="17"/>
      <c r="HXU1079" s="17"/>
      <c r="HXV1079" s="17"/>
      <c r="HXW1079" s="17"/>
      <c r="HXX1079" s="17"/>
      <c r="HXY1079" s="17"/>
      <c r="HXZ1079" s="17"/>
      <c r="HYA1079" s="17"/>
      <c r="HYB1079" s="17"/>
      <c r="HYC1079" s="17"/>
      <c r="HYD1079" s="17"/>
      <c r="HYE1079" s="17"/>
      <c r="HYF1079" s="17"/>
      <c r="HYG1079" s="17"/>
      <c r="HYH1079" s="17"/>
      <c r="HYI1079" s="17"/>
      <c r="HYJ1079" s="17"/>
      <c r="HYK1079" s="17"/>
      <c r="HYL1079" s="17"/>
      <c r="HYM1079" s="17"/>
      <c r="HYN1079" s="17"/>
      <c r="HYO1079" s="17"/>
      <c r="HYP1079" s="17"/>
      <c r="HYQ1079" s="17"/>
      <c r="HYR1079" s="17"/>
      <c r="HYS1079" s="17"/>
      <c r="HYT1079" s="17"/>
      <c r="HYU1079" s="17"/>
      <c r="HYV1079" s="17"/>
      <c r="HYW1079" s="17"/>
      <c r="HYX1079" s="17"/>
      <c r="HYY1079" s="17"/>
      <c r="HYZ1079" s="17"/>
      <c r="HZA1079" s="17"/>
      <c r="HZB1079" s="17"/>
      <c r="HZC1079" s="17"/>
      <c r="HZD1079" s="17"/>
      <c r="HZE1079" s="17"/>
      <c r="HZF1079" s="17"/>
      <c r="HZG1079" s="17"/>
      <c r="HZH1079" s="17"/>
      <c r="HZI1079" s="17"/>
      <c r="HZJ1079" s="17"/>
      <c r="HZK1079" s="17"/>
      <c r="HZL1079" s="17"/>
      <c r="HZM1079" s="17"/>
      <c r="HZN1079" s="17"/>
      <c r="HZO1079" s="17"/>
      <c r="HZP1079" s="17"/>
      <c r="HZQ1079" s="17"/>
      <c r="HZR1079" s="17"/>
      <c r="HZS1079" s="17"/>
      <c r="HZT1079" s="17"/>
      <c r="HZU1079" s="17"/>
      <c r="HZV1079" s="17"/>
      <c r="HZW1079" s="17"/>
      <c r="HZX1079" s="17"/>
      <c r="HZY1079" s="17"/>
      <c r="HZZ1079" s="17"/>
      <c r="IAA1079" s="17"/>
      <c r="IAB1079" s="17"/>
      <c r="IAC1079" s="17"/>
      <c r="IAD1079" s="17"/>
      <c r="IAE1079" s="17"/>
      <c r="IAF1079" s="17"/>
      <c r="IAG1079" s="17"/>
      <c r="IAH1079" s="17"/>
      <c r="IAI1079" s="17"/>
      <c r="IAJ1079" s="17"/>
      <c r="IAK1079" s="17"/>
      <c r="IAL1079" s="17"/>
      <c r="IAM1079" s="17"/>
      <c r="IAN1079" s="17"/>
      <c r="IAO1079" s="17"/>
      <c r="IAP1079" s="17"/>
      <c r="IAQ1079" s="17"/>
      <c r="IAR1079" s="17"/>
      <c r="IAS1079" s="17"/>
      <c r="IAT1079" s="17"/>
      <c r="IAU1079" s="17"/>
      <c r="IAV1079" s="17"/>
      <c r="IAW1079" s="17"/>
      <c r="IAX1079" s="17"/>
      <c r="IAY1079" s="17"/>
      <c r="IAZ1079" s="17"/>
      <c r="IBA1079" s="17"/>
      <c r="IBB1079" s="17"/>
      <c r="IBC1079" s="17"/>
      <c r="IBD1079" s="17"/>
      <c r="IBE1079" s="17"/>
      <c r="IBF1079" s="17"/>
      <c r="IBG1079" s="17"/>
      <c r="IBH1079" s="17"/>
      <c r="IBI1079" s="17"/>
      <c r="IBJ1079" s="17"/>
      <c r="IBK1079" s="17"/>
      <c r="IBL1079" s="17"/>
      <c r="IBM1079" s="17"/>
      <c r="IBN1079" s="17"/>
      <c r="IBO1079" s="17"/>
      <c r="IBP1079" s="17"/>
      <c r="IBQ1079" s="17"/>
      <c r="IBR1079" s="17"/>
      <c r="IBS1079" s="17"/>
      <c r="IBT1079" s="17"/>
      <c r="IBU1079" s="17"/>
      <c r="IBV1079" s="17"/>
      <c r="IBW1079" s="17"/>
      <c r="IBX1079" s="17"/>
      <c r="IBY1079" s="17"/>
      <c r="IBZ1079" s="17"/>
      <c r="ICA1079" s="17"/>
      <c r="ICB1079" s="17"/>
      <c r="ICC1079" s="17"/>
      <c r="ICD1079" s="17"/>
      <c r="ICE1079" s="17"/>
      <c r="ICF1079" s="17"/>
      <c r="ICG1079" s="17"/>
      <c r="ICH1079" s="17"/>
      <c r="ICI1079" s="17"/>
      <c r="ICJ1079" s="17"/>
      <c r="ICK1079" s="17"/>
      <c r="ICL1079" s="17"/>
      <c r="ICM1079" s="17"/>
      <c r="ICN1079" s="17"/>
      <c r="ICO1079" s="17"/>
      <c r="ICP1079" s="17"/>
      <c r="ICQ1079" s="17"/>
      <c r="ICR1079" s="17"/>
      <c r="ICS1079" s="17"/>
      <c r="ICT1079" s="17"/>
      <c r="ICU1079" s="17"/>
      <c r="ICV1079" s="17"/>
      <c r="ICW1079" s="17"/>
      <c r="ICX1079" s="17"/>
      <c r="ICY1079" s="17"/>
      <c r="ICZ1079" s="17"/>
      <c r="IDA1079" s="17"/>
      <c r="IDB1079" s="17"/>
      <c r="IDC1079" s="17"/>
      <c r="IDD1079" s="17"/>
      <c r="IDE1079" s="17"/>
      <c r="IDF1079" s="17"/>
      <c r="IDG1079" s="17"/>
      <c r="IDH1079" s="17"/>
      <c r="IDI1079" s="17"/>
      <c r="IDJ1079" s="17"/>
      <c r="IDK1079" s="17"/>
      <c r="IDL1079" s="17"/>
      <c r="IDM1079" s="17"/>
      <c r="IDN1079" s="17"/>
      <c r="IDO1079" s="17"/>
      <c r="IDP1079" s="17"/>
      <c r="IDQ1079" s="17"/>
      <c r="IDR1079" s="17"/>
      <c r="IDS1079" s="17"/>
      <c r="IDT1079" s="17"/>
      <c r="IDU1079" s="17"/>
      <c r="IDV1079" s="17"/>
      <c r="IDW1079" s="17"/>
      <c r="IDX1079" s="17"/>
      <c r="IDY1079" s="17"/>
      <c r="IDZ1079" s="17"/>
      <c r="IEA1079" s="17"/>
      <c r="IEB1079" s="17"/>
      <c r="IEC1079" s="17"/>
      <c r="IED1079" s="17"/>
      <c r="IEE1079" s="17"/>
      <c r="IEF1079" s="17"/>
      <c r="IEG1079" s="17"/>
      <c r="IEH1079" s="17"/>
      <c r="IEI1079" s="17"/>
      <c r="IEJ1079" s="17"/>
      <c r="IEK1079" s="17"/>
      <c r="IEL1079" s="17"/>
      <c r="IEM1079" s="17"/>
      <c r="IEN1079" s="17"/>
      <c r="IEO1079" s="17"/>
      <c r="IEP1079" s="17"/>
      <c r="IEQ1079" s="17"/>
      <c r="IER1079" s="17"/>
      <c r="IES1079" s="17"/>
      <c r="IET1079" s="17"/>
      <c r="IEU1079" s="17"/>
      <c r="IEV1079" s="17"/>
      <c r="IEW1079" s="17"/>
      <c r="IEX1079" s="17"/>
      <c r="IEY1079" s="17"/>
      <c r="IEZ1079" s="17"/>
      <c r="IFA1079" s="17"/>
      <c r="IFB1079" s="17"/>
      <c r="IFC1079" s="17"/>
      <c r="IFD1079" s="17"/>
      <c r="IFE1079" s="17"/>
      <c r="IFF1079" s="17"/>
      <c r="IFG1079" s="17"/>
      <c r="IFH1079" s="17"/>
      <c r="IFI1079" s="17"/>
      <c r="IFJ1079" s="17"/>
      <c r="IFK1079" s="17"/>
      <c r="IFL1079" s="17"/>
      <c r="IFM1079" s="17"/>
      <c r="IFN1079" s="17"/>
      <c r="IFO1079" s="17"/>
      <c r="IFP1079" s="17"/>
      <c r="IFQ1079" s="17"/>
      <c r="IFR1079" s="17"/>
      <c r="IFS1079" s="17"/>
      <c r="IFT1079" s="17"/>
      <c r="IFU1079" s="17"/>
      <c r="IFV1079" s="17"/>
      <c r="IFW1079" s="17"/>
      <c r="IFX1079" s="17"/>
      <c r="IFY1079" s="17"/>
      <c r="IFZ1079" s="17"/>
      <c r="IGA1079" s="17"/>
      <c r="IGB1079" s="17"/>
      <c r="IGC1079" s="17"/>
      <c r="IGD1079" s="17"/>
      <c r="IGE1079" s="17"/>
      <c r="IGF1079" s="17"/>
      <c r="IGG1079" s="17"/>
      <c r="IGH1079" s="17"/>
      <c r="IGI1079" s="17"/>
      <c r="IGJ1079" s="17"/>
      <c r="IGK1079" s="17"/>
      <c r="IGL1079" s="17"/>
      <c r="IGM1079" s="17"/>
      <c r="IGN1079" s="17"/>
      <c r="IGO1079" s="17"/>
      <c r="IGP1079" s="17"/>
      <c r="IGQ1079" s="17"/>
      <c r="IGR1079" s="17"/>
      <c r="IGS1079" s="17"/>
      <c r="IGT1079" s="17"/>
      <c r="IGU1079" s="17"/>
      <c r="IGV1079" s="17"/>
      <c r="IGW1079" s="17"/>
      <c r="IGX1079" s="17"/>
      <c r="IGY1079" s="17"/>
      <c r="IGZ1079" s="17"/>
      <c r="IHA1079" s="17"/>
      <c r="IHB1079" s="17"/>
      <c r="IHC1079" s="17"/>
      <c r="IHD1079" s="17"/>
      <c r="IHE1079" s="17"/>
      <c r="IHF1079" s="17"/>
      <c r="IHG1079" s="17"/>
      <c r="IHH1079" s="17"/>
      <c r="IHI1079" s="17"/>
      <c r="IHJ1079" s="17"/>
      <c r="IHK1079" s="17"/>
      <c r="IHL1079" s="17"/>
      <c r="IHM1079" s="17"/>
      <c r="IHN1079" s="17"/>
      <c r="IHO1079" s="17"/>
      <c r="IHP1079" s="17"/>
      <c r="IHQ1079" s="17"/>
      <c r="IHR1079" s="17"/>
      <c r="IHS1079" s="17"/>
      <c r="IHT1079" s="17"/>
      <c r="IHU1079" s="17"/>
      <c r="IHV1079" s="17"/>
      <c r="IHW1079" s="17"/>
      <c r="IHX1079" s="17"/>
      <c r="IHY1079" s="17"/>
      <c r="IHZ1079" s="17"/>
      <c r="IIA1079" s="17"/>
      <c r="IIB1079" s="17"/>
      <c r="IIC1079" s="17"/>
      <c r="IID1079" s="17"/>
      <c r="IIE1079" s="17"/>
      <c r="IIF1079" s="17"/>
      <c r="IIG1079" s="17"/>
      <c r="IIH1079" s="17"/>
      <c r="III1079" s="17"/>
      <c r="IIJ1079" s="17"/>
      <c r="IIK1079" s="17"/>
      <c r="IIL1079" s="17"/>
      <c r="IIM1079" s="17"/>
      <c r="IIN1079" s="17"/>
      <c r="IIO1079" s="17"/>
      <c r="IIP1079" s="17"/>
      <c r="IIQ1079" s="17"/>
      <c r="IIR1079" s="17"/>
      <c r="IIS1079" s="17"/>
      <c r="IIT1079" s="17"/>
      <c r="IIU1079" s="17"/>
      <c r="IIV1079" s="17"/>
      <c r="IIW1079" s="17"/>
      <c r="IIX1079" s="17"/>
      <c r="IIY1079" s="17"/>
      <c r="IIZ1079" s="17"/>
      <c r="IJA1079" s="17"/>
      <c r="IJB1079" s="17"/>
      <c r="IJC1079" s="17"/>
      <c r="IJD1079" s="17"/>
      <c r="IJE1079" s="17"/>
      <c r="IJF1079" s="17"/>
      <c r="IJG1079" s="17"/>
      <c r="IJH1079" s="17"/>
      <c r="IJI1079" s="17"/>
      <c r="IJJ1079" s="17"/>
      <c r="IJK1079" s="17"/>
      <c r="IJL1079" s="17"/>
      <c r="IJM1079" s="17"/>
      <c r="IJN1079" s="17"/>
      <c r="IJO1079" s="17"/>
      <c r="IJP1079" s="17"/>
      <c r="IJQ1079" s="17"/>
      <c r="IJR1079" s="17"/>
      <c r="IJS1079" s="17"/>
      <c r="IJT1079" s="17"/>
      <c r="IJU1079" s="17"/>
      <c r="IJV1079" s="17"/>
      <c r="IJW1079" s="17"/>
      <c r="IJX1079" s="17"/>
      <c r="IJY1079" s="17"/>
      <c r="IJZ1079" s="17"/>
      <c r="IKA1079" s="17"/>
      <c r="IKB1079" s="17"/>
      <c r="IKC1079" s="17"/>
      <c r="IKD1079" s="17"/>
      <c r="IKE1079" s="17"/>
      <c r="IKF1079" s="17"/>
      <c r="IKG1079" s="17"/>
      <c r="IKH1079" s="17"/>
      <c r="IKI1079" s="17"/>
      <c r="IKJ1079" s="17"/>
      <c r="IKK1079" s="17"/>
      <c r="IKL1079" s="17"/>
      <c r="IKM1079" s="17"/>
      <c r="IKN1079" s="17"/>
      <c r="IKO1079" s="17"/>
      <c r="IKP1079" s="17"/>
      <c r="IKQ1079" s="17"/>
      <c r="IKR1079" s="17"/>
      <c r="IKS1079" s="17"/>
      <c r="IKT1079" s="17"/>
      <c r="IKU1079" s="17"/>
      <c r="IKV1079" s="17"/>
      <c r="IKW1079" s="17"/>
      <c r="IKX1079" s="17"/>
      <c r="IKY1079" s="17"/>
      <c r="IKZ1079" s="17"/>
      <c r="ILA1079" s="17"/>
      <c r="ILB1079" s="17"/>
      <c r="ILC1079" s="17"/>
      <c r="ILD1079" s="17"/>
      <c r="ILE1079" s="17"/>
      <c r="ILF1079" s="17"/>
      <c r="ILG1079" s="17"/>
      <c r="ILH1079" s="17"/>
      <c r="ILI1079" s="17"/>
      <c r="ILJ1079" s="17"/>
      <c r="ILK1079" s="17"/>
      <c r="ILL1079" s="17"/>
      <c r="ILM1079" s="17"/>
      <c r="ILN1079" s="17"/>
      <c r="ILO1079" s="17"/>
      <c r="ILP1079" s="17"/>
      <c r="ILQ1079" s="17"/>
      <c r="ILR1079" s="17"/>
      <c r="ILS1079" s="17"/>
      <c r="ILT1079" s="17"/>
      <c r="ILU1079" s="17"/>
      <c r="ILV1079" s="17"/>
      <c r="ILW1079" s="17"/>
      <c r="ILX1079" s="17"/>
      <c r="ILY1079" s="17"/>
      <c r="ILZ1079" s="17"/>
      <c r="IMA1079" s="17"/>
      <c r="IMB1079" s="17"/>
      <c r="IMC1079" s="17"/>
      <c r="IMD1079" s="17"/>
      <c r="IME1079" s="17"/>
      <c r="IMF1079" s="17"/>
      <c r="IMG1079" s="17"/>
      <c r="IMH1079" s="17"/>
      <c r="IMI1079" s="17"/>
      <c r="IMJ1079" s="17"/>
      <c r="IMK1079" s="17"/>
      <c r="IML1079" s="17"/>
      <c r="IMM1079" s="17"/>
      <c r="IMN1079" s="17"/>
      <c r="IMO1079" s="17"/>
      <c r="IMP1079" s="17"/>
      <c r="IMQ1079" s="17"/>
      <c r="IMR1079" s="17"/>
      <c r="IMS1079" s="17"/>
      <c r="IMT1079" s="17"/>
      <c r="IMU1079" s="17"/>
      <c r="IMV1079" s="17"/>
      <c r="IMW1079" s="17"/>
      <c r="IMX1079" s="17"/>
      <c r="IMY1079" s="17"/>
      <c r="IMZ1079" s="17"/>
      <c r="INA1079" s="17"/>
      <c r="INB1079" s="17"/>
      <c r="INC1079" s="17"/>
      <c r="IND1079" s="17"/>
      <c r="INE1079" s="17"/>
      <c r="INF1079" s="17"/>
      <c r="ING1079" s="17"/>
      <c r="INH1079" s="17"/>
      <c r="INI1079" s="17"/>
      <c r="INJ1079" s="17"/>
      <c r="INK1079" s="17"/>
      <c r="INL1079" s="17"/>
      <c r="INM1079" s="17"/>
      <c r="INN1079" s="17"/>
      <c r="INO1079" s="17"/>
      <c r="INP1079" s="17"/>
      <c r="INQ1079" s="17"/>
      <c r="INR1079" s="17"/>
      <c r="INS1079" s="17"/>
      <c r="INT1079" s="17"/>
      <c r="INU1079" s="17"/>
      <c r="INV1079" s="17"/>
      <c r="INW1079" s="17"/>
      <c r="INX1079" s="17"/>
      <c r="INY1079" s="17"/>
      <c r="INZ1079" s="17"/>
      <c r="IOA1079" s="17"/>
      <c r="IOB1079" s="17"/>
      <c r="IOC1079" s="17"/>
      <c r="IOD1079" s="17"/>
      <c r="IOE1079" s="17"/>
      <c r="IOF1079" s="17"/>
      <c r="IOG1079" s="17"/>
      <c r="IOH1079" s="17"/>
      <c r="IOI1079" s="17"/>
      <c r="IOJ1079" s="17"/>
      <c r="IOK1079" s="17"/>
      <c r="IOL1079" s="17"/>
      <c r="IOM1079" s="17"/>
      <c r="ION1079" s="17"/>
      <c r="IOO1079" s="17"/>
      <c r="IOP1079" s="17"/>
      <c r="IOQ1079" s="17"/>
      <c r="IOR1079" s="17"/>
      <c r="IOS1079" s="17"/>
      <c r="IOT1079" s="17"/>
      <c r="IOU1079" s="17"/>
      <c r="IOV1079" s="17"/>
      <c r="IOW1079" s="17"/>
      <c r="IOX1079" s="17"/>
      <c r="IOY1079" s="17"/>
      <c r="IOZ1079" s="17"/>
      <c r="IPA1079" s="17"/>
      <c r="IPB1079" s="17"/>
      <c r="IPC1079" s="17"/>
      <c r="IPD1079" s="17"/>
      <c r="IPE1079" s="17"/>
      <c r="IPF1079" s="17"/>
      <c r="IPG1079" s="17"/>
      <c r="IPH1079" s="17"/>
      <c r="IPI1079" s="17"/>
      <c r="IPJ1079" s="17"/>
      <c r="IPK1079" s="17"/>
      <c r="IPL1079" s="17"/>
      <c r="IPM1079" s="17"/>
      <c r="IPN1079" s="17"/>
      <c r="IPO1079" s="17"/>
      <c r="IPP1079" s="17"/>
      <c r="IPQ1079" s="17"/>
      <c r="IPR1079" s="17"/>
      <c r="IPS1079" s="17"/>
      <c r="IPT1079" s="17"/>
      <c r="IPU1079" s="17"/>
      <c r="IPV1079" s="17"/>
      <c r="IPW1079" s="17"/>
      <c r="IPX1079" s="17"/>
      <c r="IPY1079" s="17"/>
      <c r="IPZ1079" s="17"/>
      <c r="IQA1079" s="17"/>
      <c r="IQB1079" s="17"/>
      <c r="IQC1079" s="17"/>
      <c r="IQD1079" s="17"/>
      <c r="IQE1079" s="17"/>
      <c r="IQF1079" s="17"/>
      <c r="IQG1079" s="17"/>
      <c r="IQH1079" s="17"/>
      <c r="IQI1079" s="17"/>
      <c r="IQJ1079" s="17"/>
      <c r="IQK1079" s="17"/>
      <c r="IQL1079" s="17"/>
      <c r="IQM1079" s="17"/>
      <c r="IQN1079" s="17"/>
      <c r="IQO1079" s="17"/>
      <c r="IQP1079" s="17"/>
      <c r="IQQ1079" s="17"/>
      <c r="IQR1079" s="17"/>
      <c r="IQS1079" s="17"/>
      <c r="IQT1079" s="17"/>
      <c r="IQU1079" s="17"/>
      <c r="IQV1079" s="17"/>
      <c r="IQW1079" s="17"/>
      <c r="IQX1079" s="17"/>
      <c r="IQY1079" s="17"/>
      <c r="IQZ1079" s="17"/>
      <c r="IRA1079" s="17"/>
      <c r="IRB1079" s="17"/>
      <c r="IRC1079" s="17"/>
      <c r="IRD1079" s="17"/>
      <c r="IRE1079" s="17"/>
      <c r="IRF1079" s="17"/>
      <c r="IRG1079" s="17"/>
      <c r="IRH1079" s="17"/>
      <c r="IRI1079" s="17"/>
      <c r="IRJ1079" s="17"/>
      <c r="IRK1079" s="17"/>
      <c r="IRL1079" s="17"/>
      <c r="IRM1079" s="17"/>
      <c r="IRN1079" s="17"/>
      <c r="IRO1079" s="17"/>
      <c r="IRP1079" s="17"/>
      <c r="IRQ1079" s="17"/>
      <c r="IRR1079" s="17"/>
      <c r="IRS1079" s="17"/>
      <c r="IRT1079" s="17"/>
      <c r="IRU1079" s="17"/>
      <c r="IRV1079" s="17"/>
      <c r="IRW1079" s="17"/>
      <c r="IRX1079" s="17"/>
      <c r="IRY1079" s="17"/>
      <c r="IRZ1079" s="17"/>
      <c r="ISA1079" s="17"/>
      <c r="ISB1079" s="17"/>
      <c r="ISC1079" s="17"/>
      <c r="ISD1079" s="17"/>
      <c r="ISE1079" s="17"/>
      <c r="ISF1079" s="17"/>
      <c r="ISG1079" s="17"/>
      <c r="ISH1079" s="17"/>
      <c r="ISI1079" s="17"/>
      <c r="ISJ1079" s="17"/>
      <c r="ISK1079" s="17"/>
      <c r="ISL1079" s="17"/>
      <c r="ISM1079" s="17"/>
      <c r="ISN1079" s="17"/>
      <c r="ISO1079" s="17"/>
      <c r="ISP1079" s="17"/>
      <c r="ISQ1079" s="17"/>
      <c r="ISR1079" s="17"/>
      <c r="ISS1079" s="17"/>
      <c r="IST1079" s="17"/>
      <c r="ISU1079" s="17"/>
      <c r="ISV1079" s="17"/>
      <c r="ISW1079" s="17"/>
      <c r="ISX1079" s="17"/>
      <c r="ISY1079" s="17"/>
      <c r="ISZ1079" s="17"/>
      <c r="ITA1079" s="17"/>
      <c r="ITB1079" s="17"/>
      <c r="ITC1079" s="17"/>
      <c r="ITD1079" s="17"/>
      <c r="ITE1079" s="17"/>
      <c r="ITF1079" s="17"/>
      <c r="ITG1079" s="17"/>
      <c r="ITH1079" s="17"/>
      <c r="ITI1079" s="17"/>
      <c r="ITJ1079" s="17"/>
      <c r="ITK1079" s="17"/>
      <c r="ITL1079" s="17"/>
      <c r="ITM1079" s="17"/>
      <c r="ITN1079" s="17"/>
      <c r="ITO1079" s="17"/>
      <c r="ITP1079" s="17"/>
      <c r="ITQ1079" s="17"/>
      <c r="ITR1079" s="17"/>
      <c r="ITS1079" s="17"/>
      <c r="ITT1079" s="17"/>
      <c r="ITU1079" s="17"/>
      <c r="ITV1079" s="17"/>
      <c r="ITW1079" s="17"/>
      <c r="ITX1079" s="17"/>
      <c r="ITY1079" s="17"/>
      <c r="ITZ1079" s="17"/>
      <c r="IUA1079" s="17"/>
      <c r="IUB1079" s="17"/>
      <c r="IUC1079" s="17"/>
      <c r="IUD1079" s="17"/>
      <c r="IUE1079" s="17"/>
      <c r="IUF1079" s="17"/>
      <c r="IUG1079" s="17"/>
      <c r="IUH1079" s="17"/>
      <c r="IUI1079" s="17"/>
      <c r="IUJ1079" s="17"/>
      <c r="IUK1079" s="17"/>
      <c r="IUL1079" s="17"/>
      <c r="IUM1079" s="17"/>
      <c r="IUN1079" s="17"/>
      <c r="IUO1079" s="17"/>
      <c r="IUP1079" s="17"/>
      <c r="IUQ1079" s="17"/>
      <c r="IUR1079" s="17"/>
      <c r="IUS1079" s="17"/>
      <c r="IUT1079" s="17"/>
      <c r="IUU1079" s="17"/>
      <c r="IUV1079" s="17"/>
      <c r="IUW1079" s="17"/>
      <c r="IUX1079" s="17"/>
      <c r="IUY1079" s="17"/>
      <c r="IUZ1079" s="17"/>
      <c r="IVA1079" s="17"/>
      <c r="IVB1079" s="17"/>
      <c r="IVC1079" s="17"/>
      <c r="IVD1079" s="17"/>
      <c r="IVE1079" s="17"/>
      <c r="IVF1079" s="17"/>
      <c r="IVG1079" s="17"/>
      <c r="IVH1079" s="17"/>
      <c r="IVI1079" s="17"/>
      <c r="IVJ1079" s="17"/>
      <c r="IVK1079" s="17"/>
      <c r="IVL1079" s="17"/>
      <c r="IVM1079" s="17"/>
      <c r="IVN1079" s="17"/>
      <c r="IVO1079" s="17"/>
      <c r="IVP1079" s="17"/>
      <c r="IVQ1079" s="17"/>
      <c r="IVR1079" s="17"/>
      <c r="IVS1079" s="17"/>
      <c r="IVT1079" s="17"/>
      <c r="IVU1079" s="17"/>
      <c r="IVV1079" s="17"/>
      <c r="IVW1079" s="17"/>
      <c r="IVX1079" s="17"/>
      <c r="IVY1079" s="17"/>
      <c r="IVZ1079" s="17"/>
      <c r="IWA1079" s="17"/>
      <c r="IWB1079" s="17"/>
      <c r="IWC1079" s="17"/>
      <c r="IWD1079" s="17"/>
      <c r="IWE1079" s="17"/>
      <c r="IWF1079" s="17"/>
      <c r="IWG1079" s="17"/>
      <c r="IWH1079" s="17"/>
      <c r="IWI1079" s="17"/>
      <c r="IWJ1079" s="17"/>
      <c r="IWK1079" s="17"/>
      <c r="IWL1079" s="17"/>
      <c r="IWM1079" s="17"/>
      <c r="IWN1079" s="17"/>
      <c r="IWO1079" s="17"/>
      <c r="IWP1079" s="17"/>
      <c r="IWQ1079" s="17"/>
      <c r="IWR1079" s="17"/>
      <c r="IWS1079" s="17"/>
      <c r="IWT1079" s="17"/>
      <c r="IWU1079" s="17"/>
      <c r="IWV1079" s="17"/>
      <c r="IWW1079" s="17"/>
      <c r="IWX1079" s="17"/>
      <c r="IWY1079" s="17"/>
      <c r="IWZ1079" s="17"/>
      <c r="IXA1079" s="17"/>
      <c r="IXB1079" s="17"/>
      <c r="IXC1079" s="17"/>
      <c r="IXD1079" s="17"/>
      <c r="IXE1079" s="17"/>
      <c r="IXF1079" s="17"/>
      <c r="IXG1079" s="17"/>
      <c r="IXH1079" s="17"/>
      <c r="IXI1079" s="17"/>
      <c r="IXJ1079" s="17"/>
      <c r="IXK1079" s="17"/>
      <c r="IXL1079" s="17"/>
      <c r="IXM1079" s="17"/>
      <c r="IXN1079" s="17"/>
      <c r="IXO1079" s="17"/>
      <c r="IXP1079" s="17"/>
      <c r="IXQ1079" s="17"/>
      <c r="IXR1079" s="17"/>
      <c r="IXS1079" s="17"/>
      <c r="IXT1079" s="17"/>
      <c r="IXU1079" s="17"/>
      <c r="IXV1079" s="17"/>
      <c r="IXW1079" s="17"/>
      <c r="IXX1079" s="17"/>
      <c r="IXY1079" s="17"/>
      <c r="IXZ1079" s="17"/>
      <c r="IYA1079" s="17"/>
      <c r="IYB1079" s="17"/>
      <c r="IYC1079" s="17"/>
      <c r="IYD1079" s="17"/>
      <c r="IYE1079" s="17"/>
      <c r="IYF1079" s="17"/>
      <c r="IYG1079" s="17"/>
      <c r="IYH1079" s="17"/>
      <c r="IYI1079" s="17"/>
      <c r="IYJ1079" s="17"/>
      <c r="IYK1079" s="17"/>
      <c r="IYL1079" s="17"/>
      <c r="IYM1079" s="17"/>
      <c r="IYN1079" s="17"/>
      <c r="IYO1079" s="17"/>
      <c r="IYP1079" s="17"/>
      <c r="IYQ1079" s="17"/>
      <c r="IYR1079" s="17"/>
      <c r="IYS1079" s="17"/>
      <c r="IYT1079" s="17"/>
      <c r="IYU1079" s="17"/>
      <c r="IYV1079" s="17"/>
      <c r="IYW1079" s="17"/>
      <c r="IYX1079" s="17"/>
      <c r="IYY1079" s="17"/>
      <c r="IYZ1079" s="17"/>
      <c r="IZA1079" s="17"/>
      <c r="IZB1079" s="17"/>
      <c r="IZC1079" s="17"/>
      <c r="IZD1079" s="17"/>
      <c r="IZE1079" s="17"/>
      <c r="IZF1079" s="17"/>
      <c r="IZG1079" s="17"/>
      <c r="IZH1079" s="17"/>
      <c r="IZI1079" s="17"/>
      <c r="IZJ1079" s="17"/>
      <c r="IZK1079" s="17"/>
      <c r="IZL1079" s="17"/>
      <c r="IZM1079" s="17"/>
      <c r="IZN1079" s="17"/>
      <c r="IZO1079" s="17"/>
      <c r="IZP1079" s="17"/>
      <c r="IZQ1079" s="17"/>
      <c r="IZR1079" s="17"/>
      <c r="IZS1079" s="17"/>
      <c r="IZT1079" s="17"/>
      <c r="IZU1079" s="17"/>
      <c r="IZV1079" s="17"/>
      <c r="IZW1079" s="17"/>
      <c r="IZX1079" s="17"/>
      <c r="IZY1079" s="17"/>
      <c r="IZZ1079" s="17"/>
      <c r="JAA1079" s="17"/>
      <c r="JAB1079" s="17"/>
      <c r="JAC1079" s="17"/>
      <c r="JAD1079" s="17"/>
      <c r="JAE1079" s="17"/>
      <c r="JAF1079" s="17"/>
      <c r="JAG1079" s="17"/>
      <c r="JAH1079" s="17"/>
      <c r="JAI1079" s="17"/>
      <c r="JAJ1079" s="17"/>
      <c r="JAK1079" s="17"/>
      <c r="JAL1079" s="17"/>
      <c r="JAM1079" s="17"/>
      <c r="JAN1079" s="17"/>
      <c r="JAO1079" s="17"/>
      <c r="JAP1079" s="17"/>
      <c r="JAQ1079" s="17"/>
      <c r="JAR1079" s="17"/>
      <c r="JAS1079" s="17"/>
      <c r="JAT1079" s="17"/>
      <c r="JAU1079" s="17"/>
      <c r="JAV1079" s="17"/>
      <c r="JAW1079" s="17"/>
      <c r="JAX1079" s="17"/>
      <c r="JAY1079" s="17"/>
      <c r="JAZ1079" s="17"/>
      <c r="JBA1079" s="17"/>
      <c r="JBB1079" s="17"/>
      <c r="JBC1079" s="17"/>
      <c r="JBD1079" s="17"/>
      <c r="JBE1079" s="17"/>
      <c r="JBF1079" s="17"/>
      <c r="JBG1079" s="17"/>
      <c r="JBH1079" s="17"/>
      <c r="JBI1079" s="17"/>
      <c r="JBJ1079" s="17"/>
      <c r="JBK1079" s="17"/>
      <c r="JBL1079" s="17"/>
      <c r="JBM1079" s="17"/>
      <c r="JBN1079" s="17"/>
      <c r="JBO1079" s="17"/>
      <c r="JBP1079" s="17"/>
      <c r="JBQ1079" s="17"/>
      <c r="JBR1079" s="17"/>
      <c r="JBS1079" s="17"/>
      <c r="JBT1079" s="17"/>
      <c r="JBU1079" s="17"/>
      <c r="JBV1079" s="17"/>
      <c r="JBW1079" s="17"/>
      <c r="JBX1079" s="17"/>
      <c r="JBY1079" s="17"/>
      <c r="JBZ1079" s="17"/>
      <c r="JCA1079" s="17"/>
      <c r="JCB1079" s="17"/>
      <c r="JCC1079" s="17"/>
      <c r="JCD1079" s="17"/>
      <c r="JCE1079" s="17"/>
      <c r="JCF1079" s="17"/>
      <c r="JCG1079" s="17"/>
      <c r="JCH1079" s="17"/>
      <c r="JCI1079" s="17"/>
      <c r="JCJ1079" s="17"/>
      <c r="JCK1079" s="17"/>
      <c r="JCL1079" s="17"/>
      <c r="JCM1079" s="17"/>
      <c r="JCN1079" s="17"/>
      <c r="JCO1079" s="17"/>
      <c r="JCP1079" s="17"/>
      <c r="JCQ1079" s="17"/>
      <c r="JCR1079" s="17"/>
      <c r="JCS1079" s="17"/>
      <c r="JCT1079" s="17"/>
      <c r="JCU1079" s="17"/>
      <c r="JCV1079" s="17"/>
      <c r="JCW1079" s="17"/>
      <c r="JCX1079" s="17"/>
      <c r="JCY1079" s="17"/>
      <c r="JCZ1079" s="17"/>
      <c r="JDA1079" s="17"/>
      <c r="JDB1079" s="17"/>
      <c r="JDC1079" s="17"/>
      <c r="JDD1079" s="17"/>
      <c r="JDE1079" s="17"/>
      <c r="JDF1079" s="17"/>
      <c r="JDG1079" s="17"/>
      <c r="JDH1079" s="17"/>
      <c r="JDI1079" s="17"/>
      <c r="JDJ1079" s="17"/>
      <c r="JDK1079" s="17"/>
      <c r="JDL1079" s="17"/>
      <c r="JDM1079" s="17"/>
      <c r="JDN1079" s="17"/>
      <c r="JDO1079" s="17"/>
      <c r="JDP1079" s="17"/>
      <c r="JDQ1079" s="17"/>
      <c r="JDR1079" s="17"/>
      <c r="JDS1079" s="17"/>
      <c r="JDT1079" s="17"/>
      <c r="JDU1079" s="17"/>
      <c r="JDV1079" s="17"/>
      <c r="JDW1079" s="17"/>
      <c r="JDX1079" s="17"/>
      <c r="JDY1079" s="17"/>
      <c r="JDZ1079" s="17"/>
      <c r="JEA1079" s="17"/>
      <c r="JEB1079" s="17"/>
      <c r="JEC1079" s="17"/>
      <c r="JED1079" s="17"/>
      <c r="JEE1079" s="17"/>
      <c r="JEF1079" s="17"/>
      <c r="JEG1079" s="17"/>
      <c r="JEH1079" s="17"/>
      <c r="JEI1079" s="17"/>
      <c r="JEJ1079" s="17"/>
      <c r="JEK1079" s="17"/>
      <c r="JEL1079" s="17"/>
      <c r="JEM1079" s="17"/>
      <c r="JEN1079" s="17"/>
      <c r="JEO1079" s="17"/>
      <c r="JEP1079" s="17"/>
      <c r="JEQ1079" s="17"/>
      <c r="JER1079" s="17"/>
      <c r="JES1079" s="17"/>
      <c r="JET1079" s="17"/>
      <c r="JEU1079" s="17"/>
      <c r="JEV1079" s="17"/>
      <c r="JEW1079" s="17"/>
      <c r="JEX1079" s="17"/>
      <c r="JEY1079" s="17"/>
      <c r="JEZ1079" s="17"/>
      <c r="JFA1079" s="17"/>
      <c r="JFB1079" s="17"/>
      <c r="JFC1079" s="17"/>
      <c r="JFD1079" s="17"/>
      <c r="JFE1079" s="17"/>
      <c r="JFF1079" s="17"/>
      <c r="JFG1079" s="17"/>
      <c r="JFH1079" s="17"/>
      <c r="JFI1079" s="17"/>
      <c r="JFJ1079" s="17"/>
      <c r="JFK1079" s="17"/>
      <c r="JFL1079" s="17"/>
      <c r="JFM1079" s="17"/>
      <c r="JFN1079" s="17"/>
      <c r="JFO1079" s="17"/>
      <c r="JFP1079" s="17"/>
      <c r="JFQ1079" s="17"/>
      <c r="JFR1079" s="17"/>
      <c r="JFS1079" s="17"/>
      <c r="JFT1079" s="17"/>
      <c r="JFU1079" s="17"/>
      <c r="JFV1079" s="17"/>
      <c r="JFW1079" s="17"/>
      <c r="JFX1079" s="17"/>
      <c r="JFY1079" s="17"/>
      <c r="JFZ1079" s="17"/>
      <c r="JGA1079" s="17"/>
      <c r="JGB1079" s="17"/>
      <c r="JGC1079" s="17"/>
      <c r="JGD1079" s="17"/>
      <c r="JGE1079" s="17"/>
      <c r="JGF1079" s="17"/>
      <c r="JGG1079" s="17"/>
      <c r="JGH1079" s="17"/>
      <c r="JGI1079" s="17"/>
      <c r="JGJ1079" s="17"/>
      <c r="JGK1079" s="17"/>
      <c r="JGL1079" s="17"/>
      <c r="JGM1079" s="17"/>
      <c r="JGN1079" s="17"/>
      <c r="JGO1079" s="17"/>
      <c r="JGP1079" s="17"/>
      <c r="JGQ1079" s="17"/>
      <c r="JGR1079" s="17"/>
      <c r="JGS1079" s="17"/>
      <c r="JGT1079" s="17"/>
      <c r="JGU1079" s="17"/>
      <c r="JGV1079" s="17"/>
      <c r="JGW1079" s="17"/>
      <c r="JGX1079" s="17"/>
      <c r="JGY1079" s="17"/>
      <c r="JGZ1079" s="17"/>
      <c r="JHA1079" s="17"/>
      <c r="JHB1079" s="17"/>
      <c r="JHC1079" s="17"/>
      <c r="JHD1079" s="17"/>
      <c r="JHE1079" s="17"/>
      <c r="JHF1079" s="17"/>
      <c r="JHG1079" s="17"/>
      <c r="JHH1079" s="17"/>
      <c r="JHI1079" s="17"/>
      <c r="JHJ1079" s="17"/>
      <c r="JHK1079" s="17"/>
      <c r="JHL1079" s="17"/>
      <c r="JHM1079" s="17"/>
      <c r="JHN1079" s="17"/>
      <c r="JHO1079" s="17"/>
      <c r="JHP1079" s="17"/>
      <c r="JHQ1079" s="17"/>
      <c r="JHR1079" s="17"/>
      <c r="JHS1079" s="17"/>
      <c r="JHT1079" s="17"/>
      <c r="JHU1079" s="17"/>
      <c r="JHV1079" s="17"/>
      <c r="JHW1079" s="17"/>
      <c r="JHX1079" s="17"/>
      <c r="JHY1079" s="17"/>
      <c r="JHZ1079" s="17"/>
      <c r="JIA1079" s="17"/>
      <c r="JIB1079" s="17"/>
      <c r="JIC1079" s="17"/>
      <c r="JID1079" s="17"/>
      <c r="JIE1079" s="17"/>
      <c r="JIF1079" s="17"/>
      <c r="JIG1079" s="17"/>
      <c r="JIH1079" s="17"/>
      <c r="JII1079" s="17"/>
      <c r="JIJ1079" s="17"/>
      <c r="JIK1079" s="17"/>
      <c r="JIL1079" s="17"/>
      <c r="JIM1079" s="17"/>
      <c r="JIN1079" s="17"/>
      <c r="JIO1079" s="17"/>
      <c r="JIP1079" s="17"/>
      <c r="JIQ1079" s="17"/>
      <c r="JIR1079" s="17"/>
      <c r="JIS1079" s="17"/>
      <c r="JIT1079" s="17"/>
      <c r="JIU1079" s="17"/>
      <c r="JIV1079" s="17"/>
      <c r="JIW1079" s="17"/>
      <c r="JIX1079" s="17"/>
      <c r="JIY1079" s="17"/>
      <c r="JIZ1079" s="17"/>
      <c r="JJA1079" s="17"/>
      <c r="JJB1079" s="17"/>
      <c r="JJC1079" s="17"/>
      <c r="JJD1079" s="17"/>
      <c r="JJE1079" s="17"/>
      <c r="JJF1079" s="17"/>
      <c r="JJG1079" s="17"/>
      <c r="JJH1079" s="17"/>
      <c r="JJI1079" s="17"/>
      <c r="JJJ1079" s="17"/>
      <c r="JJK1079" s="17"/>
      <c r="JJL1079" s="17"/>
      <c r="JJM1079" s="17"/>
      <c r="JJN1079" s="17"/>
      <c r="JJO1079" s="17"/>
      <c r="JJP1079" s="17"/>
      <c r="JJQ1079" s="17"/>
      <c r="JJR1079" s="17"/>
      <c r="JJS1079" s="17"/>
      <c r="JJT1079" s="17"/>
      <c r="JJU1079" s="17"/>
      <c r="JJV1079" s="17"/>
      <c r="JJW1079" s="17"/>
      <c r="JJX1079" s="17"/>
      <c r="JJY1079" s="17"/>
      <c r="JJZ1079" s="17"/>
      <c r="JKA1079" s="17"/>
      <c r="JKB1079" s="17"/>
      <c r="JKC1079" s="17"/>
      <c r="JKD1079" s="17"/>
      <c r="JKE1079" s="17"/>
      <c r="JKF1079" s="17"/>
      <c r="JKG1079" s="17"/>
      <c r="JKH1079" s="17"/>
      <c r="JKI1079" s="17"/>
      <c r="JKJ1079" s="17"/>
      <c r="JKK1079" s="17"/>
      <c r="JKL1079" s="17"/>
      <c r="JKM1079" s="17"/>
      <c r="JKN1079" s="17"/>
      <c r="JKO1079" s="17"/>
      <c r="JKP1079" s="17"/>
      <c r="JKQ1079" s="17"/>
      <c r="JKR1079" s="17"/>
      <c r="JKS1079" s="17"/>
      <c r="JKT1079" s="17"/>
      <c r="JKU1079" s="17"/>
      <c r="JKV1079" s="17"/>
      <c r="JKW1079" s="17"/>
      <c r="JKX1079" s="17"/>
      <c r="JKY1079" s="17"/>
      <c r="JKZ1079" s="17"/>
      <c r="JLA1079" s="17"/>
      <c r="JLB1079" s="17"/>
      <c r="JLC1079" s="17"/>
      <c r="JLD1079" s="17"/>
      <c r="JLE1079" s="17"/>
      <c r="JLF1079" s="17"/>
      <c r="JLG1079" s="17"/>
      <c r="JLH1079" s="17"/>
      <c r="JLI1079" s="17"/>
      <c r="JLJ1079" s="17"/>
      <c r="JLK1079" s="17"/>
      <c r="JLL1079" s="17"/>
      <c r="JLM1079" s="17"/>
      <c r="JLN1079" s="17"/>
      <c r="JLO1079" s="17"/>
      <c r="JLP1079" s="17"/>
      <c r="JLQ1079" s="17"/>
      <c r="JLR1079" s="17"/>
      <c r="JLS1079" s="17"/>
      <c r="JLT1079" s="17"/>
      <c r="JLU1079" s="17"/>
      <c r="JLV1079" s="17"/>
      <c r="JLW1079" s="17"/>
      <c r="JLX1079" s="17"/>
      <c r="JLY1079" s="17"/>
      <c r="JLZ1079" s="17"/>
      <c r="JMA1079" s="17"/>
      <c r="JMB1079" s="17"/>
      <c r="JMC1079" s="17"/>
      <c r="JMD1079" s="17"/>
      <c r="JME1079" s="17"/>
      <c r="JMF1079" s="17"/>
      <c r="JMG1079" s="17"/>
      <c r="JMH1079" s="17"/>
      <c r="JMI1079" s="17"/>
      <c r="JMJ1079" s="17"/>
      <c r="JMK1079" s="17"/>
      <c r="JML1079" s="17"/>
      <c r="JMM1079" s="17"/>
      <c r="JMN1079" s="17"/>
      <c r="JMO1079" s="17"/>
      <c r="JMP1079" s="17"/>
      <c r="JMQ1079" s="17"/>
      <c r="JMR1079" s="17"/>
      <c r="JMS1079" s="17"/>
      <c r="JMT1079" s="17"/>
      <c r="JMU1079" s="17"/>
      <c r="JMV1079" s="17"/>
      <c r="JMW1079" s="17"/>
      <c r="JMX1079" s="17"/>
      <c r="JMY1079" s="17"/>
      <c r="JMZ1079" s="17"/>
      <c r="JNA1079" s="17"/>
      <c r="JNB1079" s="17"/>
      <c r="JNC1079" s="17"/>
      <c r="JND1079" s="17"/>
      <c r="JNE1079" s="17"/>
      <c r="JNF1079" s="17"/>
      <c r="JNG1079" s="17"/>
      <c r="JNH1079" s="17"/>
      <c r="JNI1079" s="17"/>
      <c r="JNJ1079" s="17"/>
      <c r="JNK1079" s="17"/>
      <c r="JNL1079" s="17"/>
      <c r="JNM1079" s="17"/>
      <c r="JNN1079" s="17"/>
      <c r="JNO1079" s="17"/>
      <c r="JNP1079" s="17"/>
      <c r="JNQ1079" s="17"/>
      <c r="JNR1079" s="17"/>
      <c r="JNS1079" s="17"/>
      <c r="JNT1079" s="17"/>
      <c r="JNU1079" s="17"/>
      <c r="JNV1079" s="17"/>
      <c r="JNW1079" s="17"/>
      <c r="JNX1079" s="17"/>
      <c r="JNY1079" s="17"/>
      <c r="JNZ1079" s="17"/>
      <c r="JOA1079" s="17"/>
      <c r="JOB1079" s="17"/>
      <c r="JOC1079" s="17"/>
      <c r="JOD1079" s="17"/>
      <c r="JOE1079" s="17"/>
      <c r="JOF1079" s="17"/>
      <c r="JOG1079" s="17"/>
      <c r="JOH1079" s="17"/>
      <c r="JOI1079" s="17"/>
      <c r="JOJ1079" s="17"/>
      <c r="JOK1079" s="17"/>
      <c r="JOL1079" s="17"/>
      <c r="JOM1079" s="17"/>
      <c r="JON1079" s="17"/>
      <c r="JOO1079" s="17"/>
      <c r="JOP1079" s="17"/>
      <c r="JOQ1079" s="17"/>
      <c r="JOR1079" s="17"/>
      <c r="JOS1079" s="17"/>
      <c r="JOT1079" s="17"/>
      <c r="JOU1079" s="17"/>
      <c r="JOV1079" s="17"/>
      <c r="JOW1079" s="17"/>
      <c r="JOX1079" s="17"/>
      <c r="JOY1079" s="17"/>
      <c r="JOZ1079" s="17"/>
      <c r="JPA1079" s="17"/>
      <c r="JPB1079" s="17"/>
      <c r="JPC1079" s="17"/>
      <c r="JPD1079" s="17"/>
      <c r="JPE1079" s="17"/>
      <c r="JPF1079" s="17"/>
      <c r="JPG1079" s="17"/>
      <c r="JPH1079" s="17"/>
      <c r="JPI1079" s="17"/>
      <c r="JPJ1079" s="17"/>
      <c r="JPK1079" s="17"/>
      <c r="JPL1079" s="17"/>
      <c r="JPM1079" s="17"/>
      <c r="JPN1079" s="17"/>
      <c r="JPO1079" s="17"/>
      <c r="JPP1079" s="17"/>
      <c r="JPQ1079" s="17"/>
      <c r="JPR1079" s="17"/>
      <c r="JPS1079" s="17"/>
      <c r="JPT1079" s="17"/>
      <c r="JPU1079" s="17"/>
      <c r="JPV1079" s="17"/>
      <c r="JPW1079" s="17"/>
      <c r="JPX1079" s="17"/>
      <c r="JPY1079" s="17"/>
      <c r="JPZ1079" s="17"/>
      <c r="JQA1079" s="17"/>
      <c r="JQB1079" s="17"/>
      <c r="JQC1079" s="17"/>
      <c r="JQD1079" s="17"/>
      <c r="JQE1079" s="17"/>
      <c r="JQF1079" s="17"/>
      <c r="JQG1079" s="17"/>
      <c r="JQH1079" s="17"/>
      <c r="JQI1079" s="17"/>
      <c r="JQJ1079" s="17"/>
      <c r="JQK1079" s="17"/>
      <c r="JQL1079" s="17"/>
      <c r="JQM1079" s="17"/>
      <c r="JQN1079" s="17"/>
      <c r="JQO1079" s="17"/>
      <c r="JQP1079" s="17"/>
      <c r="JQQ1079" s="17"/>
      <c r="JQR1079" s="17"/>
      <c r="JQS1079" s="17"/>
      <c r="JQT1079" s="17"/>
      <c r="JQU1079" s="17"/>
      <c r="JQV1079" s="17"/>
      <c r="JQW1079" s="17"/>
      <c r="JQX1079" s="17"/>
      <c r="JQY1079" s="17"/>
      <c r="JQZ1079" s="17"/>
      <c r="JRA1079" s="17"/>
      <c r="JRB1079" s="17"/>
      <c r="JRC1079" s="17"/>
      <c r="JRD1079" s="17"/>
      <c r="JRE1079" s="17"/>
      <c r="JRF1079" s="17"/>
      <c r="JRG1079" s="17"/>
      <c r="JRH1079" s="17"/>
      <c r="JRI1079" s="17"/>
      <c r="JRJ1079" s="17"/>
      <c r="JRK1079" s="17"/>
      <c r="JRL1079" s="17"/>
      <c r="JRM1079" s="17"/>
      <c r="JRN1079" s="17"/>
      <c r="JRO1079" s="17"/>
      <c r="JRP1079" s="17"/>
      <c r="JRQ1079" s="17"/>
      <c r="JRR1079" s="17"/>
      <c r="JRS1079" s="17"/>
      <c r="JRT1079" s="17"/>
      <c r="JRU1079" s="17"/>
      <c r="JRV1079" s="17"/>
      <c r="JRW1079" s="17"/>
      <c r="JRX1079" s="17"/>
      <c r="JRY1079" s="17"/>
      <c r="JRZ1079" s="17"/>
      <c r="JSA1079" s="17"/>
      <c r="JSB1079" s="17"/>
      <c r="JSC1079" s="17"/>
      <c r="JSD1079" s="17"/>
      <c r="JSE1079" s="17"/>
      <c r="JSF1079" s="17"/>
      <c r="JSG1079" s="17"/>
      <c r="JSH1079" s="17"/>
      <c r="JSI1079" s="17"/>
      <c r="JSJ1079" s="17"/>
      <c r="JSK1079" s="17"/>
      <c r="JSL1079" s="17"/>
      <c r="JSM1079" s="17"/>
      <c r="JSN1079" s="17"/>
      <c r="JSO1079" s="17"/>
      <c r="JSP1079" s="17"/>
      <c r="JSQ1079" s="17"/>
      <c r="JSR1079" s="17"/>
      <c r="JSS1079" s="17"/>
      <c r="JST1079" s="17"/>
      <c r="JSU1079" s="17"/>
      <c r="JSV1079" s="17"/>
      <c r="JSW1079" s="17"/>
      <c r="JSX1079" s="17"/>
      <c r="JSY1079" s="17"/>
      <c r="JSZ1079" s="17"/>
      <c r="JTA1079" s="17"/>
      <c r="JTB1079" s="17"/>
      <c r="JTC1079" s="17"/>
      <c r="JTD1079" s="17"/>
      <c r="JTE1079" s="17"/>
      <c r="JTF1079" s="17"/>
      <c r="JTG1079" s="17"/>
      <c r="JTH1079" s="17"/>
      <c r="JTI1079" s="17"/>
      <c r="JTJ1079" s="17"/>
      <c r="JTK1079" s="17"/>
      <c r="JTL1079" s="17"/>
      <c r="JTM1079" s="17"/>
      <c r="JTN1079" s="17"/>
      <c r="JTO1079" s="17"/>
      <c r="JTP1079" s="17"/>
      <c r="JTQ1079" s="17"/>
      <c r="JTR1079" s="17"/>
      <c r="JTS1079" s="17"/>
      <c r="JTT1079" s="17"/>
      <c r="JTU1079" s="17"/>
      <c r="JTV1079" s="17"/>
      <c r="JTW1079" s="17"/>
      <c r="JTX1079" s="17"/>
      <c r="JTY1079" s="17"/>
      <c r="JTZ1079" s="17"/>
      <c r="JUA1079" s="17"/>
      <c r="JUB1079" s="17"/>
      <c r="JUC1079" s="17"/>
      <c r="JUD1079" s="17"/>
      <c r="JUE1079" s="17"/>
      <c r="JUF1079" s="17"/>
      <c r="JUG1079" s="17"/>
      <c r="JUH1079" s="17"/>
      <c r="JUI1079" s="17"/>
      <c r="JUJ1079" s="17"/>
      <c r="JUK1079" s="17"/>
      <c r="JUL1079" s="17"/>
      <c r="JUM1079" s="17"/>
      <c r="JUN1079" s="17"/>
      <c r="JUO1079" s="17"/>
      <c r="JUP1079" s="17"/>
      <c r="JUQ1079" s="17"/>
      <c r="JUR1079" s="17"/>
      <c r="JUS1079" s="17"/>
      <c r="JUT1079" s="17"/>
      <c r="JUU1079" s="17"/>
      <c r="JUV1079" s="17"/>
      <c r="JUW1079" s="17"/>
      <c r="JUX1079" s="17"/>
      <c r="JUY1079" s="17"/>
      <c r="JUZ1079" s="17"/>
      <c r="JVA1079" s="17"/>
      <c r="JVB1079" s="17"/>
      <c r="JVC1079" s="17"/>
      <c r="JVD1079" s="17"/>
      <c r="JVE1079" s="17"/>
      <c r="JVF1079" s="17"/>
      <c r="JVG1079" s="17"/>
      <c r="JVH1079" s="17"/>
      <c r="JVI1079" s="17"/>
      <c r="JVJ1079" s="17"/>
      <c r="JVK1079" s="17"/>
      <c r="JVL1079" s="17"/>
      <c r="JVM1079" s="17"/>
      <c r="JVN1079" s="17"/>
      <c r="JVO1079" s="17"/>
      <c r="JVP1079" s="17"/>
      <c r="JVQ1079" s="17"/>
      <c r="JVR1079" s="17"/>
      <c r="JVS1079" s="17"/>
      <c r="JVT1079" s="17"/>
      <c r="JVU1079" s="17"/>
      <c r="JVV1079" s="17"/>
      <c r="JVW1079" s="17"/>
      <c r="JVX1079" s="17"/>
      <c r="JVY1079" s="17"/>
      <c r="JVZ1079" s="17"/>
      <c r="JWA1079" s="17"/>
      <c r="JWB1079" s="17"/>
      <c r="JWC1079" s="17"/>
      <c r="JWD1079" s="17"/>
      <c r="JWE1079" s="17"/>
      <c r="JWF1079" s="17"/>
      <c r="JWG1079" s="17"/>
      <c r="JWH1079" s="17"/>
      <c r="JWI1079" s="17"/>
      <c r="JWJ1079" s="17"/>
      <c r="JWK1079" s="17"/>
      <c r="JWL1079" s="17"/>
      <c r="JWM1079" s="17"/>
      <c r="JWN1079" s="17"/>
      <c r="JWO1079" s="17"/>
      <c r="JWP1079" s="17"/>
      <c r="JWQ1079" s="17"/>
      <c r="JWR1079" s="17"/>
      <c r="JWS1079" s="17"/>
      <c r="JWT1079" s="17"/>
      <c r="JWU1079" s="17"/>
      <c r="JWV1079" s="17"/>
      <c r="JWW1079" s="17"/>
      <c r="JWX1079" s="17"/>
      <c r="JWY1079" s="17"/>
      <c r="JWZ1079" s="17"/>
      <c r="JXA1079" s="17"/>
      <c r="JXB1079" s="17"/>
      <c r="JXC1079" s="17"/>
      <c r="JXD1079" s="17"/>
      <c r="JXE1079" s="17"/>
      <c r="JXF1079" s="17"/>
      <c r="JXG1079" s="17"/>
      <c r="JXH1079" s="17"/>
      <c r="JXI1079" s="17"/>
      <c r="JXJ1079" s="17"/>
      <c r="JXK1079" s="17"/>
      <c r="JXL1079" s="17"/>
      <c r="JXM1079" s="17"/>
      <c r="JXN1079" s="17"/>
      <c r="JXO1079" s="17"/>
      <c r="JXP1079" s="17"/>
      <c r="JXQ1079" s="17"/>
      <c r="JXR1079" s="17"/>
      <c r="JXS1079" s="17"/>
      <c r="JXT1079" s="17"/>
      <c r="JXU1079" s="17"/>
      <c r="JXV1079" s="17"/>
      <c r="JXW1079" s="17"/>
      <c r="JXX1079" s="17"/>
      <c r="JXY1079" s="17"/>
      <c r="JXZ1079" s="17"/>
      <c r="JYA1079" s="17"/>
      <c r="JYB1079" s="17"/>
      <c r="JYC1079" s="17"/>
      <c r="JYD1079" s="17"/>
      <c r="JYE1079" s="17"/>
      <c r="JYF1079" s="17"/>
      <c r="JYG1079" s="17"/>
      <c r="JYH1079" s="17"/>
      <c r="JYI1079" s="17"/>
      <c r="JYJ1079" s="17"/>
      <c r="JYK1079" s="17"/>
      <c r="JYL1079" s="17"/>
      <c r="JYM1079" s="17"/>
      <c r="JYN1079" s="17"/>
      <c r="JYO1079" s="17"/>
      <c r="JYP1079" s="17"/>
      <c r="JYQ1079" s="17"/>
      <c r="JYR1079" s="17"/>
      <c r="JYS1079" s="17"/>
      <c r="JYT1079" s="17"/>
      <c r="JYU1079" s="17"/>
      <c r="JYV1079" s="17"/>
      <c r="JYW1079" s="17"/>
      <c r="JYX1079" s="17"/>
      <c r="JYY1079" s="17"/>
      <c r="JYZ1079" s="17"/>
      <c r="JZA1079" s="17"/>
      <c r="JZB1079" s="17"/>
      <c r="JZC1079" s="17"/>
      <c r="JZD1079" s="17"/>
      <c r="JZE1079" s="17"/>
      <c r="JZF1079" s="17"/>
      <c r="JZG1079" s="17"/>
      <c r="JZH1079" s="17"/>
      <c r="JZI1079" s="17"/>
      <c r="JZJ1079" s="17"/>
      <c r="JZK1079" s="17"/>
      <c r="JZL1079" s="17"/>
      <c r="JZM1079" s="17"/>
      <c r="JZN1079" s="17"/>
      <c r="JZO1079" s="17"/>
      <c r="JZP1079" s="17"/>
      <c r="JZQ1079" s="17"/>
      <c r="JZR1079" s="17"/>
      <c r="JZS1079" s="17"/>
      <c r="JZT1079" s="17"/>
      <c r="JZU1079" s="17"/>
      <c r="JZV1079" s="17"/>
      <c r="JZW1079" s="17"/>
      <c r="JZX1079" s="17"/>
      <c r="JZY1079" s="17"/>
      <c r="JZZ1079" s="17"/>
      <c r="KAA1079" s="17"/>
      <c r="KAB1079" s="17"/>
      <c r="KAC1079" s="17"/>
      <c r="KAD1079" s="17"/>
      <c r="KAE1079" s="17"/>
      <c r="KAF1079" s="17"/>
      <c r="KAG1079" s="17"/>
      <c r="KAH1079" s="17"/>
      <c r="KAI1079" s="17"/>
      <c r="KAJ1079" s="17"/>
      <c r="KAK1079" s="17"/>
      <c r="KAL1079" s="17"/>
      <c r="KAM1079" s="17"/>
      <c r="KAN1079" s="17"/>
      <c r="KAO1079" s="17"/>
      <c r="KAP1079" s="17"/>
      <c r="KAQ1079" s="17"/>
      <c r="KAR1079" s="17"/>
      <c r="KAS1079" s="17"/>
      <c r="KAT1079" s="17"/>
      <c r="KAU1079" s="17"/>
      <c r="KAV1079" s="17"/>
      <c r="KAW1079" s="17"/>
      <c r="KAX1079" s="17"/>
      <c r="KAY1079" s="17"/>
      <c r="KAZ1079" s="17"/>
      <c r="KBA1079" s="17"/>
      <c r="KBB1079" s="17"/>
      <c r="KBC1079" s="17"/>
      <c r="KBD1079" s="17"/>
      <c r="KBE1079" s="17"/>
      <c r="KBF1079" s="17"/>
      <c r="KBG1079" s="17"/>
      <c r="KBH1079" s="17"/>
      <c r="KBI1079" s="17"/>
      <c r="KBJ1079" s="17"/>
      <c r="KBK1079" s="17"/>
      <c r="KBL1079" s="17"/>
      <c r="KBM1079" s="17"/>
      <c r="KBN1079" s="17"/>
      <c r="KBO1079" s="17"/>
      <c r="KBP1079" s="17"/>
      <c r="KBQ1079" s="17"/>
      <c r="KBR1079" s="17"/>
      <c r="KBS1079" s="17"/>
      <c r="KBT1079" s="17"/>
      <c r="KBU1079" s="17"/>
      <c r="KBV1079" s="17"/>
      <c r="KBW1079" s="17"/>
      <c r="KBX1079" s="17"/>
      <c r="KBY1079" s="17"/>
      <c r="KBZ1079" s="17"/>
      <c r="KCA1079" s="17"/>
      <c r="KCB1079" s="17"/>
      <c r="KCC1079" s="17"/>
      <c r="KCD1079" s="17"/>
      <c r="KCE1079" s="17"/>
      <c r="KCF1079" s="17"/>
      <c r="KCG1079" s="17"/>
      <c r="KCH1079" s="17"/>
      <c r="KCI1079" s="17"/>
      <c r="KCJ1079" s="17"/>
      <c r="KCK1079" s="17"/>
      <c r="KCL1079" s="17"/>
      <c r="KCM1079" s="17"/>
      <c r="KCN1079" s="17"/>
      <c r="KCO1079" s="17"/>
      <c r="KCP1079" s="17"/>
      <c r="KCQ1079" s="17"/>
      <c r="KCR1079" s="17"/>
      <c r="KCS1079" s="17"/>
      <c r="KCT1079" s="17"/>
      <c r="KCU1079" s="17"/>
      <c r="KCV1079" s="17"/>
      <c r="KCW1079" s="17"/>
      <c r="KCX1079" s="17"/>
      <c r="KCY1079" s="17"/>
      <c r="KCZ1079" s="17"/>
      <c r="KDA1079" s="17"/>
      <c r="KDB1079" s="17"/>
      <c r="KDC1079" s="17"/>
      <c r="KDD1079" s="17"/>
      <c r="KDE1079" s="17"/>
      <c r="KDF1079" s="17"/>
      <c r="KDG1079" s="17"/>
      <c r="KDH1079" s="17"/>
      <c r="KDI1079" s="17"/>
      <c r="KDJ1079" s="17"/>
      <c r="KDK1079" s="17"/>
      <c r="KDL1079" s="17"/>
      <c r="KDM1079" s="17"/>
      <c r="KDN1079" s="17"/>
      <c r="KDO1079" s="17"/>
      <c r="KDP1079" s="17"/>
      <c r="KDQ1079" s="17"/>
      <c r="KDR1079" s="17"/>
      <c r="KDS1079" s="17"/>
      <c r="KDT1079" s="17"/>
      <c r="KDU1079" s="17"/>
      <c r="KDV1079" s="17"/>
      <c r="KDW1079" s="17"/>
      <c r="KDX1079" s="17"/>
      <c r="KDY1079" s="17"/>
      <c r="KDZ1079" s="17"/>
      <c r="KEA1079" s="17"/>
      <c r="KEB1079" s="17"/>
      <c r="KEC1079" s="17"/>
      <c r="KED1079" s="17"/>
      <c r="KEE1079" s="17"/>
      <c r="KEF1079" s="17"/>
      <c r="KEG1079" s="17"/>
      <c r="KEH1079" s="17"/>
      <c r="KEI1079" s="17"/>
      <c r="KEJ1079" s="17"/>
      <c r="KEK1079" s="17"/>
      <c r="KEL1079" s="17"/>
      <c r="KEM1079" s="17"/>
      <c r="KEN1079" s="17"/>
      <c r="KEO1079" s="17"/>
      <c r="KEP1079" s="17"/>
      <c r="KEQ1079" s="17"/>
      <c r="KER1079" s="17"/>
      <c r="KES1079" s="17"/>
      <c r="KET1079" s="17"/>
      <c r="KEU1079" s="17"/>
      <c r="KEV1079" s="17"/>
      <c r="KEW1079" s="17"/>
      <c r="KEX1079" s="17"/>
      <c r="KEY1079" s="17"/>
      <c r="KEZ1079" s="17"/>
      <c r="KFA1079" s="17"/>
      <c r="KFB1079" s="17"/>
      <c r="KFC1079" s="17"/>
      <c r="KFD1079" s="17"/>
      <c r="KFE1079" s="17"/>
      <c r="KFF1079" s="17"/>
      <c r="KFG1079" s="17"/>
      <c r="KFH1079" s="17"/>
      <c r="KFI1079" s="17"/>
      <c r="KFJ1079" s="17"/>
      <c r="KFK1079" s="17"/>
      <c r="KFL1079" s="17"/>
      <c r="KFM1079" s="17"/>
      <c r="KFN1079" s="17"/>
      <c r="KFO1079" s="17"/>
      <c r="KFP1079" s="17"/>
      <c r="KFQ1079" s="17"/>
      <c r="KFR1079" s="17"/>
      <c r="KFS1079" s="17"/>
      <c r="KFT1079" s="17"/>
      <c r="KFU1079" s="17"/>
      <c r="KFV1079" s="17"/>
      <c r="KFW1079" s="17"/>
      <c r="KFX1079" s="17"/>
      <c r="KFY1079" s="17"/>
      <c r="KFZ1079" s="17"/>
      <c r="KGA1079" s="17"/>
      <c r="KGB1079" s="17"/>
      <c r="KGC1079" s="17"/>
      <c r="KGD1079" s="17"/>
      <c r="KGE1079" s="17"/>
      <c r="KGF1079" s="17"/>
      <c r="KGG1079" s="17"/>
      <c r="KGH1079" s="17"/>
      <c r="KGI1079" s="17"/>
      <c r="KGJ1079" s="17"/>
      <c r="KGK1079" s="17"/>
      <c r="KGL1079" s="17"/>
      <c r="KGM1079" s="17"/>
      <c r="KGN1079" s="17"/>
      <c r="KGO1079" s="17"/>
      <c r="KGP1079" s="17"/>
      <c r="KGQ1079" s="17"/>
      <c r="KGR1079" s="17"/>
      <c r="KGS1079" s="17"/>
      <c r="KGT1079" s="17"/>
      <c r="KGU1079" s="17"/>
      <c r="KGV1079" s="17"/>
      <c r="KGW1079" s="17"/>
      <c r="KGX1079" s="17"/>
      <c r="KGY1079" s="17"/>
      <c r="KGZ1079" s="17"/>
      <c r="KHA1079" s="17"/>
      <c r="KHB1079" s="17"/>
      <c r="KHC1079" s="17"/>
      <c r="KHD1079" s="17"/>
      <c r="KHE1079" s="17"/>
      <c r="KHF1079" s="17"/>
      <c r="KHG1079" s="17"/>
      <c r="KHH1079" s="17"/>
      <c r="KHI1079" s="17"/>
      <c r="KHJ1079" s="17"/>
      <c r="KHK1079" s="17"/>
      <c r="KHL1079" s="17"/>
      <c r="KHM1079" s="17"/>
      <c r="KHN1079" s="17"/>
      <c r="KHO1079" s="17"/>
      <c r="KHP1079" s="17"/>
      <c r="KHQ1079" s="17"/>
      <c r="KHR1079" s="17"/>
      <c r="KHS1079" s="17"/>
      <c r="KHT1079" s="17"/>
      <c r="KHU1079" s="17"/>
      <c r="KHV1079" s="17"/>
      <c r="KHW1079" s="17"/>
      <c r="KHX1079" s="17"/>
      <c r="KHY1079" s="17"/>
      <c r="KHZ1079" s="17"/>
      <c r="KIA1079" s="17"/>
      <c r="KIB1079" s="17"/>
      <c r="KIC1079" s="17"/>
      <c r="KID1079" s="17"/>
      <c r="KIE1079" s="17"/>
      <c r="KIF1079" s="17"/>
      <c r="KIG1079" s="17"/>
      <c r="KIH1079" s="17"/>
      <c r="KII1079" s="17"/>
      <c r="KIJ1079" s="17"/>
      <c r="KIK1079" s="17"/>
      <c r="KIL1079" s="17"/>
      <c r="KIM1079" s="17"/>
      <c r="KIN1079" s="17"/>
      <c r="KIO1079" s="17"/>
      <c r="KIP1079" s="17"/>
      <c r="KIQ1079" s="17"/>
      <c r="KIR1079" s="17"/>
      <c r="KIS1079" s="17"/>
      <c r="KIT1079" s="17"/>
      <c r="KIU1079" s="17"/>
      <c r="KIV1079" s="17"/>
      <c r="KIW1079" s="17"/>
      <c r="KIX1079" s="17"/>
      <c r="KIY1079" s="17"/>
      <c r="KIZ1079" s="17"/>
      <c r="KJA1079" s="17"/>
      <c r="KJB1079" s="17"/>
      <c r="KJC1079" s="17"/>
      <c r="KJD1079" s="17"/>
      <c r="KJE1079" s="17"/>
      <c r="KJF1079" s="17"/>
      <c r="KJG1079" s="17"/>
      <c r="KJH1079" s="17"/>
      <c r="KJI1079" s="17"/>
      <c r="KJJ1079" s="17"/>
      <c r="KJK1079" s="17"/>
      <c r="KJL1079" s="17"/>
      <c r="KJM1079" s="17"/>
      <c r="KJN1079" s="17"/>
      <c r="KJO1079" s="17"/>
      <c r="KJP1079" s="17"/>
      <c r="KJQ1079" s="17"/>
      <c r="KJR1079" s="17"/>
      <c r="KJS1079" s="17"/>
      <c r="KJT1079" s="17"/>
      <c r="KJU1079" s="17"/>
      <c r="KJV1079" s="17"/>
      <c r="KJW1079" s="17"/>
      <c r="KJX1079" s="17"/>
      <c r="KJY1079" s="17"/>
      <c r="KJZ1079" s="17"/>
      <c r="KKA1079" s="17"/>
      <c r="KKB1079" s="17"/>
      <c r="KKC1079" s="17"/>
      <c r="KKD1079" s="17"/>
      <c r="KKE1079" s="17"/>
      <c r="KKF1079" s="17"/>
      <c r="KKG1079" s="17"/>
      <c r="KKH1079" s="17"/>
      <c r="KKI1079" s="17"/>
      <c r="KKJ1079" s="17"/>
      <c r="KKK1079" s="17"/>
      <c r="KKL1079" s="17"/>
      <c r="KKM1079" s="17"/>
      <c r="KKN1079" s="17"/>
      <c r="KKO1079" s="17"/>
      <c r="KKP1079" s="17"/>
      <c r="KKQ1079" s="17"/>
      <c r="KKR1079" s="17"/>
      <c r="KKS1079" s="17"/>
      <c r="KKT1079" s="17"/>
      <c r="KKU1079" s="17"/>
      <c r="KKV1079" s="17"/>
      <c r="KKW1079" s="17"/>
      <c r="KKX1079" s="17"/>
      <c r="KKY1079" s="17"/>
      <c r="KKZ1079" s="17"/>
      <c r="KLA1079" s="17"/>
      <c r="KLB1079" s="17"/>
      <c r="KLC1079" s="17"/>
      <c r="KLD1079" s="17"/>
      <c r="KLE1079" s="17"/>
      <c r="KLF1079" s="17"/>
      <c r="KLG1079" s="17"/>
      <c r="KLH1079" s="17"/>
      <c r="KLI1079" s="17"/>
      <c r="KLJ1079" s="17"/>
      <c r="KLK1079" s="17"/>
      <c r="KLL1079" s="17"/>
      <c r="KLM1079" s="17"/>
      <c r="KLN1079" s="17"/>
      <c r="KLO1079" s="17"/>
      <c r="KLP1079" s="17"/>
      <c r="KLQ1079" s="17"/>
      <c r="KLR1079" s="17"/>
      <c r="KLS1079" s="17"/>
      <c r="KLT1079" s="17"/>
      <c r="KLU1079" s="17"/>
      <c r="KLV1079" s="17"/>
      <c r="KLW1079" s="17"/>
      <c r="KLX1079" s="17"/>
      <c r="KLY1079" s="17"/>
      <c r="KLZ1079" s="17"/>
      <c r="KMA1079" s="17"/>
      <c r="KMB1079" s="17"/>
      <c r="KMC1079" s="17"/>
      <c r="KMD1079" s="17"/>
      <c r="KME1079" s="17"/>
      <c r="KMF1079" s="17"/>
      <c r="KMG1079" s="17"/>
      <c r="KMH1079" s="17"/>
      <c r="KMI1079" s="17"/>
      <c r="KMJ1079" s="17"/>
      <c r="KMK1079" s="17"/>
      <c r="KML1079" s="17"/>
      <c r="KMM1079" s="17"/>
      <c r="KMN1079" s="17"/>
      <c r="KMO1079" s="17"/>
      <c r="KMP1079" s="17"/>
      <c r="KMQ1079" s="17"/>
      <c r="KMR1079" s="17"/>
      <c r="KMS1079" s="17"/>
      <c r="KMT1079" s="17"/>
      <c r="KMU1079" s="17"/>
      <c r="KMV1079" s="17"/>
      <c r="KMW1079" s="17"/>
      <c r="KMX1079" s="17"/>
      <c r="KMY1079" s="17"/>
      <c r="KMZ1079" s="17"/>
      <c r="KNA1079" s="17"/>
      <c r="KNB1079" s="17"/>
      <c r="KNC1079" s="17"/>
      <c r="KND1079" s="17"/>
      <c r="KNE1079" s="17"/>
      <c r="KNF1079" s="17"/>
      <c r="KNG1079" s="17"/>
      <c r="KNH1079" s="17"/>
      <c r="KNI1079" s="17"/>
      <c r="KNJ1079" s="17"/>
      <c r="KNK1079" s="17"/>
      <c r="KNL1079" s="17"/>
      <c r="KNM1079" s="17"/>
      <c r="KNN1079" s="17"/>
      <c r="KNO1079" s="17"/>
      <c r="KNP1079" s="17"/>
      <c r="KNQ1079" s="17"/>
      <c r="KNR1079" s="17"/>
      <c r="KNS1079" s="17"/>
      <c r="KNT1079" s="17"/>
      <c r="KNU1079" s="17"/>
      <c r="KNV1079" s="17"/>
      <c r="KNW1079" s="17"/>
      <c r="KNX1079" s="17"/>
      <c r="KNY1079" s="17"/>
      <c r="KNZ1079" s="17"/>
      <c r="KOA1079" s="17"/>
      <c r="KOB1079" s="17"/>
      <c r="KOC1079" s="17"/>
      <c r="KOD1079" s="17"/>
      <c r="KOE1079" s="17"/>
      <c r="KOF1079" s="17"/>
      <c r="KOG1079" s="17"/>
      <c r="KOH1079" s="17"/>
      <c r="KOI1079" s="17"/>
      <c r="KOJ1079" s="17"/>
      <c r="KOK1079" s="17"/>
      <c r="KOL1079" s="17"/>
      <c r="KOM1079" s="17"/>
      <c r="KON1079" s="17"/>
      <c r="KOO1079" s="17"/>
      <c r="KOP1079" s="17"/>
      <c r="KOQ1079" s="17"/>
      <c r="KOR1079" s="17"/>
      <c r="KOS1079" s="17"/>
      <c r="KOT1079" s="17"/>
      <c r="KOU1079" s="17"/>
      <c r="KOV1079" s="17"/>
      <c r="KOW1079" s="17"/>
      <c r="KOX1079" s="17"/>
      <c r="KOY1079" s="17"/>
      <c r="KOZ1079" s="17"/>
      <c r="KPA1079" s="17"/>
      <c r="KPB1079" s="17"/>
      <c r="KPC1079" s="17"/>
      <c r="KPD1079" s="17"/>
      <c r="KPE1079" s="17"/>
      <c r="KPF1079" s="17"/>
      <c r="KPG1079" s="17"/>
      <c r="KPH1079" s="17"/>
      <c r="KPI1079" s="17"/>
      <c r="KPJ1079" s="17"/>
      <c r="KPK1079" s="17"/>
      <c r="KPL1079" s="17"/>
      <c r="KPM1079" s="17"/>
      <c r="KPN1079" s="17"/>
      <c r="KPO1079" s="17"/>
      <c r="KPP1079" s="17"/>
      <c r="KPQ1079" s="17"/>
      <c r="KPR1079" s="17"/>
      <c r="KPS1079" s="17"/>
      <c r="KPT1079" s="17"/>
      <c r="KPU1079" s="17"/>
      <c r="KPV1079" s="17"/>
      <c r="KPW1079" s="17"/>
      <c r="KPX1079" s="17"/>
      <c r="KPY1079" s="17"/>
      <c r="KPZ1079" s="17"/>
      <c r="KQA1079" s="17"/>
      <c r="KQB1079" s="17"/>
      <c r="KQC1079" s="17"/>
      <c r="KQD1079" s="17"/>
      <c r="KQE1079" s="17"/>
      <c r="KQF1079" s="17"/>
      <c r="KQG1079" s="17"/>
      <c r="KQH1079" s="17"/>
      <c r="KQI1079" s="17"/>
      <c r="KQJ1079" s="17"/>
      <c r="KQK1079" s="17"/>
      <c r="KQL1079" s="17"/>
      <c r="KQM1079" s="17"/>
      <c r="KQN1079" s="17"/>
      <c r="KQO1079" s="17"/>
      <c r="KQP1079" s="17"/>
      <c r="KQQ1079" s="17"/>
      <c r="KQR1079" s="17"/>
      <c r="KQS1079" s="17"/>
      <c r="KQT1079" s="17"/>
      <c r="KQU1079" s="17"/>
      <c r="KQV1079" s="17"/>
      <c r="KQW1079" s="17"/>
      <c r="KQX1079" s="17"/>
      <c r="KQY1079" s="17"/>
      <c r="KQZ1079" s="17"/>
      <c r="KRA1079" s="17"/>
      <c r="KRB1079" s="17"/>
      <c r="KRC1079" s="17"/>
      <c r="KRD1079" s="17"/>
      <c r="KRE1079" s="17"/>
      <c r="KRF1079" s="17"/>
      <c r="KRG1079" s="17"/>
      <c r="KRH1079" s="17"/>
      <c r="KRI1079" s="17"/>
      <c r="KRJ1079" s="17"/>
      <c r="KRK1079" s="17"/>
      <c r="KRL1079" s="17"/>
      <c r="KRM1079" s="17"/>
      <c r="KRN1079" s="17"/>
      <c r="KRO1079" s="17"/>
      <c r="KRP1079" s="17"/>
      <c r="KRQ1079" s="17"/>
      <c r="KRR1079" s="17"/>
      <c r="KRS1079" s="17"/>
      <c r="KRT1079" s="17"/>
      <c r="KRU1079" s="17"/>
      <c r="KRV1079" s="17"/>
      <c r="KRW1079" s="17"/>
      <c r="KRX1079" s="17"/>
      <c r="KRY1079" s="17"/>
      <c r="KRZ1079" s="17"/>
      <c r="KSA1079" s="17"/>
      <c r="KSB1079" s="17"/>
      <c r="KSC1079" s="17"/>
      <c r="KSD1079" s="17"/>
      <c r="KSE1079" s="17"/>
      <c r="KSF1079" s="17"/>
      <c r="KSG1079" s="17"/>
      <c r="KSH1079" s="17"/>
      <c r="KSI1079" s="17"/>
      <c r="KSJ1079" s="17"/>
      <c r="KSK1079" s="17"/>
      <c r="KSL1079" s="17"/>
      <c r="KSM1079" s="17"/>
      <c r="KSN1079" s="17"/>
      <c r="KSO1079" s="17"/>
      <c r="KSP1079" s="17"/>
      <c r="KSQ1079" s="17"/>
      <c r="KSR1079" s="17"/>
      <c r="KSS1079" s="17"/>
      <c r="KST1079" s="17"/>
      <c r="KSU1079" s="17"/>
      <c r="KSV1079" s="17"/>
      <c r="KSW1079" s="17"/>
      <c r="KSX1079" s="17"/>
      <c r="KSY1079" s="17"/>
      <c r="KSZ1079" s="17"/>
      <c r="KTA1079" s="17"/>
      <c r="KTB1079" s="17"/>
      <c r="KTC1079" s="17"/>
      <c r="KTD1079" s="17"/>
      <c r="KTE1079" s="17"/>
      <c r="KTF1079" s="17"/>
      <c r="KTG1079" s="17"/>
      <c r="KTH1079" s="17"/>
      <c r="KTI1079" s="17"/>
      <c r="KTJ1079" s="17"/>
      <c r="KTK1079" s="17"/>
      <c r="KTL1079" s="17"/>
      <c r="KTM1079" s="17"/>
      <c r="KTN1079" s="17"/>
      <c r="KTO1079" s="17"/>
      <c r="KTP1079" s="17"/>
      <c r="KTQ1079" s="17"/>
      <c r="KTR1079" s="17"/>
      <c r="KTS1079" s="17"/>
      <c r="KTT1079" s="17"/>
      <c r="KTU1079" s="17"/>
      <c r="KTV1079" s="17"/>
      <c r="KTW1079" s="17"/>
      <c r="KTX1079" s="17"/>
      <c r="KTY1079" s="17"/>
      <c r="KTZ1079" s="17"/>
      <c r="KUA1079" s="17"/>
      <c r="KUB1079" s="17"/>
      <c r="KUC1079" s="17"/>
      <c r="KUD1079" s="17"/>
      <c r="KUE1079" s="17"/>
      <c r="KUF1079" s="17"/>
      <c r="KUG1079" s="17"/>
      <c r="KUH1079" s="17"/>
      <c r="KUI1079" s="17"/>
      <c r="KUJ1079" s="17"/>
      <c r="KUK1079" s="17"/>
      <c r="KUL1079" s="17"/>
      <c r="KUM1079" s="17"/>
      <c r="KUN1079" s="17"/>
      <c r="KUO1079" s="17"/>
      <c r="KUP1079" s="17"/>
      <c r="KUQ1079" s="17"/>
      <c r="KUR1079" s="17"/>
      <c r="KUS1079" s="17"/>
      <c r="KUT1079" s="17"/>
      <c r="KUU1079" s="17"/>
      <c r="KUV1079" s="17"/>
      <c r="KUW1079" s="17"/>
      <c r="KUX1079" s="17"/>
      <c r="KUY1079" s="17"/>
      <c r="KUZ1079" s="17"/>
      <c r="KVA1079" s="17"/>
      <c r="KVB1079" s="17"/>
      <c r="KVC1079" s="17"/>
      <c r="KVD1079" s="17"/>
      <c r="KVE1079" s="17"/>
      <c r="KVF1079" s="17"/>
      <c r="KVG1079" s="17"/>
      <c r="KVH1079" s="17"/>
      <c r="KVI1079" s="17"/>
      <c r="KVJ1079" s="17"/>
      <c r="KVK1079" s="17"/>
      <c r="KVL1079" s="17"/>
      <c r="KVM1079" s="17"/>
      <c r="KVN1079" s="17"/>
      <c r="KVO1079" s="17"/>
      <c r="KVP1079" s="17"/>
      <c r="KVQ1079" s="17"/>
      <c r="KVR1079" s="17"/>
      <c r="KVS1079" s="17"/>
      <c r="KVT1079" s="17"/>
      <c r="KVU1079" s="17"/>
      <c r="KVV1079" s="17"/>
      <c r="KVW1079" s="17"/>
      <c r="KVX1079" s="17"/>
      <c r="KVY1079" s="17"/>
      <c r="KVZ1079" s="17"/>
      <c r="KWA1079" s="17"/>
      <c r="KWB1079" s="17"/>
      <c r="KWC1079" s="17"/>
      <c r="KWD1079" s="17"/>
      <c r="KWE1079" s="17"/>
      <c r="KWF1079" s="17"/>
      <c r="KWG1079" s="17"/>
      <c r="KWH1079" s="17"/>
      <c r="KWI1079" s="17"/>
      <c r="KWJ1079" s="17"/>
      <c r="KWK1079" s="17"/>
      <c r="KWL1079" s="17"/>
      <c r="KWM1079" s="17"/>
      <c r="KWN1079" s="17"/>
      <c r="KWO1079" s="17"/>
      <c r="KWP1079" s="17"/>
      <c r="KWQ1079" s="17"/>
      <c r="KWR1079" s="17"/>
      <c r="KWS1079" s="17"/>
      <c r="KWT1079" s="17"/>
      <c r="KWU1079" s="17"/>
      <c r="KWV1079" s="17"/>
      <c r="KWW1079" s="17"/>
      <c r="KWX1079" s="17"/>
      <c r="KWY1079" s="17"/>
      <c r="KWZ1079" s="17"/>
      <c r="KXA1079" s="17"/>
      <c r="KXB1079" s="17"/>
      <c r="KXC1079" s="17"/>
      <c r="KXD1079" s="17"/>
      <c r="KXE1079" s="17"/>
      <c r="KXF1079" s="17"/>
      <c r="KXG1079" s="17"/>
      <c r="KXH1079" s="17"/>
      <c r="KXI1079" s="17"/>
      <c r="KXJ1079" s="17"/>
      <c r="KXK1079" s="17"/>
      <c r="KXL1079" s="17"/>
      <c r="KXM1079" s="17"/>
      <c r="KXN1079" s="17"/>
      <c r="KXO1079" s="17"/>
      <c r="KXP1079" s="17"/>
      <c r="KXQ1079" s="17"/>
      <c r="KXR1079" s="17"/>
      <c r="KXS1079" s="17"/>
      <c r="KXT1079" s="17"/>
      <c r="KXU1079" s="17"/>
      <c r="KXV1079" s="17"/>
      <c r="KXW1079" s="17"/>
      <c r="KXX1079" s="17"/>
      <c r="KXY1079" s="17"/>
      <c r="KXZ1079" s="17"/>
      <c r="KYA1079" s="17"/>
      <c r="KYB1079" s="17"/>
      <c r="KYC1079" s="17"/>
      <c r="KYD1079" s="17"/>
      <c r="KYE1079" s="17"/>
      <c r="KYF1079" s="17"/>
      <c r="KYG1079" s="17"/>
      <c r="KYH1079" s="17"/>
      <c r="KYI1079" s="17"/>
      <c r="KYJ1079" s="17"/>
      <c r="KYK1079" s="17"/>
      <c r="KYL1079" s="17"/>
      <c r="KYM1079" s="17"/>
      <c r="KYN1079" s="17"/>
      <c r="KYO1079" s="17"/>
      <c r="KYP1079" s="17"/>
      <c r="KYQ1079" s="17"/>
      <c r="KYR1079" s="17"/>
      <c r="KYS1079" s="17"/>
      <c r="KYT1079" s="17"/>
      <c r="KYU1079" s="17"/>
      <c r="KYV1079" s="17"/>
      <c r="KYW1079" s="17"/>
      <c r="KYX1079" s="17"/>
      <c r="KYY1079" s="17"/>
      <c r="KYZ1079" s="17"/>
      <c r="KZA1079" s="17"/>
      <c r="KZB1079" s="17"/>
      <c r="KZC1079" s="17"/>
      <c r="KZD1079" s="17"/>
      <c r="KZE1079" s="17"/>
      <c r="KZF1079" s="17"/>
      <c r="KZG1079" s="17"/>
      <c r="KZH1079" s="17"/>
      <c r="KZI1079" s="17"/>
      <c r="KZJ1079" s="17"/>
      <c r="KZK1079" s="17"/>
      <c r="KZL1079" s="17"/>
      <c r="KZM1079" s="17"/>
      <c r="KZN1079" s="17"/>
      <c r="KZO1079" s="17"/>
      <c r="KZP1079" s="17"/>
      <c r="KZQ1079" s="17"/>
      <c r="KZR1079" s="17"/>
      <c r="KZS1079" s="17"/>
      <c r="KZT1079" s="17"/>
      <c r="KZU1079" s="17"/>
      <c r="KZV1079" s="17"/>
      <c r="KZW1079" s="17"/>
      <c r="KZX1079" s="17"/>
      <c r="KZY1079" s="17"/>
      <c r="KZZ1079" s="17"/>
      <c r="LAA1079" s="17"/>
      <c r="LAB1079" s="17"/>
      <c r="LAC1079" s="17"/>
      <c r="LAD1079" s="17"/>
      <c r="LAE1079" s="17"/>
      <c r="LAF1079" s="17"/>
      <c r="LAG1079" s="17"/>
      <c r="LAH1079" s="17"/>
      <c r="LAI1079" s="17"/>
      <c r="LAJ1079" s="17"/>
      <c r="LAK1079" s="17"/>
      <c r="LAL1079" s="17"/>
      <c r="LAM1079" s="17"/>
      <c r="LAN1079" s="17"/>
      <c r="LAO1079" s="17"/>
      <c r="LAP1079" s="17"/>
      <c r="LAQ1079" s="17"/>
      <c r="LAR1079" s="17"/>
      <c r="LAS1079" s="17"/>
      <c r="LAT1079" s="17"/>
      <c r="LAU1079" s="17"/>
      <c r="LAV1079" s="17"/>
      <c r="LAW1079" s="17"/>
      <c r="LAX1079" s="17"/>
      <c r="LAY1079" s="17"/>
      <c r="LAZ1079" s="17"/>
      <c r="LBA1079" s="17"/>
      <c r="LBB1079" s="17"/>
      <c r="LBC1079" s="17"/>
      <c r="LBD1079" s="17"/>
      <c r="LBE1079" s="17"/>
      <c r="LBF1079" s="17"/>
      <c r="LBG1079" s="17"/>
      <c r="LBH1079" s="17"/>
      <c r="LBI1079" s="17"/>
      <c r="LBJ1079" s="17"/>
      <c r="LBK1079" s="17"/>
      <c r="LBL1079" s="17"/>
      <c r="LBM1079" s="17"/>
      <c r="LBN1079" s="17"/>
      <c r="LBO1079" s="17"/>
      <c r="LBP1079" s="17"/>
      <c r="LBQ1079" s="17"/>
      <c r="LBR1079" s="17"/>
      <c r="LBS1079" s="17"/>
      <c r="LBT1079" s="17"/>
      <c r="LBU1079" s="17"/>
      <c r="LBV1079" s="17"/>
      <c r="LBW1079" s="17"/>
      <c r="LBX1079" s="17"/>
      <c r="LBY1079" s="17"/>
      <c r="LBZ1079" s="17"/>
      <c r="LCA1079" s="17"/>
      <c r="LCB1079" s="17"/>
      <c r="LCC1079" s="17"/>
      <c r="LCD1079" s="17"/>
      <c r="LCE1079" s="17"/>
      <c r="LCF1079" s="17"/>
      <c r="LCG1079" s="17"/>
      <c r="LCH1079" s="17"/>
      <c r="LCI1079" s="17"/>
      <c r="LCJ1079" s="17"/>
      <c r="LCK1079" s="17"/>
      <c r="LCL1079" s="17"/>
      <c r="LCM1079" s="17"/>
      <c r="LCN1079" s="17"/>
      <c r="LCO1079" s="17"/>
      <c r="LCP1079" s="17"/>
      <c r="LCQ1079" s="17"/>
      <c r="LCR1079" s="17"/>
      <c r="LCS1079" s="17"/>
      <c r="LCT1079" s="17"/>
      <c r="LCU1079" s="17"/>
      <c r="LCV1079" s="17"/>
      <c r="LCW1079" s="17"/>
      <c r="LCX1079" s="17"/>
      <c r="LCY1079" s="17"/>
      <c r="LCZ1079" s="17"/>
      <c r="LDA1079" s="17"/>
      <c r="LDB1079" s="17"/>
      <c r="LDC1079" s="17"/>
      <c r="LDD1079" s="17"/>
      <c r="LDE1079" s="17"/>
      <c r="LDF1079" s="17"/>
      <c r="LDG1079" s="17"/>
      <c r="LDH1079" s="17"/>
      <c r="LDI1079" s="17"/>
      <c r="LDJ1079" s="17"/>
      <c r="LDK1079" s="17"/>
      <c r="LDL1079" s="17"/>
      <c r="LDM1079" s="17"/>
      <c r="LDN1079" s="17"/>
      <c r="LDO1079" s="17"/>
      <c r="LDP1079" s="17"/>
      <c r="LDQ1079" s="17"/>
      <c r="LDR1079" s="17"/>
      <c r="LDS1079" s="17"/>
      <c r="LDT1079" s="17"/>
      <c r="LDU1079" s="17"/>
      <c r="LDV1079" s="17"/>
      <c r="LDW1079" s="17"/>
      <c r="LDX1079" s="17"/>
      <c r="LDY1079" s="17"/>
      <c r="LDZ1079" s="17"/>
      <c r="LEA1079" s="17"/>
      <c r="LEB1079" s="17"/>
      <c r="LEC1079" s="17"/>
      <c r="LED1079" s="17"/>
      <c r="LEE1079" s="17"/>
      <c r="LEF1079" s="17"/>
      <c r="LEG1079" s="17"/>
      <c r="LEH1079" s="17"/>
      <c r="LEI1079" s="17"/>
      <c r="LEJ1079" s="17"/>
      <c r="LEK1079" s="17"/>
      <c r="LEL1079" s="17"/>
      <c r="LEM1079" s="17"/>
      <c r="LEN1079" s="17"/>
      <c r="LEO1079" s="17"/>
      <c r="LEP1079" s="17"/>
      <c r="LEQ1079" s="17"/>
      <c r="LER1079" s="17"/>
      <c r="LES1079" s="17"/>
      <c r="LET1079" s="17"/>
      <c r="LEU1079" s="17"/>
      <c r="LEV1079" s="17"/>
      <c r="LEW1079" s="17"/>
      <c r="LEX1079" s="17"/>
      <c r="LEY1079" s="17"/>
      <c r="LEZ1079" s="17"/>
      <c r="LFA1079" s="17"/>
      <c r="LFB1079" s="17"/>
      <c r="LFC1079" s="17"/>
      <c r="LFD1079" s="17"/>
      <c r="LFE1079" s="17"/>
      <c r="LFF1079" s="17"/>
      <c r="LFG1079" s="17"/>
      <c r="LFH1079" s="17"/>
      <c r="LFI1079" s="17"/>
      <c r="LFJ1079" s="17"/>
      <c r="LFK1079" s="17"/>
      <c r="LFL1079" s="17"/>
      <c r="LFM1079" s="17"/>
      <c r="LFN1079" s="17"/>
      <c r="LFO1079" s="17"/>
      <c r="LFP1079" s="17"/>
      <c r="LFQ1079" s="17"/>
      <c r="LFR1079" s="17"/>
      <c r="LFS1079" s="17"/>
      <c r="LFT1079" s="17"/>
      <c r="LFU1079" s="17"/>
      <c r="LFV1079" s="17"/>
      <c r="LFW1079" s="17"/>
      <c r="LFX1079" s="17"/>
      <c r="LFY1079" s="17"/>
      <c r="LFZ1079" s="17"/>
      <c r="LGA1079" s="17"/>
      <c r="LGB1079" s="17"/>
      <c r="LGC1079" s="17"/>
      <c r="LGD1079" s="17"/>
      <c r="LGE1079" s="17"/>
      <c r="LGF1079" s="17"/>
      <c r="LGG1079" s="17"/>
      <c r="LGH1079" s="17"/>
      <c r="LGI1079" s="17"/>
      <c r="LGJ1079" s="17"/>
      <c r="LGK1079" s="17"/>
      <c r="LGL1079" s="17"/>
      <c r="LGM1079" s="17"/>
      <c r="LGN1079" s="17"/>
      <c r="LGO1079" s="17"/>
      <c r="LGP1079" s="17"/>
      <c r="LGQ1079" s="17"/>
      <c r="LGR1079" s="17"/>
      <c r="LGS1079" s="17"/>
      <c r="LGT1079" s="17"/>
      <c r="LGU1079" s="17"/>
      <c r="LGV1079" s="17"/>
      <c r="LGW1079" s="17"/>
      <c r="LGX1079" s="17"/>
      <c r="LGY1079" s="17"/>
      <c r="LGZ1079" s="17"/>
      <c r="LHA1079" s="17"/>
      <c r="LHB1079" s="17"/>
      <c r="LHC1079" s="17"/>
      <c r="LHD1079" s="17"/>
      <c r="LHE1079" s="17"/>
      <c r="LHF1079" s="17"/>
      <c r="LHG1079" s="17"/>
      <c r="LHH1079" s="17"/>
      <c r="LHI1079" s="17"/>
      <c r="LHJ1079" s="17"/>
      <c r="LHK1079" s="17"/>
      <c r="LHL1079" s="17"/>
      <c r="LHM1079" s="17"/>
      <c r="LHN1079" s="17"/>
      <c r="LHO1079" s="17"/>
      <c r="LHP1079" s="17"/>
      <c r="LHQ1079" s="17"/>
      <c r="LHR1079" s="17"/>
      <c r="LHS1079" s="17"/>
      <c r="LHT1079" s="17"/>
      <c r="LHU1079" s="17"/>
      <c r="LHV1079" s="17"/>
      <c r="LHW1079" s="17"/>
      <c r="LHX1079" s="17"/>
      <c r="LHY1079" s="17"/>
      <c r="LHZ1079" s="17"/>
      <c r="LIA1079" s="17"/>
      <c r="LIB1079" s="17"/>
      <c r="LIC1079" s="17"/>
      <c r="LID1079" s="17"/>
      <c r="LIE1079" s="17"/>
      <c r="LIF1079" s="17"/>
      <c r="LIG1079" s="17"/>
      <c r="LIH1079" s="17"/>
      <c r="LII1079" s="17"/>
      <c r="LIJ1079" s="17"/>
      <c r="LIK1079" s="17"/>
      <c r="LIL1079" s="17"/>
      <c r="LIM1079" s="17"/>
      <c r="LIN1079" s="17"/>
      <c r="LIO1079" s="17"/>
      <c r="LIP1079" s="17"/>
      <c r="LIQ1079" s="17"/>
      <c r="LIR1079" s="17"/>
      <c r="LIS1079" s="17"/>
      <c r="LIT1079" s="17"/>
      <c r="LIU1079" s="17"/>
      <c r="LIV1079" s="17"/>
      <c r="LIW1079" s="17"/>
      <c r="LIX1079" s="17"/>
      <c r="LIY1079" s="17"/>
      <c r="LIZ1079" s="17"/>
      <c r="LJA1079" s="17"/>
      <c r="LJB1079" s="17"/>
      <c r="LJC1079" s="17"/>
      <c r="LJD1079" s="17"/>
      <c r="LJE1079" s="17"/>
      <c r="LJF1079" s="17"/>
      <c r="LJG1079" s="17"/>
      <c r="LJH1079" s="17"/>
      <c r="LJI1079" s="17"/>
      <c r="LJJ1079" s="17"/>
      <c r="LJK1079" s="17"/>
      <c r="LJL1079" s="17"/>
      <c r="LJM1079" s="17"/>
      <c r="LJN1079" s="17"/>
      <c r="LJO1079" s="17"/>
      <c r="LJP1079" s="17"/>
      <c r="LJQ1079" s="17"/>
      <c r="LJR1079" s="17"/>
      <c r="LJS1079" s="17"/>
      <c r="LJT1079" s="17"/>
      <c r="LJU1079" s="17"/>
      <c r="LJV1079" s="17"/>
      <c r="LJW1079" s="17"/>
      <c r="LJX1079" s="17"/>
      <c r="LJY1079" s="17"/>
      <c r="LJZ1079" s="17"/>
      <c r="LKA1079" s="17"/>
      <c r="LKB1079" s="17"/>
      <c r="LKC1079" s="17"/>
      <c r="LKD1079" s="17"/>
      <c r="LKE1079" s="17"/>
      <c r="LKF1079" s="17"/>
      <c r="LKG1079" s="17"/>
      <c r="LKH1079" s="17"/>
      <c r="LKI1079" s="17"/>
      <c r="LKJ1079" s="17"/>
      <c r="LKK1079" s="17"/>
      <c r="LKL1079" s="17"/>
      <c r="LKM1079" s="17"/>
      <c r="LKN1079" s="17"/>
      <c r="LKO1079" s="17"/>
      <c r="LKP1079" s="17"/>
      <c r="LKQ1079" s="17"/>
      <c r="LKR1079" s="17"/>
      <c r="LKS1079" s="17"/>
      <c r="LKT1079" s="17"/>
      <c r="LKU1079" s="17"/>
      <c r="LKV1079" s="17"/>
      <c r="LKW1079" s="17"/>
      <c r="LKX1079" s="17"/>
      <c r="LKY1079" s="17"/>
      <c r="LKZ1079" s="17"/>
      <c r="LLA1079" s="17"/>
      <c r="LLB1079" s="17"/>
      <c r="LLC1079" s="17"/>
      <c r="LLD1079" s="17"/>
      <c r="LLE1079" s="17"/>
      <c r="LLF1079" s="17"/>
      <c r="LLG1079" s="17"/>
      <c r="LLH1079" s="17"/>
      <c r="LLI1079" s="17"/>
      <c r="LLJ1079" s="17"/>
      <c r="LLK1079" s="17"/>
      <c r="LLL1079" s="17"/>
      <c r="LLM1079" s="17"/>
      <c r="LLN1079" s="17"/>
      <c r="LLO1079" s="17"/>
      <c r="LLP1079" s="17"/>
      <c r="LLQ1079" s="17"/>
      <c r="LLR1079" s="17"/>
      <c r="LLS1079" s="17"/>
      <c r="LLT1079" s="17"/>
      <c r="LLU1079" s="17"/>
      <c r="LLV1079" s="17"/>
      <c r="LLW1079" s="17"/>
      <c r="LLX1079" s="17"/>
      <c r="LLY1079" s="17"/>
      <c r="LLZ1079" s="17"/>
      <c r="LMA1079" s="17"/>
      <c r="LMB1079" s="17"/>
      <c r="LMC1079" s="17"/>
      <c r="LMD1079" s="17"/>
      <c r="LME1079" s="17"/>
      <c r="LMF1079" s="17"/>
      <c r="LMG1079" s="17"/>
      <c r="LMH1079" s="17"/>
      <c r="LMI1079" s="17"/>
      <c r="LMJ1079" s="17"/>
      <c r="LMK1079" s="17"/>
      <c r="LML1079" s="17"/>
      <c r="LMM1079" s="17"/>
      <c r="LMN1079" s="17"/>
      <c r="LMO1079" s="17"/>
      <c r="LMP1079" s="17"/>
      <c r="LMQ1079" s="17"/>
      <c r="LMR1079" s="17"/>
      <c r="LMS1079" s="17"/>
      <c r="LMT1079" s="17"/>
      <c r="LMU1079" s="17"/>
      <c r="LMV1079" s="17"/>
      <c r="LMW1079" s="17"/>
      <c r="LMX1079" s="17"/>
      <c r="LMY1079" s="17"/>
      <c r="LMZ1079" s="17"/>
      <c r="LNA1079" s="17"/>
      <c r="LNB1079" s="17"/>
      <c r="LNC1079" s="17"/>
      <c r="LND1079" s="17"/>
      <c r="LNE1079" s="17"/>
      <c r="LNF1079" s="17"/>
      <c r="LNG1079" s="17"/>
      <c r="LNH1079" s="17"/>
      <c r="LNI1079" s="17"/>
      <c r="LNJ1079" s="17"/>
      <c r="LNK1079" s="17"/>
      <c r="LNL1079" s="17"/>
      <c r="LNM1079" s="17"/>
      <c r="LNN1079" s="17"/>
      <c r="LNO1079" s="17"/>
      <c r="LNP1079" s="17"/>
      <c r="LNQ1079" s="17"/>
      <c r="LNR1079" s="17"/>
      <c r="LNS1079" s="17"/>
      <c r="LNT1079" s="17"/>
      <c r="LNU1079" s="17"/>
      <c r="LNV1079" s="17"/>
      <c r="LNW1079" s="17"/>
      <c r="LNX1079" s="17"/>
      <c r="LNY1079" s="17"/>
      <c r="LNZ1079" s="17"/>
      <c r="LOA1079" s="17"/>
      <c r="LOB1079" s="17"/>
      <c r="LOC1079" s="17"/>
      <c r="LOD1079" s="17"/>
      <c r="LOE1079" s="17"/>
      <c r="LOF1079" s="17"/>
      <c r="LOG1079" s="17"/>
      <c r="LOH1079" s="17"/>
      <c r="LOI1079" s="17"/>
      <c r="LOJ1079" s="17"/>
      <c r="LOK1079" s="17"/>
      <c r="LOL1079" s="17"/>
      <c r="LOM1079" s="17"/>
      <c r="LON1079" s="17"/>
      <c r="LOO1079" s="17"/>
      <c r="LOP1079" s="17"/>
      <c r="LOQ1079" s="17"/>
      <c r="LOR1079" s="17"/>
      <c r="LOS1079" s="17"/>
      <c r="LOT1079" s="17"/>
      <c r="LOU1079" s="17"/>
      <c r="LOV1079" s="17"/>
      <c r="LOW1079" s="17"/>
      <c r="LOX1079" s="17"/>
      <c r="LOY1079" s="17"/>
      <c r="LOZ1079" s="17"/>
      <c r="LPA1079" s="17"/>
      <c r="LPB1079" s="17"/>
      <c r="LPC1079" s="17"/>
      <c r="LPD1079" s="17"/>
      <c r="LPE1079" s="17"/>
      <c r="LPF1079" s="17"/>
      <c r="LPG1079" s="17"/>
      <c r="LPH1079" s="17"/>
      <c r="LPI1079" s="17"/>
      <c r="LPJ1079" s="17"/>
      <c r="LPK1079" s="17"/>
      <c r="LPL1079" s="17"/>
      <c r="LPM1079" s="17"/>
      <c r="LPN1079" s="17"/>
      <c r="LPO1079" s="17"/>
      <c r="LPP1079" s="17"/>
      <c r="LPQ1079" s="17"/>
      <c r="LPR1079" s="17"/>
      <c r="LPS1079" s="17"/>
      <c r="LPT1079" s="17"/>
      <c r="LPU1079" s="17"/>
      <c r="LPV1079" s="17"/>
      <c r="LPW1079" s="17"/>
      <c r="LPX1079" s="17"/>
      <c r="LPY1079" s="17"/>
      <c r="LPZ1079" s="17"/>
      <c r="LQA1079" s="17"/>
      <c r="LQB1079" s="17"/>
      <c r="LQC1079" s="17"/>
      <c r="LQD1079" s="17"/>
      <c r="LQE1079" s="17"/>
      <c r="LQF1079" s="17"/>
      <c r="LQG1079" s="17"/>
      <c r="LQH1079" s="17"/>
      <c r="LQI1079" s="17"/>
      <c r="LQJ1079" s="17"/>
      <c r="LQK1079" s="17"/>
      <c r="LQL1079" s="17"/>
      <c r="LQM1079" s="17"/>
      <c r="LQN1079" s="17"/>
      <c r="LQO1079" s="17"/>
      <c r="LQP1079" s="17"/>
      <c r="LQQ1079" s="17"/>
      <c r="LQR1079" s="17"/>
      <c r="LQS1079" s="17"/>
      <c r="LQT1079" s="17"/>
      <c r="LQU1079" s="17"/>
      <c r="LQV1079" s="17"/>
      <c r="LQW1079" s="17"/>
      <c r="LQX1079" s="17"/>
      <c r="LQY1079" s="17"/>
      <c r="LQZ1079" s="17"/>
      <c r="LRA1079" s="17"/>
      <c r="LRB1079" s="17"/>
      <c r="LRC1079" s="17"/>
      <c r="LRD1079" s="17"/>
      <c r="LRE1079" s="17"/>
      <c r="LRF1079" s="17"/>
      <c r="LRG1079" s="17"/>
      <c r="LRH1079" s="17"/>
      <c r="LRI1079" s="17"/>
      <c r="LRJ1079" s="17"/>
      <c r="LRK1079" s="17"/>
      <c r="LRL1079" s="17"/>
      <c r="LRM1079" s="17"/>
      <c r="LRN1079" s="17"/>
      <c r="LRO1079" s="17"/>
      <c r="LRP1079" s="17"/>
      <c r="LRQ1079" s="17"/>
      <c r="LRR1079" s="17"/>
      <c r="LRS1079" s="17"/>
      <c r="LRT1079" s="17"/>
      <c r="LRU1079" s="17"/>
      <c r="LRV1079" s="17"/>
      <c r="LRW1079" s="17"/>
      <c r="LRX1079" s="17"/>
      <c r="LRY1079" s="17"/>
      <c r="LRZ1079" s="17"/>
      <c r="LSA1079" s="17"/>
      <c r="LSB1079" s="17"/>
      <c r="LSC1079" s="17"/>
      <c r="LSD1079" s="17"/>
      <c r="LSE1079" s="17"/>
      <c r="LSF1079" s="17"/>
      <c r="LSG1079" s="17"/>
      <c r="LSH1079" s="17"/>
      <c r="LSI1079" s="17"/>
      <c r="LSJ1079" s="17"/>
      <c r="LSK1079" s="17"/>
      <c r="LSL1079" s="17"/>
      <c r="LSM1079" s="17"/>
      <c r="LSN1079" s="17"/>
      <c r="LSO1079" s="17"/>
      <c r="LSP1079" s="17"/>
      <c r="LSQ1079" s="17"/>
      <c r="LSR1079" s="17"/>
      <c r="LSS1079" s="17"/>
      <c r="LST1079" s="17"/>
      <c r="LSU1079" s="17"/>
      <c r="LSV1079" s="17"/>
      <c r="LSW1079" s="17"/>
      <c r="LSX1079" s="17"/>
      <c r="LSY1079" s="17"/>
      <c r="LSZ1079" s="17"/>
      <c r="LTA1079" s="17"/>
      <c r="LTB1079" s="17"/>
      <c r="LTC1079" s="17"/>
      <c r="LTD1079" s="17"/>
      <c r="LTE1079" s="17"/>
      <c r="LTF1079" s="17"/>
      <c r="LTG1079" s="17"/>
      <c r="LTH1079" s="17"/>
      <c r="LTI1079" s="17"/>
      <c r="LTJ1079" s="17"/>
      <c r="LTK1079" s="17"/>
      <c r="LTL1079" s="17"/>
      <c r="LTM1079" s="17"/>
      <c r="LTN1079" s="17"/>
      <c r="LTO1079" s="17"/>
      <c r="LTP1079" s="17"/>
      <c r="LTQ1079" s="17"/>
      <c r="LTR1079" s="17"/>
      <c r="LTS1079" s="17"/>
      <c r="LTT1079" s="17"/>
      <c r="LTU1079" s="17"/>
      <c r="LTV1079" s="17"/>
      <c r="LTW1079" s="17"/>
      <c r="LTX1079" s="17"/>
      <c r="LTY1079" s="17"/>
      <c r="LTZ1079" s="17"/>
      <c r="LUA1079" s="17"/>
      <c r="LUB1079" s="17"/>
      <c r="LUC1079" s="17"/>
      <c r="LUD1079" s="17"/>
      <c r="LUE1079" s="17"/>
      <c r="LUF1079" s="17"/>
      <c r="LUG1079" s="17"/>
      <c r="LUH1079" s="17"/>
      <c r="LUI1079" s="17"/>
      <c r="LUJ1079" s="17"/>
      <c r="LUK1079" s="17"/>
      <c r="LUL1079" s="17"/>
      <c r="LUM1079" s="17"/>
      <c r="LUN1079" s="17"/>
      <c r="LUO1079" s="17"/>
      <c r="LUP1079" s="17"/>
      <c r="LUQ1079" s="17"/>
      <c r="LUR1079" s="17"/>
      <c r="LUS1079" s="17"/>
      <c r="LUT1079" s="17"/>
      <c r="LUU1079" s="17"/>
      <c r="LUV1079" s="17"/>
      <c r="LUW1079" s="17"/>
      <c r="LUX1079" s="17"/>
      <c r="LUY1079" s="17"/>
      <c r="LUZ1079" s="17"/>
      <c r="LVA1079" s="17"/>
      <c r="LVB1079" s="17"/>
      <c r="LVC1079" s="17"/>
      <c r="LVD1079" s="17"/>
      <c r="LVE1079" s="17"/>
      <c r="LVF1079" s="17"/>
      <c r="LVG1079" s="17"/>
      <c r="LVH1079" s="17"/>
      <c r="LVI1079" s="17"/>
      <c r="LVJ1079" s="17"/>
      <c r="LVK1079" s="17"/>
      <c r="LVL1079" s="17"/>
      <c r="LVM1079" s="17"/>
      <c r="LVN1079" s="17"/>
      <c r="LVO1079" s="17"/>
      <c r="LVP1079" s="17"/>
      <c r="LVQ1079" s="17"/>
      <c r="LVR1079" s="17"/>
      <c r="LVS1079" s="17"/>
      <c r="LVT1079" s="17"/>
      <c r="LVU1079" s="17"/>
      <c r="LVV1079" s="17"/>
      <c r="LVW1079" s="17"/>
      <c r="LVX1079" s="17"/>
      <c r="LVY1079" s="17"/>
      <c r="LVZ1079" s="17"/>
      <c r="LWA1079" s="17"/>
      <c r="LWB1079" s="17"/>
      <c r="LWC1079" s="17"/>
      <c r="LWD1079" s="17"/>
      <c r="LWE1079" s="17"/>
      <c r="LWF1079" s="17"/>
      <c r="LWG1079" s="17"/>
      <c r="LWH1079" s="17"/>
      <c r="LWI1079" s="17"/>
      <c r="LWJ1079" s="17"/>
      <c r="LWK1079" s="17"/>
      <c r="LWL1079" s="17"/>
      <c r="LWM1079" s="17"/>
      <c r="LWN1079" s="17"/>
      <c r="LWO1079" s="17"/>
      <c r="LWP1079" s="17"/>
      <c r="LWQ1079" s="17"/>
      <c r="LWR1079" s="17"/>
      <c r="LWS1079" s="17"/>
      <c r="LWT1079" s="17"/>
      <c r="LWU1079" s="17"/>
      <c r="LWV1079" s="17"/>
      <c r="LWW1079" s="17"/>
      <c r="LWX1079" s="17"/>
      <c r="LWY1079" s="17"/>
      <c r="LWZ1079" s="17"/>
      <c r="LXA1079" s="17"/>
      <c r="LXB1079" s="17"/>
      <c r="LXC1079" s="17"/>
      <c r="LXD1079" s="17"/>
      <c r="LXE1079" s="17"/>
      <c r="LXF1079" s="17"/>
      <c r="LXG1079" s="17"/>
      <c r="LXH1079" s="17"/>
      <c r="LXI1079" s="17"/>
      <c r="LXJ1079" s="17"/>
      <c r="LXK1079" s="17"/>
      <c r="LXL1079" s="17"/>
      <c r="LXM1079" s="17"/>
      <c r="LXN1079" s="17"/>
      <c r="LXO1079" s="17"/>
      <c r="LXP1079" s="17"/>
      <c r="LXQ1079" s="17"/>
      <c r="LXR1079" s="17"/>
      <c r="LXS1079" s="17"/>
      <c r="LXT1079" s="17"/>
      <c r="LXU1079" s="17"/>
      <c r="LXV1079" s="17"/>
      <c r="LXW1079" s="17"/>
      <c r="LXX1079" s="17"/>
      <c r="LXY1079" s="17"/>
      <c r="LXZ1079" s="17"/>
      <c r="LYA1079" s="17"/>
      <c r="LYB1079" s="17"/>
      <c r="LYC1079" s="17"/>
      <c r="LYD1079" s="17"/>
      <c r="LYE1079" s="17"/>
      <c r="LYF1079" s="17"/>
      <c r="LYG1079" s="17"/>
      <c r="LYH1079" s="17"/>
      <c r="LYI1079" s="17"/>
      <c r="LYJ1079" s="17"/>
      <c r="LYK1079" s="17"/>
      <c r="LYL1079" s="17"/>
      <c r="LYM1079" s="17"/>
      <c r="LYN1079" s="17"/>
      <c r="LYO1079" s="17"/>
      <c r="LYP1079" s="17"/>
      <c r="LYQ1079" s="17"/>
      <c r="LYR1079" s="17"/>
      <c r="LYS1079" s="17"/>
      <c r="LYT1079" s="17"/>
      <c r="LYU1079" s="17"/>
      <c r="LYV1079" s="17"/>
      <c r="LYW1079" s="17"/>
      <c r="LYX1079" s="17"/>
      <c r="LYY1079" s="17"/>
      <c r="LYZ1079" s="17"/>
      <c r="LZA1079" s="17"/>
      <c r="LZB1079" s="17"/>
      <c r="LZC1079" s="17"/>
      <c r="LZD1079" s="17"/>
      <c r="LZE1079" s="17"/>
      <c r="LZF1079" s="17"/>
      <c r="LZG1079" s="17"/>
      <c r="LZH1079" s="17"/>
      <c r="LZI1079" s="17"/>
      <c r="LZJ1079" s="17"/>
      <c r="LZK1079" s="17"/>
      <c r="LZL1079" s="17"/>
      <c r="LZM1079" s="17"/>
      <c r="LZN1079" s="17"/>
      <c r="LZO1079" s="17"/>
      <c r="LZP1079" s="17"/>
      <c r="LZQ1079" s="17"/>
      <c r="LZR1079" s="17"/>
      <c r="LZS1079" s="17"/>
      <c r="LZT1079" s="17"/>
      <c r="LZU1079" s="17"/>
      <c r="LZV1079" s="17"/>
      <c r="LZW1079" s="17"/>
      <c r="LZX1079" s="17"/>
      <c r="LZY1079" s="17"/>
      <c r="LZZ1079" s="17"/>
      <c r="MAA1079" s="17"/>
      <c r="MAB1079" s="17"/>
      <c r="MAC1079" s="17"/>
      <c r="MAD1079" s="17"/>
      <c r="MAE1079" s="17"/>
      <c r="MAF1079" s="17"/>
      <c r="MAG1079" s="17"/>
      <c r="MAH1079" s="17"/>
      <c r="MAI1079" s="17"/>
      <c r="MAJ1079" s="17"/>
      <c r="MAK1079" s="17"/>
      <c r="MAL1079" s="17"/>
      <c r="MAM1079" s="17"/>
      <c r="MAN1079" s="17"/>
      <c r="MAO1079" s="17"/>
      <c r="MAP1079" s="17"/>
      <c r="MAQ1079" s="17"/>
      <c r="MAR1079" s="17"/>
      <c r="MAS1079" s="17"/>
      <c r="MAT1079" s="17"/>
      <c r="MAU1079" s="17"/>
      <c r="MAV1079" s="17"/>
      <c r="MAW1079" s="17"/>
      <c r="MAX1079" s="17"/>
      <c r="MAY1079" s="17"/>
      <c r="MAZ1079" s="17"/>
      <c r="MBA1079" s="17"/>
      <c r="MBB1079" s="17"/>
      <c r="MBC1079" s="17"/>
      <c r="MBD1079" s="17"/>
      <c r="MBE1079" s="17"/>
      <c r="MBF1079" s="17"/>
      <c r="MBG1079" s="17"/>
      <c r="MBH1079" s="17"/>
      <c r="MBI1079" s="17"/>
      <c r="MBJ1079" s="17"/>
      <c r="MBK1079" s="17"/>
      <c r="MBL1079" s="17"/>
      <c r="MBM1079" s="17"/>
      <c r="MBN1079" s="17"/>
      <c r="MBO1079" s="17"/>
      <c r="MBP1079" s="17"/>
      <c r="MBQ1079" s="17"/>
      <c r="MBR1079" s="17"/>
      <c r="MBS1079" s="17"/>
      <c r="MBT1079" s="17"/>
      <c r="MBU1079" s="17"/>
      <c r="MBV1079" s="17"/>
      <c r="MBW1079" s="17"/>
      <c r="MBX1079" s="17"/>
      <c r="MBY1079" s="17"/>
      <c r="MBZ1079" s="17"/>
      <c r="MCA1079" s="17"/>
      <c r="MCB1079" s="17"/>
      <c r="MCC1079" s="17"/>
      <c r="MCD1079" s="17"/>
      <c r="MCE1079" s="17"/>
      <c r="MCF1079" s="17"/>
      <c r="MCG1079" s="17"/>
      <c r="MCH1079" s="17"/>
      <c r="MCI1079" s="17"/>
      <c r="MCJ1079" s="17"/>
      <c r="MCK1079" s="17"/>
      <c r="MCL1079" s="17"/>
      <c r="MCM1079" s="17"/>
      <c r="MCN1079" s="17"/>
      <c r="MCO1079" s="17"/>
      <c r="MCP1079" s="17"/>
      <c r="MCQ1079" s="17"/>
      <c r="MCR1079" s="17"/>
      <c r="MCS1079" s="17"/>
      <c r="MCT1079" s="17"/>
      <c r="MCU1079" s="17"/>
      <c r="MCV1079" s="17"/>
      <c r="MCW1079" s="17"/>
      <c r="MCX1079" s="17"/>
      <c r="MCY1079" s="17"/>
      <c r="MCZ1079" s="17"/>
      <c r="MDA1079" s="17"/>
      <c r="MDB1079" s="17"/>
      <c r="MDC1079" s="17"/>
      <c r="MDD1079" s="17"/>
      <c r="MDE1079" s="17"/>
      <c r="MDF1079" s="17"/>
      <c r="MDG1079" s="17"/>
      <c r="MDH1079" s="17"/>
      <c r="MDI1079" s="17"/>
      <c r="MDJ1079" s="17"/>
      <c r="MDK1079" s="17"/>
      <c r="MDL1079" s="17"/>
      <c r="MDM1079" s="17"/>
      <c r="MDN1079" s="17"/>
      <c r="MDO1079" s="17"/>
      <c r="MDP1079" s="17"/>
      <c r="MDQ1079" s="17"/>
      <c r="MDR1079" s="17"/>
      <c r="MDS1079" s="17"/>
      <c r="MDT1079" s="17"/>
      <c r="MDU1079" s="17"/>
      <c r="MDV1079" s="17"/>
      <c r="MDW1079" s="17"/>
      <c r="MDX1079" s="17"/>
      <c r="MDY1079" s="17"/>
      <c r="MDZ1079" s="17"/>
      <c r="MEA1079" s="17"/>
      <c r="MEB1079" s="17"/>
      <c r="MEC1079" s="17"/>
      <c r="MED1079" s="17"/>
      <c r="MEE1079" s="17"/>
      <c r="MEF1079" s="17"/>
      <c r="MEG1079" s="17"/>
      <c r="MEH1079" s="17"/>
      <c r="MEI1079" s="17"/>
      <c r="MEJ1079" s="17"/>
      <c r="MEK1079" s="17"/>
      <c r="MEL1079" s="17"/>
      <c r="MEM1079" s="17"/>
      <c r="MEN1079" s="17"/>
      <c r="MEO1079" s="17"/>
      <c r="MEP1079" s="17"/>
      <c r="MEQ1079" s="17"/>
      <c r="MER1079" s="17"/>
      <c r="MES1079" s="17"/>
      <c r="MET1079" s="17"/>
      <c r="MEU1079" s="17"/>
      <c r="MEV1079" s="17"/>
      <c r="MEW1079" s="17"/>
      <c r="MEX1079" s="17"/>
      <c r="MEY1079" s="17"/>
      <c r="MEZ1079" s="17"/>
      <c r="MFA1079" s="17"/>
      <c r="MFB1079" s="17"/>
      <c r="MFC1079" s="17"/>
      <c r="MFD1079" s="17"/>
      <c r="MFE1079" s="17"/>
      <c r="MFF1079" s="17"/>
      <c r="MFG1079" s="17"/>
      <c r="MFH1079" s="17"/>
      <c r="MFI1079" s="17"/>
      <c r="MFJ1079" s="17"/>
      <c r="MFK1079" s="17"/>
      <c r="MFL1079" s="17"/>
      <c r="MFM1079" s="17"/>
      <c r="MFN1079" s="17"/>
      <c r="MFO1079" s="17"/>
      <c r="MFP1079" s="17"/>
      <c r="MFQ1079" s="17"/>
      <c r="MFR1079" s="17"/>
      <c r="MFS1079" s="17"/>
      <c r="MFT1079" s="17"/>
      <c r="MFU1079" s="17"/>
      <c r="MFV1079" s="17"/>
      <c r="MFW1079" s="17"/>
      <c r="MFX1079" s="17"/>
      <c r="MFY1079" s="17"/>
      <c r="MFZ1079" s="17"/>
      <c r="MGA1079" s="17"/>
      <c r="MGB1079" s="17"/>
      <c r="MGC1079" s="17"/>
      <c r="MGD1079" s="17"/>
      <c r="MGE1079" s="17"/>
      <c r="MGF1079" s="17"/>
      <c r="MGG1079" s="17"/>
      <c r="MGH1079" s="17"/>
      <c r="MGI1079" s="17"/>
      <c r="MGJ1079" s="17"/>
      <c r="MGK1079" s="17"/>
      <c r="MGL1079" s="17"/>
      <c r="MGM1079" s="17"/>
      <c r="MGN1079" s="17"/>
      <c r="MGO1079" s="17"/>
      <c r="MGP1079" s="17"/>
      <c r="MGQ1079" s="17"/>
      <c r="MGR1079" s="17"/>
      <c r="MGS1079" s="17"/>
      <c r="MGT1079" s="17"/>
      <c r="MGU1079" s="17"/>
      <c r="MGV1079" s="17"/>
      <c r="MGW1079" s="17"/>
      <c r="MGX1079" s="17"/>
      <c r="MGY1079" s="17"/>
      <c r="MGZ1079" s="17"/>
      <c r="MHA1079" s="17"/>
      <c r="MHB1079" s="17"/>
      <c r="MHC1079" s="17"/>
      <c r="MHD1079" s="17"/>
      <c r="MHE1079" s="17"/>
      <c r="MHF1079" s="17"/>
      <c r="MHG1079" s="17"/>
      <c r="MHH1079" s="17"/>
      <c r="MHI1079" s="17"/>
      <c r="MHJ1079" s="17"/>
      <c r="MHK1079" s="17"/>
      <c r="MHL1079" s="17"/>
      <c r="MHM1079" s="17"/>
      <c r="MHN1079" s="17"/>
      <c r="MHO1079" s="17"/>
      <c r="MHP1079" s="17"/>
      <c r="MHQ1079" s="17"/>
      <c r="MHR1079" s="17"/>
      <c r="MHS1079" s="17"/>
      <c r="MHT1079" s="17"/>
      <c r="MHU1079" s="17"/>
      <c r="MHV1079" s="17"/>
      <c r="MHW1079" s="17"/>
      <c r="MHX1079" s="17"/>
      <c r="MHY1079" s="17"/>
      <c r="MHZ1079" s="17"/>
      <c r="MIA1079" s="17"/>
      <c r="MIB1079" s="17"/>
      <c r="MIC1079" s="17"/>
      <c r="MID1079" s="17"/>
      <c r="MIE1079" s="17"/>
      <c r="MIF1079" s="17"/>
      <c r="MIG1079" s="17"/>
      <c r="MIH1079" s="17"/>
      <c r="MII1079" s="17"/>
      <c r="MIJ1079" s="17"/>
      <c r="MIK1079" s="17"/>
      <c r="MIL1079" s="17"/>
      <c r="MIM1079" s="17"/>
      <c r="MIN1079" s="17"/>
      <c r="MIO1079" s="17"/>
      <c r="MIP1079" s="17"/>
      <c r="MIQ1079" s="17"/>
      <c r="MIR1079" s="17"/>
      <c r="MIS1079" s="17"/>
      <c r="MIT1079" s="17"/>
      <c r="MIU1079" s="17"/>
      <c r="MIV1079" s="17"/>
      <c r="MIW1079" s="17"/>
      <c r="MIX1079" s="17"/>
      <c r="MIY1079" s="17"/>
      <c r="MIZ1079" s="17"/>
      <c r="MJA1079" s="17"/>
      <c r="MJB1079" s="17"/>
      <c r="MJC1079" s="17"/>
      <c r="MJD1079" s="17"/>
      <c r="MJE1079" s="17"/>
      <c r="MJF1079" s="17"/>
      <c r="MJG1079" s="17"/>
      <c r="MJH1079" s="17"/>
      <c r="MJI1079" s="17"/>
      <c r="MJJ1079" s="17"/>
      <c r="MJK1079" s="17"/>
      <c r="MJL1079" s="17"/>
      <c r="MJM1079" s="17"/>
      <c r="MJN1079" s="17"/>
      <c r="MJO1079" s="17"/>
      <c r="MJP1079" s="17"/>
      <c r="MJQ1079" s="17"/>
      <c r="MJR1079" s="17"/>
      <c r="MJS1079" s="17"/>
      <c r="MJT1079" s="17"/>
      <c r="MJU1079" s="17"/>
      <c r="MJV1079" s="17"/>
      <c r="MJW1079" s="17"/>
      <c r="MJX1079" s="17"/>
      <c r="MJY1079" s="17"/>
      <c r="MJZ1079" s="17"/>
      <c r="MKA1079" s="17"/>
      <c r="MKB1079" s="17"/>
      <c r="MKC1079" s="17"/>
      <c r="MKD1079" s="17"/>
      <c r="MKE1079" s="17"/>
      <c r="MKF1079" s="17"/>
      <c r="MKG1079" s="17"/>
      <c r="MKH1079" s="17"/>
      <c r="MKI1079" s="17"/>
      <c r="MKJ1079" s="17"/>
      <c r="MKK1079" s="17"/>
      <c r="MKL1079" s="17"/>
      <c r="MKM1079" s="17"/>
      <c r="MKN1079" s="17"/>
      <c r="MKO1079" s="17"/>
      <c r="MKP1079" s="17"/>
      <c r="MKQ1079" s="17"/>
      <c r="MKR1079" s="17"/>
      <c r="MKS1079" s="17"/>
      <c r="MKT1079" s="17"/>
      <c r="MKU1079" s="17"/>
      <c r="MKV1079" s="17"/>
      <c r="MKW1079" s="17"/>
      <c r="MKX1079" s="17"/>
      <c r="MKY1079" s="17"/>
      <c r="MKZ1079" s="17"/>
      <c r="MLA1079" s="17"/>
      <c r="MLB1079" s="17"/>
      <c r="MLC1079" s="17"/>
      <c r="MLD1079" s="17"/>
      <c r="MLE1079" s="17"/>
      <c r="MLF1079" s="17"/>
      <c r="MLG1079" s="17"/>
      <c r="MLH1079" s="17"/>
      <c r="MLI1079" s="17"/>
      <c r="MLJ1079" s="17"/>
      <c r="MLK1079" s="17"/>
      <c r="MLL1079" s="17"/>
      <c r="MLM1079" s="17"/>
      <c r="MLN1079" s="17"/>
      <c r="MLO1079" s="17"/>
      <c r="MLP1079" s="17"/>
      <c r="MLQ1079" s="17"/>
      <c r="MLR1079" s="17"/>
      <c r="MLS1079" s="17"/>
      <c r="MLT1079" s="17"/>
      <c r="MLU1079" s="17"/>
      <c r="MLV1079" s="17"/>
      <c r="MLW1079" s="17"/>
      <c r="MLX1079" s="17"/>
      <c r="MLY1079" s="17"/>
      <c r="MLZ1079" s="17"/>
      <c r="MMA1079" s="17"/>
      <c r="MMB1079" s="17"/>
      <c r="MMC1079" s="17"/>
      <c r="MMD1079" s="17"/>
      <c r="MME1079" s="17"/>
      <c r="MMF1079" s="17"/>
      <c r="MMG1079" s="17"/>
      <c r="MMH1079" s="17"/>
      <c r="MMI1079" s="17"/>
      <c r="MMJ1079" s="17"/>
      <c r="MMK1079" s="17"/>
      <c r="MML1079" s="17"/>
      <c r="MMM1079" s="17"/>
      <c r="MMN1079" s="17"/>
      <c r="MMO1079" s="17"/>
      <c r="MMP1079" s="17"/>
      <c r="MMQ1079" s="17"/>
      <c r="MMR1079" s="17"/>
      <c r="MMS1079" s="17"/>
      <c r="MMT1079" s="17"/>
      <c r="MMU1079" s="17"/>
      <c r="MMV1079" s="17"/>
      <c r="MMW1079" s="17"/>
      <c r="MMX1079" s="17"/>
      <c r="MMY1079" s="17"/>
      <c r="MMZ1079" s="17"/>
      <c r="MNA1079" s="17"/>
      <c r="MNB1079" s="17"/>
      <c r="MNC1079" s="17"/>
      <c r="MND1079" s="17"/>
      <c r="MNE1079" s="17"/>
      <c r="MNF1079" s="17"/>
      <c r="MNG1079" s="17"/>
      <c r="MNH1079" s="17"/>
      <c r="MNI1079" s="17"/>
      <c r="MNJ1079" s="17"/>
      <c r="MNK1079" s="17"/>
      <c r="MNL1079" s="17"/>
      <c r="MNM1079" s="17"/>
      <c r="MNN1079" s="17"/>
      <c r="MNO1079" s="17"/>
      <c r="MNP1079" s="17"/>
      <c r="MNQ1079" s="17"/>
      <c r="MNR1079" s="17"/>
      <c r="MNS1079" s="17"/>
      <c r="MNT1079" s="17"/>
      <c r="MNU1079" s="17"/>
      <c r="MNV1079" s="17"/>
      <c r="MNW1079" s="17"/>
      <c r="MNX1079" s="17"/>
      <c r="MNY1079" s="17"/>
      <c r="MNZ1079" s="17"/>
      <c r="MOA1079" s="17"/>
      <c r="MOB1079" s="17"/>
      <c r="MOC1079" s="17"/>
      <c r="MOD1079" s="17"/>
      <c r="MOE1079" s="17"/>
      <c r="MOF1079" s="17"/>
      <c r="MOG1079" s="17"/>
      <c r="MOH1079" s="17"/>
      <c r="MOI1079" s="17"/>
      <c r="MOJ1079" s="17"/>
      <c r="MOK1079" s="17"/>
      <c r="MOL1079" s="17"/>
      <c r="MOM1079" s="17"/>
      <c r="MON1079" s="17"/>
      <c r="MOO1079" s="17"/>
      <c r="MOP1079" s="17"/>
      <c r="MOQ1079" s="17"/>
      <c r="MOR1079" s="17"/>
      <c r="MOS1079" s="17"/>
      <c r="MOT1079" s="17"/>
      <c r="MOU1079" s="17"/>
      <c r="MOV1079" s="17"/>
      <c r="MOW1079" s="17"/>
      <c r="MOX1079" s="17"/>
      <c r="MOY1079" s="17"/>
      <c r="MOZ1079" s="17"/>
      <c r="MPA1079" s="17"/>
      <c r="MPB1079" s="17"/>
      <c r="MPC1079" s="17"/>
      <c r="MPD1079" s="17"/>
      <c r="MPE1079" s="17"/>
      <c r="MPF1079" s="17"/>
      <c r="MPG1079" s="17"/>
      <c r="MPH1079" s="17"/>
      <c r="MPI1079" s="17"/>
      <c r="MPJ1079" s="17"/>
      <c r="MPK1079" s="17"/>
      <c r="MPL1079" s="17"/>
      <c r="MPM1079" s="17"/>
      <c r="MPN1079" s="17"/>
      <c r="MPO1079" s="17"/>
      <c r="MPP1079" s="17"/>
      <c r="MPQ1079" s="17"/>
      <c r="MPR1079" s="17"/>
      <c r="MPS1079" s="17"/>
      <c r="MPT1079" s="17"/>
      <c r="MPU1079" s="17"/>
      <c r="MPV1079" s="17"/>
      <c r="MPW1079" s="17"/>
      <c r="MPX1079" s="17"/>
      <c r="MPY1079" s="17"/>
      <c r="MPZ1079" s="17"/>
      <c r="MQA1079" s="17"/>
      <c r="MQB1079" s="17"/>
      <c r="MQC1079" s="17"/>
      <c r="MQD1079" s="17"/>
      <c r="MQE1079" s="17"/>
      <c r="MQF1079" s="17"/>
      <c r="MQG1079" s="17"/>
      <c r="MQH1079" s="17"/>
      <c r="MQI1079" s="17"/>
      <c r="MQJ1079" s="17"/>
      <c r="MQK1079" s="17"/>
      <c r="MQL1079" s="17"/>
      <c r="MQM1079" s="17"/>
      <c r="MQN1079" s="17"/>
      <c r="MQO1079" s="17"/>
      <c r="MQP1079" s="17"/>
      <c r="MQQ1079" s="17"/>
      <c r="MQR1079" s="17"/>
      <c r="MQS1079" s="17"/>
      <c r="MQT1079" s="17"/>
      <c r="MQU1079" s="17"/>
      <c r="MQV1079" s="17"/>
      <c r="MQW1079" s="17"/>
      <c r="MQX1079" s="17"/>
      <c r="MQY1079" s="17"/>
      <c r="MQZ1079" s="17"/>
      <c r="MRA1079" s="17"/>
      <c r="MRB1079" s="17"/>
      <c r="MRC1079" s="17"/>
      <c r="MRD1079" s="17"/>
      <c r="MRE1079" s="17"/>
      <c r="MRF1079" s="17"/>
      <c r="MRG1079" s="17"/>
      <c r="MRH1079" s="17"/>
      <c r="MRI1079" s="17"/>
      <c r="MRJ1079" s="17"/>
      <c r="MRK1079" s="17"/>
      <c r="MRL1079" s="17"/>
      <c r="MRM1079" s="17"/>
      <c r="MRN1079" s="17"/>
      <c r="MRO1079" s="17"/>
      <c r="MRP1079" s="17"/>
      <c r="MRQ1079" s="17"/>
      <c r="MRR1079" s="17"/>
      <c r="MRS1079" s="17"/>
      <c r="MRT1079" s="17"/>
      <c r="MRU1079" s="17"/>
      <c r="MRV1079" s="17"/>
      <c r="MRW1079" s="17"/>
      <c r="MRX1079" s="17"/>
      <c r="MRY1079" s="17"/>
      <c r="MRZ1079" s="17"/>
      <c r="MSA1079" s="17"/>
      <c r="MSB1079" s="17"/>
      <c r="MSC1079" s="17"/>
      <c r="MSD1079" s="17"/>
      <c r="MSE1079" s="17"/>
      <c r="MSF1079" s="17"/>
      <c r="MSG1079" s="17"/>
      <c r="MSH1079" s="17"/>
      <c r="MSI1079" s="17"/>
      <c r="MSJ1079" s="17"/>
      <c r="MSK1079" s="17"/>
      <c r="MSL1079" s="17"/>
      <c r="MSM1079" s="17"/>
      <c r="MSN1079" s="17"/>
      <c r="MSO1079" s="17"/>
      <c r="MSP1079" s="17"/>
      <c r="MSQ1079" s="17"/>
      <c r="MSR1079" s="17"/>
      <c r="MSS1079" s="17"/>
      <c r="MST1079" s="17"/>
      <c r="MSU1079" s="17"/>
      <c r="MSV1079" s="17"/>
      <c r="MSW1079" s="17"/>
      <c r="MSX1079" s="17"/>
      <c r="MSY1079" s="17"/>
      <c r="MSZ1079" s="17"/>
      <c r="MTA1079" s="17"/>
      <c r="MTB1079" s="17"/>
      <c r="MTC1079" s="17"/>
      <c r="MTD1079" s="17"/>
      <c r="MTE1079" s="17"/>
      <c r="MTF1079" s="17"/>
      <c r="MTG1079" s="17"/>
      <c r="MTH1079" s="17"/>
      <c r="MTI1079" s="17"/>
      <c r="MTJ1079" s="17"/>
      <c r="MTK1079" s="17"/>
      <c r="MTL1079" s="17"/>
      <c r="MTM1079" s="17"/>
      <c r="MTN1079" s="17"/>
      <c r="MTO1079" s="17"/>
      <c r="MTP1079" s="17"/>
      <c r="MTQ1079" s="17"/>
      <c r="MTR1079" s="17"/>
      <c r="MTS1079" s="17"/>
      <c r="MTT1079" s="17"/>
      <c r="MTU1079" s="17"/>
      <c r="MTV1079" s="17"/>
      <c r="MTW1079" s="17"/>
      <c r="MTX1079" s="17"/>
      <c r="MTY1079" s="17"/>
      <c r="MTZ1079" s="17"/>
      <c r="MUA1079" s="17"/>
      <c r="MUB1079" s="17"/>
      <c r="MUC1079" s="17"/>
      <c r="MUD1079" s="17"/>
      <c r="MUE1079" s="17"/>
      <c r="MUF1079" s="17"/>
      <c r="MUG1079" s="17"/>
      <c r="MUH1079" s="17"/>
      <c r="MUI1079" s="17"/>
      <c r="MUJ1079" s="17"/>
      <c r="MUK1079" s="17"/>
      <c r="MUL1079" s="17"/>
      <c r="MUM1079" s="17"/>
      <c r="MUN1079" s="17"/>
      <c r="MUO1079" s="17"/>
      <c r="MUP1079" s="17"/>
      <c r="MUQ1079" s="17"/>
      <c r="MUR1079" s="17"/>
      <c r="MUS1079" s="17"/>
      <c r="MUT1079" s="17"/>
      <c r="MUU1079" s="17"/>
      <c r="MUV1079" s="17"/>
      <c r="MUW1079" s="17"/>
      <c r="MUX1079" s="17"/>
      <c r="MUY1079" s="17"/>
      <c r="MUZ1079" s="17"/>
      <c r="MVA1079" s="17"/>
      <c r="MVB1079" s="17"/>
      <c r="MVC1079" s="17"/>
      <c r="MVD1079" s="17"/>
      <c r="MVE1079" s="17"/>
      <c r="MVF1079" s="17"/>
      <c r="MVG1079" s="17"/>
      <c r="MVH1079" s="17"/>
      <c r="MVI1079" s="17"/>
      <c r="MVJ1079" s="17"/>
      <c r="MVK1079" s="17"/>
      <c r="MVL1079" s="17"/>
      <c r="MVM1079" s="17"/>
      <c r="MVN1079" s="17"/>
      <c r="MVO1079" s="17"/>
      <c r="MVP1079" s="17"/>
      <c r="MVQ1079" s="17"/>
      <c r="MVR1079" s="17"/>
      <c r="MVS1079" s="17"/>
      <c r="MVT1079" s="17"/>
      <c r="MVU1079" s="17"/>
      <c r="MVV1079" s="17"/>
      <c r="MVW1079" s="17"/>
      <c r="MVX1079" s="17"/>
      <c r="MVY1079" s="17"/>
      <c r="MVZ1079" s="17"/>
      <c r="MWA1079" s="17"/>
      <c r="MWB1079" s="17"/>
      <c r="MWC1079" s="17"/>
      <c r="MWD1079" s="17"/>
      <c r="MWE1079" s="17"/>
      <c r="MWF1079" s="17"/>
      <c r="MWG1079" s="17"/>
      <c r="MWH1079" s="17"/>
      <c r="MWI1079" s="17"/>
      <c r="MWJ1079" s="17"/>
      <c r="MWK1079" s="17"/>
      <c r="MWL1079" s="17"/>
      <c r="MWM1079" s="17"/>
      <c r="MWN1079" s="17"/>
      <c r="MWO1079" s="17"/>
      <c r="MWP1079" s="17"/>
      <c r="MWQ1079" s="17"/>
      <c r="MWR1079" s="17"/>
      <c r="MWS1079" s="17"/>
      <c r="MWT1079" s="17"/>
      <c r="MWU1079" s="17"/>
      <c r="MWV1079" s="17"/>
      <c r="MWW1079" s="17"/>
      <c r="MWX1079" s="17"/>
      <c r="MWY1079" s="17"/>
      <c r="MWZ1079" s="17"/>
      <c r="MXA1079" s="17"/>
      <c r="MXB1079" s="17"/>
      <c r="MXC1079" s="17"/>
      <c r="MXD1079" s="17"/>
      <c r="MXE1079" s="17"/>
      <c r="MXF1079" s="17"/>
      <c r="MXG1079" s="17"/>
      <c r="MXH1079" s="17"/>
      <c r="MXI1079" s="17"/>
      <c r="MXJ1079" s="17"/>
      <c r="MXK1079" s="17"/>
      <c r="MXL1079" s="17"/>
      <c r="MXM1079" s="17"/>
      <c r="MXN1079" s="17"/>
      <c r="MXO1079" s="17"/>
      <c r="MXP1079" s="17"/>
      <c r="MXQ1079" s="17"/>
      <c r="MXR1079" s="17"/>
      <c r="MXS1079" s="17"/>
      <c r="MXT1079" s="17"/>
      <c r="MXU1079" s="17"/>
      <c r="MXV1079" s="17"/>
      <c r="MXW1079" s="17"/>
      <c r="MXX1079" s="17"/>
      <c r="MXY1079" s="17"/>
      <c r="MXZ1079" s="17"/>
      <c r="MYA1079" s="17"/>
      <c r="MYB1079" s="17"/>
      <c r="MYC1079" s="17"/>
      <c r="MYD1079" s="17"/>
      <c r="MYE1079" s="17"/>
      <c r="MYF1079" s="17"/>
      <c r="MYG1079" s="17"/>
      <c r="MYH1079" s="17"/>
      <c r="MYI1079" s="17"/>
      <c r="MYJ1079" s="17"/>
      <c r="MYK1079" s="17"/>
      <c r="MYL1079" s="17"/>
      <c r="MYM1079" s="17"/>
      <c r="MYN1079" s="17"/>
      <c r="MYO1079" s="17"/>
      <c r="MYP1079" s="17"/>
      <c r="MYQ1079" s="17"/>
      <c r="MYR1079" s="17"/>
      <c r="MYS1079" s="17"/>
      <c r="MYT1079" s="17"/>
      <c r="MYU1079" s="17"/>
      <c r="MYV1079" s="17"/>
      <c r="MYW1079" s="17"/>
      <c r="MYX1079" s="17"/>
      <c r="MYY1079" s="17"/>
      <c r="MYZ1079" s="17"/>
      <c r="MZA1079" s="17"/>
      <c r="MZB1079" s="17"/>
      <c r="MZC1079" s="17"/>
      <c r="MZD1079" s="17"/>
      <c r="MZE1079" s="17"/>
      <c r="MZF1079" s="17"/>
      <c r="MZG1079" s="17"/>
      <c r="MZH1079" s="17"/>
      <c r="MZI1079" s="17"/>
      <c r="MZJ1079" s="17"/>
      <c r="MZK1079" s="17"/>
      <c r="MZL1079" s="17"/>
      <c r="MZM1079" s="17"/>
      <c r="MZN1079" s="17"/>
      <c r="MZO1079" s="17"/>
      <c r="MZP1079" s="17"/>
      <c r="MZQ1079" s="17"/>
      <c r="MZR1079" s="17"/>
      <c r="MZS1079" s="17"/>
      <c r="MZT1079" s="17"/>
      <c r="MZU1079" s="17"/>
      <c r="MZV1079" s="17"/>
      <c r="MZW1079" s="17"/>
      <c r="MZX1079" s="17"/>
      <c r="MZY1079" s="17"/>
      <c r="MZZ1079" s="17"/>
      <c r="NAA1079" s="17"/>
      <c r="NAB1079" s="17"/>
      <c r="NAC1079" s="17"/>
      <c r="NAD1079" s="17"/>
      <c r="NAE1079" s="17"/>
      <c r="NAF1079" s="17"/>
      <c r="NAG1079" s="17"/>
      <c r="NAH1079" s="17"/>
      <c r="NAI1079" s="17"/>
      <c r="NAJ1079" s="17"/>
      <c r="NAK1079" s="17"/>
      <c r="NAL1079" s="17"/>
      <c r="NAM1079" s="17"/>
      <c r="NAN1079" s="17"/>
      <c r="NAO1079" s="17"/>
      <c r="NAP1079" s="17"/>
      <c r="NAQ1079" s="17"/>
      <c r="NAR1079" s="17"/>
      <c r="NAS1079" s="17"/>
      <c r="NAT1079" s="17"/>
      <c r="NAU1079" s="17"/>
      <c r="NAV1079" s="17"/>
      <c r="NAW1079" s="17"/>
      <c r="NAX1079" s="17"/>
      <c r="NAY1079" s="17"/>
      <c r="NAZ1079" s="17"/>
      <c r="NBA1079" s="17"/>
      <c r="NBB1079" s="17"/>
      <c r="NBC1079" s="17"/>
      <c r="NBD1079" s="17"/>
      <c r="NBE1079" s="17"/>
      <c r="NBF1079" s="17"/>
      <c r="NBG1079" s="17"/>
      <c r="NBH1079" s="17"/>
      <c r="NBI1079" s="17"/>
      <c r="NBJ1079" s="17"/>
      <c r="NBK1079" s="17"/>
      <c r="NBL1079" s="17"/>
      <c r="NBM1079" s="17"/>
      <c r="NBN1079" s="17"/>
      <c r="NBO1079" s="17"/>
      <c r="NBP1079" s="17"/>
      <c r="NBQ1079" s="17"/>
      <c r="NBR1079" s="17"/>
      <c r="NBS1079" s="17"/>
      <c r="NBT1079" s="17"/>
      <c r="NBU1079" s="17"/>
      <c r="NBV1079" s="17"/>
      <c r="NBW1079" s="17"/>
      <c r="NBX1079" s="17"/>
      <c r="NBY1079" s="17"/>
      <c r="NBZ1079" s="17"/>
      <c r="NCA1079" s="17"/>
      <c r="NCB1079" s="17"/>
      <c r="NCC1079" s="17"/>
      <c r="NCD1079" s="17"/>
      <c r="NCE1079" s="17"/>
      <c r="NCF1079" s="17"/>
      <c r="NCG1079" s="17"/>
      <c r="NCH1079" s="17"/>
      <c r="NCI1079" s="17"/>
      <c r="NCJ1079" s="17"/>
      <c r="NCK1079" s="17"/>
      <c r="NCL1079" s="17"/>
      <c r="NCM1079" s="17"/>
      <c r="NCN1079" s="17"/>
      <c r="NCO1079" s="17"/>
      <c r="NCP1079" s="17"/>
      <c r="NCQ1079" s="17"/>
      <c r="NCR1079" s="17"/>
      <c r="NCS1079" s="17"/>
      <c r="NCT1079" s="17"/>
      <c r="NCU1079" s="17"/>
      <c r="NCV1079" s="17"/>
      <c r="NCW1079" s="17"/>
      <c r="NCX1079" s="17"/>
      <c r="NCY1079" s="17"/>
      <c r="NCZ1079" s="17"/>
      <c r="NDA1079" s="17"/>
      <c r="NDB1079" s="17"/>
      <c r="NDC1079" s="17"/>
      <c r="NDD1079" s="17"/>
      <c r="NDE1079" s="17"/>
      <c r="NDF1079" s="17"/>
      <c r="NDG1079" s="17"/>
      <c r="NDH1079" s="17"/>
      <c r="NDI1079" s="17"/>
      <c r="NDJ1079" s="17"/>
      <c r="NDK1079" s="17"/>
      <c r="NDL1079" s="17"/>
      <c r="NDM1079" s="17"/>
      <c r="NDN1079" s="17"/>
      <c r="NDO1079" s="17"/>
      <c r="NDP1079" s="17"/>
      <c r="NDQ1079" s="17"/>
      <c r="NDR1079" s="17"/>
      <c r="NDS1079" s="17"/>
      <c r="NDT1079" s="17"/>
      <c r="NDU1079" s="17"/>
      <c r="NDV1079" s="17"/>
      <c r="NDW1079" s="17"/>
      <c r="NDX1079" s="17"/>
      <c r="NDY1079" s="17"/>
      <c r="NDZ1079" s="17"/>
      <c r="NEA1079" s="17"/>
      <c r="NEB1079" s="17"/>
      <c r="NEC1079" s="17"/>
      <c r="NED1079" s="17"/>
      <c r="NEE1079" s="17"/>
      <c r="NEF1079" s="17"/>
      <c r="NEG1079" s="17"/>
      <c r="NEH1079" s="17"/>
      <c r="NEI1079" s="17"/>
      <c r="NEJ1079" s="17"/>
      <c r="NEK1079" s="17"/>
      <c r="NEL1079" s="17"/>
      <c r="NEM1079" s="17"/>
      <c r="NEN1079" s="17"/>
      <c r="NEO1079" s="17"/>
      <c r="NEP1079" s="17"/>
      <c r="NEQ1079" s="17"/>
      <c r="NER1079" s="17"/>
      <c r="NES1079" s="17"/>
      <c r="NET1079" s="17"/>
      <c r="NEU1079" s="17"/>
      <c r="NEV1079" s="17"/>
      <c r="NEW1079" s="17"/>
      <c r="NEX1079" s="17"/>
      <c r="NEY1079" s="17"/>
      <c r="NEZ1079" s="17"/>
      <c r="NFA1079" s="17"/>
      <c r="NFB1079" s="17"/>
      <c r="NFC1079" s="17"/>
      <c r="NFD1079" s="17"/>
      <c r="NFE1079" s="17"/>
      <c r="NFF1079" s="17"/>
      <c r="NFG1079" s="17"/>
      <c r="NFH1079" s="17"/>
      <c r="NFI1079" s="17"/>
      <c r="NFJ1079" s="17"/>
      <c r="NFK1079" s="17"/>
      <c r="NFL1079" s="17"/>
      <c r="NFM1079" s="17"/>
      <c r="NFN1079" s="17"/>
      <c r="NFO1079" s="17"/>
      <c r="NFP1079" s="17"/>
      <c r="NFQ1079" s="17"/>
      <c r="NFR1079" s="17"/>
      <c r="NFS1079" s="17"/>
      <c r="NFT1079" s="17"/>
      <c r="NFU1079" s="17"/>
      <c r="NFV1079" s="17"/>
      <c r="NFW1079" s="17"/>
      <c r="NFX1079" s="17"/>
      <c r="NFY1079" s="17"/>
      <c r="NFZ1079" s="17"/>
      <c r="NGA1079" s="17"/>
      <c r="NGB1079" s="17"/>
      <c r="NGC1079" s="17"/>
      <c r="NGD1079" s="17"/>
      <c r="NGE1079" s="17"/>
      <c r="NGF1079" s="17"/>
      <c r="NGG1079" s="17"/>
      <c r="NGH1079" s="17"/>
      <c r="NGI1079" s="17"/>
      <c r="NGJ1079" s="17"/>
      <c r="NGK1079" s="17"/>
      <c r="NGL1079" s="17"/>
      <c r="NGM1079" s="17"/>
      <c r="NGN1079" s="17"/>
      <c r="NGO1079" s="17"/>
      <c r="NGP1079" s="17"/>
      <c r="NGQ1079" s="17"/>
      <c r="NGR1079" s="17"/>
      <c r="NGS1079" s="17"/>
      <c r="NGT1079" s="17"/>
      <c r="NGU1079" s="17"/>
      <c r="NGV1079" s="17"/>
      <c r="NGW1079" s="17"/>
      <c r="NGX1079" s="17"/>
      <c r="NGY1079" s="17"/>
      <c r="NGZ1079" s="17"/>
      <c r="NHA1079" s="17"/>
      <c r="NHB1079" s="17"/>
      <c r="NHC1079" s="17"/>
      <c r="NHD1079" s="17"/>
      <c r="NHE1079" s="17"/>
      <c r="NHF1079" s="17"/>
      <c r="NHG1079" s="17"/>
      <c r="NHH1079" s="17"/>
      <c r="NHI1079" s="17"/>
      <c r="NHJ1079" s="17"/>
      <c r="NHK1079" s="17"/>
      <c r="NHL1079" s="17"/>
      <c r="NHM1079" s="17"/>
      <c r="NHN1079" s="17"/>
      <c r="NHO1079" s="17"/>
      <c r="NHP1079" s="17"/>
      <c r="NHQ1079" s="17"/>
      <c r="NHR1079" s="17"/>
      <c r="NHS1079" s="17"/>
      <c r="NHT1079" s="17"/>
      <c r="NHU1079" s="17"/>
      <c r="NHV1079" s="17"/>
      <c r="NHW1079" s="17"/>
      <c r="NHX1079" s="17"/>
      <c r="NHY1079" s="17"/>
      <c r="NHZ1079" s="17"/>
      <c r="NIA1079" s="17"/>
      <c r="NIB1079" s="17"/>
      <c r="NIC1079" s="17"/>
      <c r="NID1079" s="17"/>
      <c r="NIE1079" s="17"/>
      <c r="NIF1079" s="17"/>
      <c r="NIG1079" s="17"/>
      <c r="NIH1079" s="17"/>
      <c r="NII1079" s="17"/>
      <c r="NIJ1079" s="17"/>
      <c r="NIK1079" s="17"/>
      <c r="NIL1079" s="17"/>
      <c r="NIM1079" s="17"/>
      <c r="NIN1079" s="17"/>
      <c r="NIO1079" s="17"/>
      <c r="NIP1079" s="17"/>
      <c r="NIQ1079" s="17"/>
      <c r="NIR1079" s="17"/>
      <c r="NIS1079" s="17"/>
      <c r="NIT1079" s="17"/>
      <c r="NIU1079" s="17"/>
      <c r="NIV1079" s="17"/>
      <c r="NIW1079" s="17"/>
      <c r="NIX1079" s="17"/>
      <c r="NIY1079" s="17"/>
      <c r="NIZ1079" s="17"/>
      <c r="NJA1079" s="17"/>
      <c r="NJB1079" s="17"/>
      <c r="NJC1079" s="17"/>
      <c r="NJD1079" s="17"/>
      <c r="NJE1079" s="17"/>
      <c r="NJF1079" s="17"/>
      <c r="NJG1079" s="17"/>
      <c r="NJH1079" s="17"/>
      <c r="NJI1079" s="17"/>
      <c r="NJJ1079" s="17"/>
      <c r="NJK1079" s="17"/>
      <c r="NJL1079" s="17"/>
      <c r="NJM1079" s="17"/>
      <c r="NJN1079" s="17"/>
      <c r="NJO1079" s="17"/>
      <c r="NJP1079" s="17"/>
      <c r="NJQ1079" s="17"/>
      <c r="NJR1079" s="17"/>
      <c r="NJS1079" s="17"/>
      <c r="NJT1079" s="17"/>
      <c r="NJU1079" s="17"/>
      <c r="NJV1079" s="17"/>
      <c r="NJW1079" s="17"/>
      <c r="NJX1079" s="17"/>
      <c r="NJY1079" s="17"/>
      <c r="NJZ1079" s="17"/>
      <c r="NKA1079" s="17"/>
      <c r="NKB1079" s="17"/>
      <c r="NKC1079" s="17"/>
      <c r="NKD1079" s="17"/>
      <c r="NKE1079" s="17"/>
      <c r="NKF1079" s="17"/>
      <c r="NKG1079" s="17"/>
      <c r="NKH1079" s="17"/>
      <c r="NKI1079" s="17"/>
      <c r="NKJ1079" s="17"/>
      <c r="NKK1079" s="17"/>
      <c r="NKL1079" s="17"/>
      <c r="NKM1079" s="17"/>
      <c r="NKN1079" s="17"/>
      <c r="NKO1079" s="17"/>
      <c r="NKP1079" s="17"/>
      <c r="NKQ1079" s="17"/>
      <c r="NKR1079" s="17"/>
      <c r="NKS1079" s="17"/>
      <c r="NKT1079" s="17"/>
      <c r="NKU1079" s="17"/>
      <c r="NKV1079" s="17"/>
      <c r="NKW1079" s="17"/>
      <c r="NKX1079" s="17"/>
      <c r="NKY1079" s="17"/>
      <c r="NKZ1079" s="17"/>
      <c r="NLA1079" s="17"/>
      <c r="NLB1079" s="17"/>
      <c r="NLC1079" s="17"/>
      <c r="NLD1079" s="17"/>
      <c r="NLE1079" s="17"/>
      <c r="NLF1079" s="17"/>
      <c r="NLG1079" s="17"/>
      <c r="NLH1079" s="17"/>
      <c r="NLI1079" s="17"/>
      <c r="NLJ1079" s="17"/>
      <c r="NLK1079" s="17"/>
      <c r="NLL1079" s="17"/>
      <c r="NLM1079" s="17"/>
      <c r="NLN1079" s="17"/>
      <c r="NLO1079" s="17"/>
      <c r="NLP1079" s="17"/>
      <c r="NLQ1079" s="17"/>
      <c r="NLR1079" s="17"/>
      <c r="NLS1079" s="17"/>
      <c r="NLT1079" s="17"/>
      <c r="NLU1079" s="17"/>
      <c r="NLV1079" s="17"/>
      <c r="NLW1079" s="17"/>
      <c r="NLX1079" s="17"/>
      <c r="NLY1079" s="17"/>
      <c r="NLZ1079" s="17"/>
      <c r="NMA1079" s="17"/>
      <c r="NMB1079" s="17"/>
      <c r="NMC1079" s="17"/>
      <c r="NMD1079" s="17"/>
      <c r="NME1079" s="17"/>
      <c r="NMF1079" s="17"/>
      <c r="NMG1079" s="17"/>
      <c r="NMH1079" s="17"/>
      <c r="NMI1079" s="17"/>
      <c r="NMJ1079" s="17"/>
      <c r="NMK1079" s="17"/>
      <c r="NML1079" s="17"/>
      <c r="NMM1079" s="17"/>
      <c r="NMN1079" s="17"/>
      <c r="NMO1079" s="17"/>
      <c r="NMP1079" s="17"/>
      <c r="NMQ1079" s="17"/>
      <c r="NMR1079" s="17"/>
      <c r="NMS1079" s="17"/>
      <c r="NMT1079" s="17"/>
      <c r="NMU1079" s="17"/>
      <c r="NMV1079" s="17"/>
      <c r="NMW1079" s="17"/>
      <c r="NMX1079" s="17"/>
      <c r="NMY1079" s="17"/>
      <c r="NMZ1079" s="17"/>
      <c r="NNA1079" s="17"/>
      <c r="NNB1079" s="17"/>
      <c r="NNC1079" s="17"/>
      <c r="NND1079" s="17"/>
      <c r="NNE1079" s="17"/>
      <c r="NNF1079" s="17"/>
      <c r="NNG1079" s="17"/>
      <c r="NNH1079" s="17"/>
      <c r="NNI1079" s="17"/>
      <c r="NNJ1079" s="17"/>
      <c r="NNK1079" s="17"/>
      <c r="NNL1079" s="17"/>
      <c r="NNM1079" s="17"/>
      <c r="NNN1079" s="17"/>
      <c r="NNO1079" s="17"/>
      <c r="NNP1079" s="17"/>
      <c r="NNQ1079" s="17"/>
      <c r="NNR1079" s="17"/>
      <c r="NNS1079" s="17"/>
      <c r="NNT1079" s="17"/>
      <c r="NNU1079" s="17"/>
      <c r="NNV1079" s="17"/>
      <c r="NNW1079" s="17"/>
      <c r="NNX1079" s="17"/>
      <c r="NNY1079" s="17"/>
      <c r="NNZ1079" s="17"/>
      <c r="NOA1079" s="17"/>
      <c r="NOB1079" s="17"/>
      <c r="NOC1079" s="17"/>
      <c r="NOD1079" s="17"/>
      <c r="NOE1079" s="17"/>
      <c r="NOF1079" s="17"/>
      <c r="NOG1079" s="17"/>
      <c r="NOH1079" s="17"/>
      <c r="NOI1079" s="17"/>
      <c r="NOJ1079" s="17"/>
      <c r="NOK1079" s="17"/>
      <c r="NOL1079" s="17"/>
      <c r="NOM1079" s="17"/>
      <c r="NON1079" s="17"/>
      <c r="NOO1079" s="17"/>
      <c r="NOP1079" s="17"/>
      <c r="NOQ1079" s="17"/>
      <c r="NOR1079" s="17"/>
      <c r="NOS1079" s="17"/>
      <c r="NOT1079" s="17"/>
      <c r="NOU1079" s="17"/>
      <c r="NOV1079" s="17"/>
      <c r="NOW1079" s="17"/>
      <c r="NOX1079" s="17"/>
      <c r="NOY1079" s="17"/>
      <c r="NOZ1079" s="17"/>
      <c r="NPA1079" s="17"/>
      <c r="NPB1079" s="17"/>
      <c r="NPC1079" s="17"/>
      <c r="NPD1079" s="17"/>
      <c r="NPE1079" s="17"/>
      <c r="NPF1079" s="17"/>
      <c r="NPG1079" s="17"/>
      <c r="NPH1079" s="17"/>
      <c r="NPI1079" s="17"/>
      <c r="NPJ1079" s="17"/>
      <c r="NPK1079" s="17"/>
      <c r="NPL1079" s="17"/>
      <c r="NPM1079" s="17"/>
      <c r="NPN1079" s="17"/>
      <c r="NPO1079" s="17"/>
      <c r="NPP1079" s="17"/>
      <c r="NPQ1079" s="17"/>
      <c r="NPR1079" s="17"/>
      <c r="NPS1079" s="17"/>
      <c r="NPT1079" s="17"/>
      <c r="NPU1079" s="17"/>
      <c r="NPV1079" s="17"/>
      <c r="NPW1079" s="17"/>
      <c r="NPX1079" s="17"/>
      <c r="NPY1079" s="17"/>
      <c r="NPZ1079" s="17"/>
      <c r="NQA1079" s="17"/>
      <c r="NQB1079" s="17"/>
      <c r="NQC1079" s="17"/>
      <c r="NQD1079" s="17"/>
      <c r="NQE1079" s="17"/>
      <c r="NQF1079" s="17"/>
      <c r="NQG1079" s="17"/>
      <c r="NQH1079" s="17"/>
      <c r="NQI1079" s="17"/>
      <c r="NQJ1079" s="17"/>
      <c r="NQK1079" s="17"/>
      <c r="NQL1079" s="17"/>
      <c r="NQM1079" s="17"/>
      <c r="NQN1079" s="17"/>
      <c r="NQO1079" s="17"/>
      <c r="NQP1079" s="17"/>
      <c r="NQQ1079" s="17"/>
      <c r="NQR1079" s="17"/>
      <c r="NQS1079" s="17"/>
      <c r="NQT1079" s="17"/>
      <c r="NQU1079" s="17"/>
      <c r="NQV1079" s="17"/>
      <c r="NQW1079" s="17"/>
      <c r="NQX1079" s="17"/>
      <c r="NQY1079" s="17"/>
      <c r="NQZ1079" s="17"/>
      <c r="NRA1079" s="17"/>
      <c r="NRB1079" s="17"/>
      <c r="NRC1079" s="17"/>
      <c r="NRD1079" s="17"/>
      <c r="NRE1079" s="17"/>
      <c r="NRF1079" s="17"/>
      <c r="NRG1079" s="17"/>
      <c r="NRH1079" s="17"/>
      <c r="NRI1079" s="17"/>
      <c r="NRJ1079" s="17"/>
      <c r="NRK1079" s="17"/>
      <c r="NRL1079" s="17"/>
      <c r="NRM1079" s="17"/>
      <c r="NRN1079" s="17"/>
      <c r="NRO1079" s="17"/>
      <c r="NRP1079" s="17"/>
      <c r="NRQ1079" s="17"/>
      <c r="NRR1079" s="17"/>
      <c r="NRS1079" s="17"/>
      <c r="NRT1079" s="17"/>
      <c r="NRU1079" s="17"/>
      <c r="NRV1079" s="17"/>
      <c r="NRW1079" s="17"/>
      <c r="NRX1079" s="17"/>
      <c r="NRY1079" s="17"/>
      <c r="NRZ1079" s="17"/>
      <c r="NSA1079" s="17"/>
      <c r="NSB1079" s="17"/>
      <c r="NSC1079" s="17"/>
      <c r="NSD1079" s="17"/>
      <c r="NSE1079" s="17"/>
      <c r="NSF1079" s="17"/>
      <c r="NSG1079" s="17"/>
      <c r="NSH1079" s="17"/>
      <c r="NSI1079" s="17"/>
      <c r="NSJ1079" s="17"/>
      <c r="NSK1079" s="17"/>
      <c r="NSL1079" s="17"/>
      <c r="NSM1079" s="17"/>
      <c r="NSN1079" s="17"/>
      <c r="NSO1079" s="17"/>
      <c r="NSP1079" s="17"/>
      <c r="NSQ1079" s="17"/>
      <c r="NSR1079" s="17"/>
      <c r="NSS1079" s="17"/>
      <c r="NST1079" s="17"/>
      <c r="NSU1079" s="17"/>
      <c r="NSV1079" s="17"/>
      <c r="NSW1079" s="17"/>
      <c r="NSX1079" s="17"/>
      <c r="NSY1079" s="17"/>
      <c r="NSZ1079" s="17"/>
      <c r="NTA1079" s="17"/>
      <c r="NTB1079" s="17"/>
      <c r="NTC1079" s="17"/>
      <c r="NTD1079" s="17"/>
      <c r="NTE1079" s="17"/>
      <c r="NTF1079" s="17"/>
      <c r="NTG1079" s="17"/>
      <c r="NTH1079" s="17"/>
      <c r="NTI1079" s="17"/>
      <c r="NTJ1079" s="17"/>
      <c r="NTK1079" s="17"/>
      <c r="NTL1079" s="17"/>
      <c r="NTM1079" s="17"/>
      <c r="NTN1079" s="17"/>
      <c r="NTO1079" s="17"/>
      <c r="NTP1079" s="17"/>
      <c r="NTQ1079" s="17"/>
      <c r="NTR1079" s="17"/>
      <c r="NTS1079" s="17"/>
      <c r="NTT1079" s="17"/>
      <c r="NTU1079" s="17"/>
      <c r="NTV1079" s="17"/>
      <c r="NTW1079" s="17"/>
      <c r="NTX1079" s="17"/>
      <c r="NTY1079" s="17"/>
      <c r="NTZ1079" s="17"/>
      <c r="NUA1079" s="17"/>
      <c r="NUB1079" s="17"/>
      <c r="NUC1079" s="17"/>
      <c r="NUD1079" s="17"/>
      <c r="NUE1079" s="17"/>
      <c r="NUF1079" s="17"/>
      <c r="NUG1079" s="17"/>
      <c r="NUH1079" s="17"/>
      <c r="NUI1079" s="17"/>
      <c r="NUJ1079" s="17"/>
      <c r="NUK1079" s="17"/>
      <c r="NUL1079" s="17"/>
      <c r="NUM1079" s="17"/>
      <c r="NUN1079" s="17"/>
      <c r="NUO1079" s="17"/>
      <c r="NUP1079" s="17"/>
      <c r="NUQ1079" s="17"/>
      <c r="NUR1079" s="17"/>
      <c r="NUS1079" s="17"/>
      <c r="NUT1079" s="17"/>
      <c r="NUU1079" s="17"/>
      <c r="NUV1079" s="17"/>
      <c r="NUW1079" s="17"/>
      <c r="NUX1079" s="17"/>
      <c r="NUY1079" s="17"/>
      <c r="NUZ1079" s="17"/>
      <c r="NVA1079" s="17"/>
      <c r="NVB1079" s="17"/>
      <c r="NVC1079" s="17"/>
      <c r="NVD1079" s="17"/>
      <c r="NVE1079" s="17"/>
      <c r="NVF1079" s="17"/>
      <c r="NVG1079" s="17"/>
      <c r="NVH1079" s="17"/>
      <c r="NVI1079" s="17"/>
      <c r="NVJ1079" s="17"/>
      <c r="NVK1079" s="17"/>
      <c r="NVL1079" s="17"/>
      <c r="NVM1079" s="17"/>
      <c r="NVN1079" s="17"/>
      <c r="NVO1079" s="17"/>
      <c r="NVP1079" s="17"/>
      <c r="NVQ1079" s="17"/>
      <c r="NVR1079" s="17"/>
      <c r="NVS1079" s="17"/>
      <c r="NVT1079" s="17"/>
      <c r="NVU1079" s="17"/>
      <c r="NVV1079" s="17"/>
      <c r="NVW1079" s="17"/>
      <c r="NVX1079" s="17"/>
      <c r="NVY1079" s="17"/>
      <c r="NVZ1079" s="17"/>
      <c r="NWA1079" s="17"/>
      <c r="NWB1079" s="17"/>
      <c r="NWC1079" s="17"/>
      <c r="NWD1079" s="17"/>
      <c r="NWE1079" s="17"/>
      <c r="NWF1079" s="17"/>
      <c r="NWG1079" s="17"/>
      <c r="NWH1079" s="17"/>
      <c r="NWI1079" s="17"/>
      <c r="NWJ1079" s="17"/>
      <c r="NWK1079" s="17"/>
      <c r="NWL1079" s="17"/>
      <c r="NWM1079" s="17"/>
      <c r="NWN1079" s="17"/>
      <c r="NWO1079" s="17"/>
      <c r="NWP1079" s="17"/>
      <c r="NWQ1079" s="17"/>
      <c r="NWR1079" s="17"/>
      <c r="NWS1079" s="17"/>
      <c r="NWT1079" s="17"/>
      <c r="NWU1079" s="17"/>
      <c r="NWV1079" s="17"/>
      <c r="NWW1079" s="17"/>
      <c r="NWX1079" s="17"/>
      <c r="NWY1079" s="17"/>
      <c r="NWZ1079" s="17"/>
      <c r="NXA1079" s="17"/>
      <c r="NXB1079" s="17"/>
      <c r="NXC1079" s="17"/>
      <c r="NXD1079" s="17"/>
      <c r="NXE1079" s="17"/>
      <c r="NXF1079" s="17"/>
      <c r="NXG1079" s="17"/>
      <c r="NXH1079" s="17"/>
      <c r="NXI1079" s="17"/>
      <c r="NXJ1079" s="17"/>
      <c r="NXK1079" s="17"/>
      <c r="NXL1079" s="17"/>
      <c r="NXM1079" s="17"/>
      <c r="NXN1079" s="17"/>
      <c r="NXO1079" s="17"/>
      <c r="NXP1079" s="17"/>
      <c r="NXQ1079" s="17"/>
      <c r="NXR1079" s="17"/>
      <c r="NXS1079" s="17"/>
      <c r="NXT1079" s="17"/>
      <c r="NXU1079" s="17"/>
      <c r="NXV1079" s="17"/>
      <c r="NXW1079" s="17"/>
      <c r="NXX1079" s="17"/>
      <c r="NXY1079" s="17"/>
      <c r="NXZ1079" s="17"/>
      <c r="NYA1079" s="17"/>
      <c r="NYB1079" s="17"/>
      <c r="NYC1079" s="17"/>
      <c r="NYD1079" s="17"/>
      <c r="NYE1079" s="17"/>
      <c r="NYF1079" s="17"/>
      <c r="NYG1079" s="17"/>
      <c r="NYH1079" s="17"/>
      <c r="NYI1079" s="17"/>
      <c r="NYJ1079" s="17"/>
      <c r="NYK1079" s="17"/>
      <c r="NYL1079" s="17"/>
      <c r="NYM1079" s="17"/>
      <c r="NYN1079" s="17"/>
      <c r="NYO1079" s="17"/>
      <c r="NYP1079" s="17"/>
      <c r="NYQ1079" s="17"/>
      <c r="NYR1079" s="17"/>
      <c r="NYS1079" s="17"/>
      <c r="NYT1079" s="17"/>
      <c r="NYU1079" s="17"/>
      <c r="NYV1079" s="17"/>
      <c r="NYW1079" s="17"/>
      <c r="NYX1079" s="17"/>
      <c r="NYY1079" s="17"/>
      <c r="NYZ1079" s="17"/>
      <c r="NZA1079" s="17"/>
      <c r="NZB1079" s="17"/>
      <c r="NZC1079" s="17"/>
      <c r="NZD1079" s="17"/>
      <c r="NZE1079" s="17"/>
      <c r="NZF1079" s="17"/>
      <c r="NZG1079" s="17"/>
      <c r="NZH1079" s="17"/>
      <c r="NZI1079" s="17"/>
      <c r="NZJ1079" s="17"/>
      <c r="NZK1079" s="17"/>
      <c r="NZL1079" s="17"/>
      <c r="NZM1079" s="17"/>
      <c r="NZN1079" s="17"/>
      <c r="NZO1079" s="17"/>
      <c r="NZP1079" s="17"/>
      <c r="NZQ1079" s="17"/>
      <c r="NZR1079" s="17"/>
      <c r="NZS1079" s="17"/>
      <c r="NZT1079" s="17"/>
      <c r="NZU1079" s="17"/>
      <c r="NZV1079" s="17"/>
      <c r="NZW1079" s="17"/>
      <c r="NZX1079" s="17"/>
      <c r="NZY1079" s="17"/>
      <c r="NZZ1079" s="17"/>
      <c r="OAA1079" s="17"/>
      <c r="OAB1079" s="17"/>
      <c r="OAC1079" s="17"/>
      <c r="OAD1079" s="17"/>
      <c r="OAE1079" s="17"/>
      <c r="OAF1079" s="17"/>
      <c r="OAG1079" s="17"/>
      <c r="OAH1079" s="17"/>
      <c r="OAI1079" s="17"/>
      <c r="OAJ1079" s="17"/>
      <c r="OAK1079" s="17"/>
      <c r="OAL1079" s="17"/>
      <c r="OAM1079" s="17"/>
      <c r="OAN1079" s="17"/>
      <c r="OAO1079" s="17"/>
      <c r="OAP1079" s="17"/>
      <c r="OAQ1079" s="17"/>
      <c r="OAR1079" s="17"/>
      <c r="OAS1079" s="17"/>
      <c r="OAT1079" s="17"/>
      <c r="OAU1079" s="17"/>
      <c r="OAV1079" s="17"/>
      <c r="OAW1079" s="17"/>
      <c r="OAX1079" s="17"/>
      <c r="OAY1079" s="17"/>
      <c r="OAZ1079" s="17"/>
      <c r="OBA1079" s="17"/>
      <c r="OBB1079" s="17"/>
      <c r="OBC1079" s="17"/>
      <c r="OBD1079" s="17"/>
      <c r="OBE1079" s="17"/>
      <c r="OBF1079" s="17"/>
      <c r="OBG1079" s="17"/>
      <c r="OBH1079" s="17"/>
      <c r="OBI1079" s="17"/>
      <c r="OBJ1079" s="17"/>
      <c r="OBK1079" s="17"/>
      <c r="OBL1079" s="17"/>
      <c r="OBM1079" s="17"/>
      <c r="OBN1079" s="17"/>
      <c r="OBO1079" s="17"/>
      <c r="OBP1079" s="17"/>
      <c r="OBQ1079" s="17"/>
      <c r="OBR1079" s="17"/>
      <c r="OBS1079" s="17"/>
      <c r="OBT1079" s="17"/>
      <c r="OBU1079" s="17"/>
      <c r="OBV1079" s="17"/>
      <c r="OBW1079" s="17"/>
      <c r="OBX1079" s="17"/>
      <c r="OBY1079" s="17"/>
      <c r="OBZ1079" s="17"/>
      <c r="OCA1079" s="17"/>
      <c r="OCB1079" s="17"/>
      <c r="OCC1079" s="17"/>
      <c r="OCD1079" s="17"/>
      <c r="OCE1079" s="17"/>
      <c r="OCF1079" s="17"/>
      <c r="OCG1079" s="17"/>
      <c r="OCH1079" s="17"/>
      <c r="OCI1079" s="17"/>
      <c r="OCJ1079" s="17"/>
      <c r="OCK1079" s="17"/>
      <c r="OCL1079" s="17"/>
      <c r="OCM1079" s="17"/>
      <c r="OCN1079" s="17"/>
      <c r="OCO1079" s="17"/>
      <c r="OCP1079" s="17"/>
      <c r="OCQ1079" s="17"/>
      <c r="OCR1079" s="17"/>
      <c r="OCS1079" s="17"/>
      <c r="OCT1079" s="17"/>
      <c r="OCU1079" s="17"/>
      <c r="OCV1079" s="17"/>
      <c r="OCW1079" s="17"/>
      <c r="OCX1079" s="17"/>
      <c r="OCY1079" s="17"/>
      <c r="OCZ1079" s="17"/>
      <c r="ODA1079" s="17"/>
      <c r="ODB1079" s="17"/>
      <c r="ODC1079" s="17"/>
      <c r="ODD1079" s="17"/>
      <c r="ODE1079" s="17"/>
      <c r="ODF1079" s="17"/>
      <c r="ODG1079" s="17"/>
      <c r="ODH1079" s="17"/>
      <c r="ODI1079" s="17"/>
      <c r="ODJ1079" s="17"/>
      <c r="ODK1079" s="17"/>
      <c r="ODL1079" s="17"/>
      <c r="ODM1079" s="17"/>
      <c r="ODN1079" s="17"/>
      <c r="ODO1079" s="17"/>
      <c r="ODP1079" s="17"/>
      <c r="ODQ1079" s="17"/>
      <c r="ODR1079" s="17"/>
      <c r="ODS1079" s="17"/>
      <c r="ODT1079" s="17"/>
      <c r="ODU1079" s="17"/>
      <c r="ODV1079" s="17"/>
      <c r="ODW1079" s="17"/>
      <c r="ODX1079" s="17"/>
      <c r="ODY1079" s="17"/>
      <c r="ODZ1079" s="17"/>
      <c r="OEA1079" s="17"/>
      <c r="OEB1079" s="17"/>
      <c r="OEC1079" s="17"/>
      <c r="OED1079" s="17"/>
      <c r="OEE1079" s="17"/>
      <c r="OEF1079" s="17"/>
      <c r="OEG1079" s="17"/>
      <c r="OEH1079" s="17"/>
      <c r="OEI1079" s="17"/>
      <c r="OEJ1079" s="17"/>
      <c r="OEK1079" s="17"/>
      <c r="OEL1079" s="17"/>
      <c r="OEM1079" s="17"/>
      <c r="OEN1079" s="17"/>
      <c r="OEO1079" s="17"/>
      <c r="OEP1079" s="17"/>
      <c r="OEQ1079" s="17"/>
      <c r="OER1079" s="17"/>
      <c r="OES1079" s="17"/>
      <c r="OET1079" s="17"/>
      <c r="OEU1079" s="17"/>
      <c r="OEV1079" s="17"/>
      <c r="OEW1079" s="17"/>
      <c r="OEX1079" s="17"/>
      <c r="OEY1079" s="17"/>
      <c r="OEZ1079" s="17"/>
      <c r="OFA1079" s="17"/>
      <c r="OFB1079" s="17"/>
      <c r="OFC1079" s="17"/>
      <c r="OFD1079" s="17"/>
      <c r="OFE1079" s="17"/>
      <c r="OFF1079" s="17"/>
      <c r="OFG1079" s="17"/>
      <c r="OFH1079" s="17"/>
      <c r="OFI1079" s="17"/>
      <c r="OFJ1079" s="17"/>
      <c r="OFK1079" s="17"/>
      <c r="OFL1079" s="17"/>
      <c r="OFM1079" s="17"/>
      <c r="OFN1079" s="17"/>
      <c r="OFO1079" s="17"/>
      <c r="OFP1079" s="17"/>
      <c r="OFQ1079" s="17"/>
      <c r="OFR1079" s="17"/>
      <c r="OFS1079" s="17"/>
      <c r="OFT1079" s="17"/>
      <c r="OFU1079" s="17"/>
      <c r="OFV1079" s="17"/>
      <c r="OFW1079" s="17"/>
      <c r="OFX1079" s="17"/>
      <c r="OFY1079" s="17"/>
      <c r="OFZ1079" s="17"/>
      <c r="OGA1079" s="17"/>
      <c r="OGB1079" s="17"/>
      <c r="OGC1079" s="17"/>
      <c r="OGD1079" s="17"/>
      <c r="OGE1079" s="17"/>
      <c r="OGF1079" s="17"/>
      <c r="OGG1079" s="17"/>
      <c r="OGH1079" s="17"/>
      <c r="OGI1079" s="17"/>
      <c r="OGJ1079" s="17"/>
      <c r="OGK1079" s="17"/>
      <c r="OGL1079" s="17"/>
      <c r="OGM1079" s="17"/>
      <c r="OGN1079" s="17"/>
      <c r="OGO1079" s="17"/>
      <c r="OGP1079" s="17"/>
      <c r="OGQ1079" s="17"/>
      <c r="OGR1079" s="17"/>
      <c r="OGS1079" s="17"/>
      <c r="OGT1079" s="17"/>
      <c r="OGU1079" s="17"/>
      <c r="OGV1079" s="17"/>
      <c r="OGW1079" s="17"/>
      <c r="OGX1079" s="17"/>
      <c r="OGY1079" s="17"/>
      <c r="OGZ1079" s="17"/>
      <c r="OHA1079" s="17"/>
      <c r="OHB1079" s="17"/>
      <c r="OHC1079" s="17"/>
      <c r="OHD1079" s="17"/>
      <c r="OHE1079" s="17"/>
      <c r="OHF1079" s="17"/>
      <c r="OHG1079" s="17"/>
      <c r="OHH1079" s="17"/>
      <c r="OHI1079" s="17"/>
      <c r="OHJ1079" s="17"/>
      <c r="OHK1079" s="17"/>
      <c r="OHL1079" s="17"/>
      <c r="OHM1079" s="17"/>
      <c r="OHN1079" s="17"/>
      <c r="OHO1079" s="17"/>
      <c r="OHP1079" s="17"/>
      <c r="OHQ1079" s="17"/>
      <c r="OHR1079" s="17"/>
      <c r="OHS1079" s="17"/>
      <c r="OHT1079" s="17"/>
      <c r="OHU1079" s="17"/>
      <c r="OHV1079" s="17"/>
      <c r="OHW1079" s="17"/>
      <c r="OHX1079" s="17"/>
      <c r="OHY1079" s="17"/>
      <c r="OHZ1079" s="17"/>
      <c r="OIA1079" s="17"/>
      <c r="OIB1079" s="17"/>
      <c r="OIC1079" s="17"/>
      <c r="OID1079" s="17"/>
      <c r="OIE1079" s="17"/>
      <c r="OIF1079" s="17"/>
      <c r="OIG1079" s="17"/>
      <c r="OIH1079" s="17"/>
      <c r="OII1079" s="17"/>
      <c r="OIJ1079" s="17"/>
      <c r="OIK1079" s="17"/>
      <c r="OIL1079" s="17"/>
      <c r="OIM1079" s="17"/>
      <c r="OIN1079" s="17"/>
      <c r="OIO1079" s="17"/>
      <c r="OIP1079" s="17"/>
      <c r="OIQ1079" s="17"/>
      <c r="OIR1079" s="17"/>
      <c r="OIS1079" s="17"/>
      <c r="OIT1079" s="17"/>
      <c r="OIU1079" s="17"/>
      <c r="OIV1079" s="17"/>
      <c r="OIW1079" s="17"/>
      <c r="OIX1079" s="17"/>
      <c r="OIY1079" s="17"/>
      <c r="OIZ1079" s="17"/>
      <c r="OJA1079" s="17"/>
      <c r="OJB1079" s="17"/>
      <c r="OJC1079" s="17"/>
      <c r="OJD1079" s="17"/>
      <c r="OJE1079" s="17"/>
      <c r="OJF1079" s="17"/>
      <c r="OJG1079" s="17"/>
      <c r="OJH1079" s="17"/>
      <c r="OJI1079" s="17"/>
      <c r="OJJ1079" s="17"/>
      <c r="OJK1079" s="17"/>
      <c r="OJL1079" s="17"/>
      <c r="OJM1079" s="17"/>
      <c r="OJN1079" s="17"/>
      <c r="OJO1079" s="17"/>
      <c r="OJP1079" s="17"/>
      <c r="OJQ1079" s="17"/>
      <c r="OJR1079" s="17"/>
      <c r="OJS1079" s="17"/>
      <c r="OJT1079" s="17"/>
      <c r="OJU1079" s="17"/>
      <c r="OJV1079" s="17"/>
      <c r="OJW1079" s="17"/>
      <c r="OJX1079" s="17"/>
      <c r="OJY1079" s="17"/>
      <c r="OJZ1079" s="17"/>
      <c r="OKA1079" s="17"/>
      <c r="OKB1079" s="17"/>
      <c r="OKC1079" s="17"/>
      <c r="OKD1079" s="17"/>
      <c r="OKE1079" s="17"/>
      <c r="OKF1079" s="17"/>
      <c r="OKG1079" s="17"/>
      <c r="OKH1079" s="17"/>
      <c r="OKI1079" s="17"/>
      <c r="OKJ1079" s="17"/>
      <c r="OKK1079" s="17"/>
      <c r="OKL1079" s="17"/>
      <c r="OKM1079" s="17"/>
      <c r="OKN1079" s="17"/>
      <c r="OKO1079" s="17"/>
      <c r="OKP1079" s="17"/>
      <c r="OKQ1079" s="17"/>
      <c r="OKR1079" s="17"/>
      <c r="OKS1079" s="17"/>
      <c r="OKT1079" s="17"/>
      <c r="OKU1079" s="17"/>
      <c r="OKV1079" s="17"/>
      <c r="OKW1079" s="17"/>
      <c r="OKX1079" s="17"/>
      <c r="OKY1079" s="17"/>
      <c r="OKZ1079" s="17"/>
      <c r="OLA1079" s="17"/>
      <c r="OLB1079" s="17"/>
      <c r="OLC1079" s="17"/>
      <c r="OLD1079" s="17"/>
      <c r="OLE1079" s="17"/>
      <c r="OLF1079" s="17"/>
      <c r="OLG1079" s="17"/>
      <c r="OLH1079" s="17"/>
      <c r="OLI1079" s="17"/>
      <c r="OLJ1079" s="17"/>
      <c r="OLK1079" s="17"/>
      <c r="OLL1079" s="17"/>
      <c r="OLM1079" s="17"/>
      <c r="OLN1079" s="17"/>
      <c r="OLO1079" s="17"/>
      <c r="OLP1079" s="17"/>
      <c r="OLQ1079" s="17"/>
      <c r="OLR1079" s="17"/>
      <c r="OLS1079" s="17"/>
      <c r="OLT1079" s="17"/>
      <c r="OLU1079" s="17"/>
      <c r="OLV1079" s="17"/>
      <c r="OLW1079" s="17"/>
      <c r="OLX1079" s="17"/>
      <c r="OLY1079" s="17"/>
      <c r="OLZ1079" s="17"/>
      <c r="OMA1079" s="17"/>
      <c r="OMB1079" s="17"/>
      <c r="OMC1079" s="17"/>
      <c r="OMD1079" s="17"/>
      <c r="OME1079" s="17"/>
      <c r="OMF1079" s="17"/>
      <c r="OMG1079" s="17"/>
      <c r="OMH1079" s="17"/>
      <c r="OMI1079" s="17"/>
      <c r="OMJ1079" s="17"/>
      <c r="OMK1079" s="17"/>
      <c r="OML1079" s="17"/>
      <c r="OMM1079" s="17"/>
      <c r="OMN1079" s="17"/>
      <c r="OMO1079" s="17"/>
      <c r="OMP1079" s="17"/>
      <c r="OMQ1079" s="17"/>
      <c r="OMR1079" s="17"/>
      <c r="OMS1079" s="17"/>
      <c r="OMT1079" s="17"/>
      <c r="OMU1079" s="17"/>
      <c r="OMV1079" s="17"/>
      <c r="OMW1079" s="17"/>
      <c r="OMX1079" s="17"/>
      <c r="OMY1079" s="17"/>
      <c r="OMZ1079" s="17"/>
      <c r="ONA1079" s="17"/>
      <c r="ONB1079" s="17"/>
      <c r="ONC1079" s="17"/>
      <c r="OND1079" s="17"/>
      <c r="ONE1079" s="17"/>
      <c r="ONF1079" s="17"/>
      <c r="ONG1079" s="17"/>
      <c r="ONH1079" s="17"/>
      <c r="ONI1079" s="17"/>
      <c r="ONJ1079" s="17"/>
      <c r="ONK1079" s="17"/>
      <c r="ONL1079" s="17"/>
      <c r="ONM1079" s="17"/>
      <c r="ONN1079" s="17"/>
      <c r="ONO1079" s="17"/>
      <c r="ONP1079" s="17"/>
      <c r="ONQ1079" s="17"/>
      <c r="ONR1079" s="17"/>
      <c r="ONS1079" s="17"/>
      <c r="ONT1079" s="17"/>
      <c r="ONU1079" s="17"/>
      <c r="ONV1079" s="17"/>
      <c r="ONW1079" s="17"/>
      <c r="ONX1079" s="17"/>
      <c r="ONY1079" s="17"/>
      <c r="ONZ1079" s="17"/>
      <c r="OOA1079" s="17"/>
      <c r="OOB1079" s="17"/>
      <c r="OOC1079" s="17"/>
      <c r="OOD1079" s="17"/>
      <c r="OOE1079" s="17"/>
      <c r="OOF1079" s="17"/>
      <c r="OOG1079" s="17"/>
      <c r="OOH1079" s="17"/>
      <c r="OOI1079" s="17"/>
      <c r="OOJ1079" s="17"/>
      <c r="OOK1079" s="17"/>
      <c r="OOL1079" s="17"/>
      <c r="OOM1079" s="17"/>
      <c r="OON1079" s="17"/>
      <c r="OOO1079" s="17"/>
      <c r="OOP1079" s="17"/>
      <c r="OOQ1079" s="17"/>
      <c r="OOR1079" s="17"/>
      <c r="OOS1079" s="17"/>
      <c r="OOT1079" s="17"/>
      <c r="OOU1079" s="17"/>
      <c r="OOV1079" s="17"/>
      <c r="OOW1079" s="17"/>
      <c r="OOX1079" s="17"/>
      <c r="OOY1079" s="17"/>
      <c r="OOZ1079" s="17"/>
      <c r="OPA1079" s="17"/>
      <c r="OPB1079" s="17"/>
      <c r="OPC1079" s="17"/>
      <c r="OPD1079" s="17"/>
      <c r="OPE1079" s="17"/>
      <c r="OPF1079" s="17"/>
      <c r="OPG1079" s="17"/>
      <c r="OPH1079" s="17"/>
      <c r="OPI1079" s="17"/>
      <c r="OPJ1079" s="17"/>
      <c r="OPK1079" s="17"/>
      <c r="OPL1079" s="17"/>
      <c r="OPM1079" s="17"/>
      <c r="OPN1079" s="17"/>
      <c r="OPO1079" s="17"/>
      <c r="OPP1079" s="17"/>
      <c r="OPQ1079" s="17"/>
      <c r="OPR1079" s="17"/>
      <c r="OPS1079" s="17"/>
      <c r="OPT1079" s="17"/>
      <c r="OPU1079" s="17"/>
      <c r="OPV1079" s="17"/>
      <c r="OPW1079" s="17"/>
      <c r="OPX1079" s="17"/>
      <c r="OPY1079" s="17"/>
      <c r="OPZ1079" s="17"/>
      <c r="OQA1079" s="17"/>
      <c r="OQB1079" s="17"/>
      <c r="OQC1079" s="17"/>
      <c r="OQD1079" s="17"/>
      <c r="OQE1079" s="17"/>
      <c r="OQF1079" s="17"/>
      <c r="OQG1079" s="17"/>
      <c r="OQH1079" s="17"/>
      <c r="OQI1079" s="17"/>
      <c r="OQJ1079" s="17"/>
      <c r="OQK1079" s="17"/>
      <c r="OQL1079" s="17"/>
      <c r="OQM1079" s="17"/>
      <c r="OQN1079" s="17"/>
      <c r="OQO1079" s="17"/>
      <c r="OQP1079" s="17"/>
      <c r="OQQ1079" s="17"/>
      <c r="OQR1079" s="17"/>
      <c r="OQS1079" s="17"/>
      <c r="OQT1079" s="17"/>
      <c r="OQU1079" s="17"/>
      <c r="OQV1079" s="17"/>
      <c r="OQW1079" s="17"/>
      <c r="OQX1079" s="17"/>
      <c r="OQY1079" s="17"/>
      <c r="OQZ1079" s="17"/>
      <c r="ORA1079" s="17"/>
      <c r="ORB1079" s="17"/>
      <c r="ORC1079" s="17"/>
      <c r="ORD1079" s="17"/>
      <c r="ORE1079" s="17"/>
      <c r="ORF1079" s="17"/>
      <c r="ORG1079" s="17"/>
      <c r="ORH1079" s="17"/>
      <c r="ORI1079" s="17"/>
      <c r="ORJ1079" s="17"/>
      <c r="ORK1079" s="17"/>
      <c r="ORL1079" s="17"/>
      <c r="ORM1079" s="17"/>
      <c r="ORN1079" s="17"/>
      <c r="ORO1079" s="17"/>
      <c r="ORP1079" s="17"/>
      <c r="ORQ1079" s="17"/>
      <c r="ORR1079" s="17"/>
      <c r="ORS1079" s="17"/>
      <c r="ORT1079" s="17"/>
      <c r="ORU1079" s="17"/>
      <c r="ORV1079" s="17"/>
      <c r="ORW1079" s="17"/>
      <c r="ORX1079" s="17"/>
      <c r="ORY1079" s="17"/>
      <c r="ORZ1079" s="17"/>
      <c r="OSA1079" s="17"/>
      <c r="OSB1079" s="17"/>
      <c r="OSC1079" s="17"/>
      <c r="OSD1079" s="17"/>
      <c r="OSE1079" s="17"/>
      <c r="OSF1079" s="17"/>
      <c r="OSG1079" s="17"/>
      <c r="OSH1079" s="17"/>
      <c r="OSI1079" s="17"/>
      <c r="OSJ1079" s="17"/>
      <c r="OSK1079" s="17"/>
      <c r="OSL1079" s="17"/>
      <c r="OSM1079" s="17"/>
      <c r="OSN1079" s="17"/>
      <c r="OSO1079" s="17"/>
      <c r="OSP1079" s="17"/>
      <c r="OSQ1079" s="17"/>
      <c r="OSR1079" s="17"/>
      <c r="OSS1079" s="17"/>
      <c r="OST1079" s="17"/>
      <c r="OSU1079" s="17"/>
      <c r="OSV1079" s="17"/>
      <c r="OSW1079" s="17"/>
      <c r="OSX1079" s="17"/>
      <c r="OSY1079" s="17"/>
      <c r="OSZ1079" s="17"/>
      <c r="OTA1079" s="17"/>
      <c r="OTB1079" s="17"/>
      <c r="OTC1079" s="17"/>
      <c r="OTD1079" s="17"/>
      <c r="OTE1079" s="17"/>
      <c r="OTF1079" s="17"/>
      <c r="OTG1079" s="17"/>
      <c r="OTH1079" s="17"/>
      <c r="OTI1079" s="17"/>
      <c r="OTJ1079" s="17"/>
      <c r="OTK1079" s="17"/>
      <c r="OTL1079" s="17"/>
      <c r="OTM1079" s="17"/>
      <c r="OTN1079" s="17"/>
      <c r="OTO1079" s="17"/>
      <c r="OTP1079" s="17"/>
      <c r="OTQ1079" s="17"/>
      <c r="OTR1079" s="17"/>
      <c r="OTS1079" s="17"/>
      <c r="OTT1079" s="17"/>
      <c r="OTU1079" s="17"/>
      <c r="OTV1079" s="17"/>
      <c r="OTW1079" s="17"/>
      <c r="OTX1079" s="17"/>
      <c r="OTY1079" s="17"/>
      <c r="OTZ1079" s="17"/>
      <c r="OUA1079" s="17"/>
      <c r="OUB1079" s="17"/>
      <c r="OUC1079" s="17"/>
      <c r="OUD1079" s="17"/>
      <c r="OUE1079" s="17"/>
      <c r="OUF1079" s="17"/>
      <c r="OUG1079" s="17"/>
      <c r="OUH1079" s="17"/>
      <c r="OUI1079" s="17"/>
      <c r="OUJ1079" s="17"/>
      <c r="OUK1079" s="17"/>
      <c r="OUL1079" s="17"/>
      <c r="OUM1079" s="17"/>
      <c r="OUN1079" s="17"/>
      <c r="OUO1079" s="17"/>
      <c r="OUP1079" s="17"/>
      <c r="OUQ1079" s="17"/>
      <c r="OUR1079" s="17"/>
      <c r="OUS1079" s="17"/>
      <c r="OUT1079" s="17"/>
      <c r="OUU1079" s="17"/>
      <c r="OUV1079" s="17"/>
      <c r="OUW1079" s="17"/>
      <c r="OUX1079" s="17"/>
      <c r="OUY1079" s="17"/>
      <c r="OUZ1079" s="17"/>
      <c r="OVA1079" s="17"/>
      <c r="OVB1079" s="17"/>
      <c r="OVC1079" s="17"/>
      <c r="OVD1079" s="17"/>
      <c r="OVE1079" s="17"/>
      <c r="OVF1079" s="17"/>
      <c r="OVG1079" s="17"/>
      <c r="OVH1079" s="17"/>
      <c r="OVI1079" s="17"/>
      <c r="OVJ1079" s="17"/>
      <c r="OVK1079" s="17"/>
      <c r="OVL1079" s="17"/>
      <c r="OVM1079" s="17"/>
      <c r="OVN1079" s="17"/>
      <c r="OVO1079" s="17"/>
      <c r="OVP1079" s="17"/>
      <c r="OVQ1079" s="17"/>
      <c r="OVR1079" s="17"/>
      <c r="OVS1079" s="17"/>
      <c r="OVT1079" s="17"/>
      <c r="OVU1079" s="17"/>
      <c r="OVV1079" s="17"/>
      <c r="OVW1079" s="17"/>
      <c r="OVX1079" s="17"/>
      <c r="OVY1079" s="17"/>
      <c r="OVZ1079" s="17"/>
      <c r="OWA1079" s="17"/>
      <c r="OWB1079" s="17"/>
      <c r="OWC1079" s="17"/>
      <c r="OWD1079" s="17"/>
      <c r="OWE1079" s="17"/>
      <c r="OWF1079" s="17"/>
      <c r="OWG1079" s="17"/>
      <c r="OWH1079" s="17"/>
      <c r="OWI1079" s="17"/>
      <c r="OWJ1079" s="17"/>
      <c r="OWK1079" s="17"/>
      <c r="OWL1079" s="17"/>
      <c r="OWM1079" s="17"/>
      <c r="OWN1079" s="17"/>
      <c r="OWO1079" s="17"/>
      <c r="OWP1079" s="17"/>
      <c r="OWQ1079" s="17"/>
      <c r="OWR1079" s="17"/>
      <c r="OWS1079" s="17"/>
      <c r="OWT1079" s="17"/>
      <c r="OWU1079" s="17"/>
      <c r="OWV1079" s="17"/>
      <c r="OWW1079" s="17"/>
      <c r="OWX1079" s="17"/>
      <c r="OWY1079" s="17"/>
      <c r="OWZ1079" s="17"/>
      <c r="OXA1079" s="17"/>
      <c r="OXB1079" s="17"/>
      <c r="OXC1079" s="17"/>
      <c r="OXD1079" s="17"/>
      <c r="OXE1079" s="17"/>
      <c r="OXF1079" s="17"/>
      <c r="OXG1079" s="17"/>
      <c r="OXH1079" s="17"/>
      <c r="OXI1079" s="17"/>
      <c r="OXJ1079" s="17"/>
      <c r="OXK1079" s="17"/>
      <c r="OXL1079" s="17"/>
      <c r="OXM1079" s="17"/>
      <c r="OXN1079" s="17"/>
      <c r="OXO1079" s="17"/>
      <c r="OXP1079" s="17"/>
      <c r="OXQ1079" s="17"/>
      <c r="OXR1079" s="17"/>
      <c r="OXS1079" s="17"/>
      <c r="OXT1079" s="17"/>
      <c r="OXU1079" s="17"/>
      <c r="OXV1079" s="17"/>
      <c r="OXW1079" s="17"/>
      <c r="OXX1079" s="17"/>
      <c r="OXY1079" s="17"/>
      <c r="OXZ1079" s="17"/>
      <c r="OYA1079" s="17"/>
      <c r="OYB1079" s="17"/>
      <c r="OYC1079" s="17"/>
      <c r="OYD1079" s="17"/>
      <c r="OYE1079" s="17"/>
      <c r="OYF1079" s="17"/>
      <c r="OYG1079" s="17"/>
      <c r="OYH1079" s="17"/>
      <c r="OYI1079" s="17"/>
      <c r="OYJ1079" s="17"/>
      <c r="OYK1079" s="17"/>
      <c r="OYL1079" s="17"/>
      <c r="OYM1079" s="17"/>
      <c r="OYN1079" s="17"/>
      <c r="OYO1079" s="17"/>
      <c r="OYP1079" s="17"/>
      <c r="OYQ1079" s="17"/>
      <c r="OYR1079" s="17"/>
      <c r="OYS1079" s="17"/>
      <c r="OYT1079" s="17"/>
      <c r="OYU1079" s="17"/>
      <c r="OYV1079" s="17"/>
      <c r="OYW1079" s="17"/>
      <c r="OYX1079" s="17"/>
      <c r="OYY1079" s="17"/>
      <c r="OYZ1079" s="17"/>
      <c r="OZA1079" s="17"/>
      <c r="OZB1079" s="17"/>
      <c r="OZC1079" s="17"/>
      <c r="OZD1079" s="17"/>
      <c r="OZE1079" s="17"/>
      <c r="OZF1079" s="17"/>
      <c r="OZG1079" s="17"/>
      <c r="OZH1079" s="17"/>
      <c r="OZI1079" s="17"/>
      <c r="OZJ1079" s="17"/>
      <c r="OZK1079" s="17"/>
      <c r="OZL1079" s="17"/>
      <c r="OZM1079" s="17"/>
      <c r="OZN1079" s="17"/>
      <c r="OZO1079" s="17"/>
      <c r="OZP1079" s="17"/>
      <c r="OZQ1079" s="17"/>
      <c r="OZR1079" s="17"/>
      <c r="OZS1079" s="17"/>
      <c r="OZT1079" s="17"/>
      <c r="OZU1079" s="17"/>
      <c r="OZV1079" s="17"/>
      <c r="OZW1079" s="17"/>
      <c r="OZX1079" s="17"/>
      <c r="OZY1079" s="17"/>
      <c r="OZZ1079" s="17"/>
      <c r="PAA1079" s="17"/>
      <c r="PAB1079" s="17"/>
      <c r="PAC1079" s="17"/>
      <c r="PAD1079" s="17"/>
      <c r="PAE1079" s="17"/>
      <c r="PAF1079" s="17"/>
      <c r="PAG1079" s="17"/>
      <c r="PAH1079" s="17"/>
      <c r="PAI1079" s="17"/>
      <c r="PAJ1079" s="17"/>
      <c r="PAK1079" s="17"/>
      <c r="PAL1079" s="17"/>
      <c r="PAM1079" s="17"/>
      <c r="PAN1079" s="17"/>
      <c r="PAO1079" s="17"/>
      <c r="PAP1079" s="17"/>
      <c r="PAQ1079" s="17"/>
      <c r="PAR1079" s="17"/>
      <c r="PAS1079" s="17"/>
      <c r="PAT1079" s="17"/>
      <c r="PAU1079" s="17"/>
      <c r="PAV1079" s="17"/>
      <c r="PAW1079" s="17"/>
      <c r="PAX1079" s="17"/>
      <c r="PAY1079" s="17"/>
      <c r="PAZ1079" s="17"/>
      <c r="PBA1079" s="17"/>
      <c r="PBB1079" s="17"/>
      <c r="PBC1079" s="17"/>
      <c r="PBD1079" s="17"/>
      <c r="PBE1079" s="17"/>
      <c r="PBF1079" s="17"/>
      <c r="PBG1079" s="17"/>
      <c r="PBH1079" s="17"/>
      <c r="PBI1079" s="17"/>
      <c r="PBJ1079" s="17"/>
      <c r="PBK1079" s="17"/>
      <c r="PBL1079" s="17"/>
      <c r="PBM1079" s="17"/>
      <c r="PBN1079" s="17"/>
      <c r="PBO1079" s="17"/>
      <c r="PBP1079" s="17"/>
      <c r="PBQ1079" s="17"/>
      <c r="PBR1079" s="17"/>
      <c r="PBS1079" s="17"/>
      <c r="PBT1079" s="17"/>
      <c r="PBU1079" s="17"/>
      <c r="PBV1079" s="17"/>
      <c r="PBW1079" s="17"/>
      <c r="PBX1079" s="17"/>
      <c r="PBY1079" s="17"/>
      <c r="PBZ1079" s="17"/>
      <c r="PCA1079" s="17"/>
      <c r="PCB1079" s="17"/>
      <c r="PCC1079" s="17"/>
      <c r="PCD1079" s="17"/>
      <c r="PCE1079" s="17"/>
      <c r="PCF1079" s="17"/>
      <c r="PCG1079" s="17"/>
      <c r="PCH1079" s="17"/>
      <c r="PCI1079" s="17"/>
      <c r="PCJ1079" s="17"/>
      <c r="PCK1079" s="17"/>
      <c r="PCL1079" s="17"/>
      <c r="PCM1079" s="17"/>
      <c r="PCN1079" s="17"/>
      <c r="PCO1079" s="17"/>
      <c r="PCP1079" s="17"/>
      <c r="PCQ1079" s="17"/>
      <c r="PCR1079" s="17"/>
      <c r="PCS1079" s="17"/>
      <c r="PCT1079" s="17"/>
      <c r="PCU1079" s="17"/>
      <c r="PCV1079" s="17"/>
      <c r="PCW1079" s="17"/>
      <c r="PCX1079" s="17"/>
      <c r="PCY1079" s="17"/>
      <c r="PCZ1079" s="17"/>
      <c r="PDA1079" s="17"/>
      <c r="PDB1079" s="17"/>
      <c r="PDC1079" s="17"/>
      <c r="PDD1079" s="17"/>
      <c r="PDE1079" s="17"/>
      <c r="PDF1079" s="17"/>
      <c r="PDG1079" s="17"/>
      <c r="PDH1079" s="17"/>
      <c r="PDI1079" s="17"/>
      <c r="PDJ1079" s="17"/>
      <c r="PDK1079" s="17"/>
      <c r="PDL1079" s="17"/>
      <c r="PDM1079" s="17"/>
      <c r="PDN1079" s="17"/>
      <c r="PDO1079" s="17"/>
      <c r="PDP1079" s="17"/>
      <c r="PDQ1079" s="17"/>
      <c r="PDR1079" s="17"/>
      <c r="PDS1079" s="17"/>
      <c r="PDT1079" s="17"/>
      <c r="PDU1079" s="17"/>
      <c r="PDV1079" s="17"/>
      <c r="PDW1079" s="17"/>
      <c r="PDX1079" s="17"/>
      <c r="PDY1079" s="17"/>
      <c r="PDZ1079" s="17"/>
      <c r="PEA1079" s="17"/>
      <c r="PEB1079" s="17"/>
      <c r="PEC1079" s="17"/>
      <c r="PED1079" s="17"/>
      <c r="PEE1079" s="17"/>
      <c r="PEF1079" s="17"/>
      <c r="PEG1079" s="17"/>
      <c r="PEH1079" s="17"/>
      <c r="PEI1079" s="17"/>
      <c r="PEJ1079" s="17"/>
      <c r="PEK1079" s="17"/>
      <c r="PEL1079" s="17"/>
      <c r="PEM1079" s="17"/>
      <c r="PEN1079" s="17"/>
      <c r="PEO1079" s="17"/>
      <c r="PEP1079" s="17"/>
      <c r="PEQ1079" s="17"/>
      <c r="PER1079" s="17"/>
      <c r="PES1079" s="17"/>
      <c r="PET1079" s="17"/>
      <c r="PEU1079" s="17"/>
      <c r="PEV1079" s="17"/>
      <c r="PEW1079" s="17"/>
      <c r="PEX1079" s="17"/>
      <c r="PEY1079" s="17"/>
      <c r="PEZ1079" s="17"/>
      <c r="PFA1079" s="17"/>
      <c r="PFB1079" s="17"/>
      <c r="PFC1079" s="17"/>
      <c r="PFD1079" s="17"/>
      <c r="PFE1079" s="17"/>
      <c r="PFF1079" s="17"/>
      <c r="PFG1079" s="17"/>
      <c r="PFH1079" s="17"/>
      <c r="PFI1079" s="17"/>
      <c r="PFJ1079" s="17"/>
      <c r="PFK1079" s="17"/>
      <c r="PFL1079" s="17"/>
      <c r="PFM1079" s="17"/>
      <c r="PFN1079" s="17"/>
      <c r="PFO1079" s="17"/>
      <c r="PFP1079" s="17"/>
      <c r="PFQ1079" s="17"/>
      <c r="PFR1079" s="17"/>
      <c r="PFS1079" s="17"/>
      <c r="PFT1079" s="17"/>
      <c r="PFU1079" s="17"/>
      <c r="PFV1079" s="17"/>
      <c r="PFW1079" s="17"/>
      <c r="PFX1079" s="17"/>
      <c r="PFY1079" s="17"/>
      <c r="PFZ1079" s="17"/>
      <c r="PGA1079" s="17"/>
      <c r="PGB1079" s="17"/>
      <c r="PGC1079" s="17"/>
      <c r="PGD1079" s="17"/>
      <c r="PGE1079" s="17"/>
      <c r="PGF1079" s="17"/>
      <c r="PGG1079" s="17"/>
      <c r="PGH1079" s="17"/>
      <c r="PGI1079" s="17"/>
      <c r="PGJ1079" s="17"/>
      <c r="PGK1079" s="17"/>
      <c r="PGL1079" s="17"/>
      <c r="PGM1079" s="17"/>
      <c r="PGN1079" s="17"/>
      <c r="PGO1079" s="17"/>
      <c r="PGP1079" s="17"/>
      <c r="PGQ1079" s="17"/>
      <c r="PGR1079" s="17"/>
      <c r="PGS1079" s="17"/>
      <c r="PGT1079" s="17"/>
      <c r="PGU1079" s="17"/>
      <c r="PGV1079" s="17"/>
      <c r="PGW1079" s="17"/>
      <c r="PGX1079" s="17"/>
      <c r="PGY1079" s="17"/>
      <c r="PGZ1079" s="17"/>
      <c r="PHA1079" s="17"/>
      <c r="PHB1079" s="17"/>
      <c r="PHC1079" s="17"/>
      <c r="PHD1079" s="17"/>
      <c r="PHE1079" s="17"/>
      <c r="PHF1079" s="17"/>
      <c r="PHG1079" s="17"/>
      <c r="PHH1079" s="17"/>
      <c r="PHI1079" s="17"/>
      <c r="PHJ1079" s="17"/>
      <c r="PHK1079" s="17"/>
      <c r="PHL1079" s="17"/>
      <c r="PHM1079" s="17"/>
      <c r="PHN1079" s="17"/>
      <c r="PHO1079" s="17"/>
      <c r="PHP1079" s="17"/>
      <c r="PHQ1079" s="17"/>
      <c r="PHR1079" s="17"/>
      <c r="PHS1079" s="17"/>
      <c r="PHT1079" s="17"/>
      <c r="PHU1079" s="17"/>
      <c r="PHV1079" s="17"/>
      <c r="PHW1079" s="17"/>
      <c r="PHX1079" s="17"/>
      <c r="PHY1079" s="17"/>
      <c r="PHZ1079" s="17"/>
      <c r="PIA1079" s="17"/>
      <c r="PIB1079" s="17"/>
      <c r="PIC1079" s="17"/>
      <c r="PID1079" s="17"/>
      <c r="PIE1079" s="17"/>
      <c r="PIF1079" s="17"/>
      <c r="PIG1079" s="17"/>
      <c r="PIH1079" s="17"/>
      <c r="PII1079" s="17"/>
      <c r="PIJ1079" s="17"/>
      <c r="PIK1079" s="17"/>
      <c r="PIL1079" s="17"/>
      <c r="PIM1079" s="17"/>
      <c r="PIN1079" s="17"/>
      <c r="PIO1079" s="17"/>
      <c r="PIP1079" s="17"/>
      <c r="PIQ1079" s="17"/>
      <c r="PIR1079" s="17"/>
      <c r="PIS1079" s="17"/>
      <c r="PIT1079" s="17"/>
      <c r="PIU1079" s="17"/>
      <c r="PIV1079" s="17"/>
      <c r="PIW1079" s="17"/>
      <c r="PIX1079" s="17"/>
      <c r="PIY1079" s="17"/>
      <c r="PIZ1079" s="17"/>
      <c r="PJA1079" s="17"/>
      <c r="PJB1079" s="17"/>
      <c r="PJC1079" s="17"/>
      <c r="PJD1079" s="17"/>
      <c r="PJE1079" s="17"/>
      <c r="PJF1079" s="17"/>
      <c r="PJG1079" s="17"/>
      <c r="PJH1079" s="17"/>
      <c r="PJI1079" s="17"/>
      <c r="PJJ1079" s="17"/>
      <c r="PJK1079" s="17"/>
      <c r="PJL1079" s="17"/>
      <c r="PJM1079" s="17"/>
      <c r="PJN1079" s="17"/>
      <c r="PJO1079" s="17"/>
      <c r="PJP1079" s="17"/>
      <c r="PJQ1079" s="17"/>
      <c r="PJR1079" s="17"/>
      <c r="PJS1079" s="17"/>
      <c r="PJT1079" s="17"/>
      <c r="PJU1079" s="17"/>
      <c r="PJV1079" s="17"/>
      <c r="PJW1079" s="17"/>
      <c r="PJX1079" s="17"/>
      <c r="PJY1079" s="17"/>
      <c r="PJZ1079" s="17"/>
      <c r="PKA1079" s="17"/>
      <c r="PKB1079" s="17"/>
      <c r="PKC1079" s="17"/>
      <c r="PKD1079" s="17"/>
      <c r="PKE1079" s="17"/>
      <c r="PKF1079" s="17"/>
      <c r="PKG1079" s="17"/>
      <c r="PKH1079" s="17"/>
      <c r="PKI1079" s="17"/>
      <c r="PKJ1079" s="17"/>
      <c r="PKK1079" s="17"/>
      <c r="PKL1079" s="17"/>
      <c r="PKM1079" s="17"/>
      <c r="PKN1079" s="17"/>
      <c r="PKO1079" s="17"/>
      <c r="PKP1079" s="17"/>
      <c r="PKQ1079" s="17"/>
      <c r="PKR1079" s="17"/>
      <c r="PKS1079" s="17"/>
      <c r="PKT1079" s="17"/>
      <c r="PKU1079" s="17"/>
      <c r="PKV1079" s="17"/>
      <c r="PKW1079" s="17"/>
      <c r="PKX1079" s="17"/>
      <c r="PKY1079" s="17"/>
      <c r="PKZ1079" s="17"/>
      <c r="PLA1079" s="17"/>
      <c r="PLB1079" s="17"/>
      <c r="PLC1079" s="17"/>
      <c r="PLD1079" s="17"/>
      <c r="PLE1079" s="17"/>
      <c r="PLF1079" s="17"/>
      <c r="PLG1079" s="17"/>
      <c r="PLH1079" s="17"/>
      <c r="PLI1079" s="17"/>
      <c r="PLJ1079" s="17"/>
      <c r="PLK1079" s="17"/>
      <c r="PLL1079" s="17"/>
      <c r="PLM1079" s="17"/>
      <c r="PLN1079" s="17"/>
      <c r="PLO1079" s="17"/>
      <c r="PLP1079" s="17"/>
      <c r="PLQ1079" s="17"/>
      <c r="PLR1079" s="17"/>
      <c r="PLS1079" s="17"/>
      <c r="PLT1079" s="17"/>
      <c r="PLU1079" s="17"/>
      <c r="PLV1079" s="17"/>
      <c r="PLW1079" s="17"/>
      <c r="PLX1079" s="17"/>
      <c r="PLY1079" s="17"/>
      <c r="PLZ1079" s="17"/>
      <c r="PMA1079" s="17"/>
      <c r="PMB1079" s="17"/>
      <c r="PMC1079" s="17"/>
      <c r="PMD1079" s="17"/>
      <c r="PME1079" s="17"/>
      <c r="PMF1079" s="17"/>
      <c r="PMG1079" s="17"/>
      <c r="PMH1079" s="17"/>
      <c r="PMI1079" s="17"/>
      <c r="PMJ1079" s="17"/>
      <c r="PMK1079" s="17"/>
      <c r="PML1079" s="17"/>
      <c r="PMM1079" s="17"/>
      <c r="PMN1079" s="17"/>
      <c r="PMO1079" s="17"/>
      <c r="PMP1079" s="17"/>
      <c r="PMQ1079" s="17"/>
      <c r="PMR1079" s="17"/>
      <c r="PMS1079" s="17"/>
      <c r="PMT1079" s="17"/>
      <c r="PMU1079" s="17"/>
      <c r="PMV1079" s="17"/>
      <c r="PMW1079" s="17"/>
      <c r="PMX1079" s="17"/>
      <c r="PMY1079" s="17"/>
      <c r="PMZ1079" s="17"/>
      <c r="PNA1079" s="17"/>
      <c r="PNB1079" s="17"/>
      <c r="PNC1079" s="17"/>
      <c r="PND1079" s="17"/>
      <c r="PNE1079" s="17"/>
      <c r="PNF1079" s="17"/>
      <c r="PNG1079" s="17"/>
      <c r="PNH1079" s="17"/>
      <c r="PNI1079" s="17"/>
      <c r="PNJ1079" s="17"/>
      <c r="PNK1079" s="17"/>
      <c r="PNL1079" s="17"/>
      <c r="PNM1079" s="17"/>
      <c r="PNN1079" s="17"/>
      <c r="PNO1079" s="17"/>
      <c r="PNP1079" s="17"/>
      <c r="PNQ1079" s="17"/>
      <c r="PNR1079" s="17"/>
      <c r="PNS1079" s="17"/>
      <c r="PNT1079" s="17"/>
      <c r="PNU1079" s="17"/>
      <c r="PNV1079" s="17"/>
      <c r="PNW1079" s="17"/>
      <c r="PNX1079" s="17"/>
      <c r="PNY1079" s="17"/>
      <c r="PNZ1079" s="17"/>
      <c r="POA1079" s="17"/>
      <c r="POB1079" s="17"/>
      <c r="POC1079" s="17"/>
      <c r="POD1079" s="17"/>
      <c r="POE1079" s="17"/>
      <c r="POF1079" s="17"/>
      <c r="POG1079" s="17"/>
      <c r="POH1079" s="17"/>
      <c r="POI1079" s="17"/>
      <c r="POJ1079" s="17"/>
      <c r="POK1079" s="17"/>
      <c r="POL1079" s="17"/>
      <c r="POM1079" s="17"/>
      <c r="PON1079" s="17"/>
      <c r="POO1079" s="17"/>
      <c r="POP1079" s="17"/>
      <c r="POQ1079" s="17"/>
      <c r="POR1079" s="17"/>
      <c r="POS1079" s="17"/>
      <c r="POT1079" s="17"/>
      <c r="POU1079" s="17"/>
      <c r="POV1079" s="17"/>
      <c r="POW1079" s="17"/>
      <c r="POX1079" s="17"/>
      <c r="POY1079" s="17"/>
      <c r="POZ1079" s="17"/>
      <c r="PPA1079" s="17"/>
      <c r="PPB1079" s="17"/>
      <c r="PPC1079" s="17"/>
      <c r="PPD1079" s="17"/>
      <c r="PPE1079" s="17"/>
      <c r="PPF1079" s="17"/>
      <c r="PPG1079" s="17"/>
      <c r="PPH1079" s="17"/>
      <c r="PPI1079" s="17"/>
      <c r="PPJ1079" s="17"/>
      <c r="PPK1079" s="17"/>
      <c r="PPL1079" s="17"/>
      <c r="PPM1079" s="17"/>
      <c r="PPN1079" s="17"/>
      <c r="PPO1079" s="17"/>
      <c r="PPP1079" s="17"/>
      <c r="PPQ1079" s="17"/>
      <c r="PPR1079" s="17"/>
      <c r="PPS1079" s="17"/>
      <c r="PPT1079" s="17"/>
      <c r="PPU1079" s="17"/>
      <c r="PPV1079" s="17"/>
      <c r="PPW1079" s="17"/>
      <c r="PPX1079" s="17"/>
      <c r="PPY1079" s="17"/>
      <c r="PPZ1079" s="17"/>
      <c r="PQA1079" s="17"/>
      <c r="PQB1079" s="17"/>
      <c r="PQC1079" s="17"/>
      <c r="PQD1079" s="17"/>
      <c r="PQE1079" s="17"/>
      <c r="PQF1079" s="17"/>
      <c r="PQG1079" s="17"/>
      <c r="PQH1079" s="17"/>
      <c r="PQI1079" s="17"/>
      <c r="PQJ1079" s="17"/>
      <c r="PQK1079" s="17"/>
      <c r="PQL1079" s="17"/>
      <c r="PQM1079" s="17"/>
      <c r="PQN1079" s="17"/>
      <c r="PQO1079" s="17"/>
      <c r="PQP1079" s="17"/>
      <c r="PQQ1079" s="17"/>
      <c r="PQR1079" s="17"/>
      <c r="PQS1079" s="17"/>
      <c r="PQT1079" s="17"/>
      <c r="PQU1079" s="17"/>
      <c r="PQV1079" s="17"/>
      <c r="PQW1079" s="17"/>
      <c r="PQX1079" s="17"/>
      <c r="PQY1079" s="17"/>
      <c r="PQZ1079" s="17"/>
      <c r="PRA1079" s="17"/>
      <c r="PRB1079" s="17"/>
      <c r="PRC1079" s="17"/>
      <c r="PRD1079" s="17"/>
      <c r="PRE1079" s="17"/>
      <c r="PRF1079" s="17"/>
      <c r="PRG1079" s="17"/>
      <c r="PRH1079" s="17"/>
      <c r="PRI1079" s="17"/>
      <c r="PRJ1079" s="17"/>
      <c r="PRK1079" s="17"/>
      <c r="PRL1079" s="17"/>
      <c r="PRM1079" s="17"/>
      <c r="PRN1079" s="17"/>
      <c r="PRO1079" s="17"/>
      <c r="PRP1079" s="17"/>
      <c r="PRQ1079" s="17"/>
      <c r="PRR1079" s="17"/>
      <c r="PRS1079" s="17"/>
      <c r="PRT1079" s="17"/>
      <c r="PRU1079" s="17"/>
      <c r="PRV1079" s="17"/>
      <c r="PRW1079" s="17"/>
      <c r="PRX1079" s="17"/>
      <c r="PRY1079" s="17"/>
      <c r="PRZ1079" s="17"/>
      <c r="PSA1079" s="17"/>
      <c r="PSB1079" s="17"/>
      <c r="PSC1079" s="17"/>
      <c r="PSD1079" s="17"/>
      <c r="PSE1079" s="17"/>
      <c r="PSF1079" s="17"/>
      <c r="PSG1079" s="17"/>
      <c r="PSH1079" s="17"/>
      <c r="PSI1079" s="17"/>
      <c r="PSJ1079" s="17"/>
      <c r="PSK1079" s="17"/>
      <c r="PSL1079" s="17"/>
      <c r="PSM1079" s="17"/>
      <c r="PSN1079" s="17"/>
      <c r="PSO1079" s="17"/>
      <c r="PSP1079" s="17"/>
      <c r="PSQ1079" s="17"/>
      <c r="PSR1079" s="17"/>
      <c r="PSS1079" s="17"/>
      <c r="PST1079" s="17"/>
      <c r="PSU1079" s="17"/>
      <c r="PSV1079" s="17"/>
      <c r="PSW1079" s="17"/>
      <c r="PSX1079" s="17"/>
      <c r="PSY1079" s="17"/>
      <c r="PSZ1079" s="17"/>
      <c r="PTA1079" s="17"/>
      <c r="PTB1079" s="17"/>
      <c r="PTC1079" s="17"/>
      <c r="PTD1079" s="17"/>
      <c r="PTE1079" s="17"/>
      <c r="PTF1079" s="17"/>
      <c r="PTG1079" s="17"/>
      <c r="PTH1079" s="17"/>
      <c r="PTI1079" s="17"/>
      <c r="PTJ1079" s="17"/>
      <c r="PTK1079" s="17"/>
      <c r="PTL1079" s="17"/>
      <c r="PTM1079" s="17"/>
      <c r="PTN1079" s="17"/>
      <c r="PTO1079" s="17"/>
      <c r="PTP1079" s="17"/>
      <c r="PTQ1079" s="17"/>
      <c r="PTR1079" s="17"/>
      <c r="PTS1079" s="17"/>
      <c r="PTT1079" s="17"/>
      <c r="PTU1079" s="17"/>
      <c r="PTV1079" s="17"/>
      <c r="PTW1079" s="17"/>
      <c r="PTX1079" s="17"/>
      <c r="PTY1079" s="17"/>
      <c r="PTZ1079" s="17"/>
      <c r="PUA1079" s="17"/>
      <c r="PUB1079" s="17"/>
      <c r="PUC1079" s="17"/>
      <c r="PUD1079" s="17"/>
      <c r="PUE1079" s="17"/>
      <c r="PUF1079" s="17"/>
      <c r="PUG1079" s="17"/>
      <c r="PUH1079" s="17"/>
      <c r="PUI1079" s="17"/>
      <c r="PUJ1079" s="17"/>
      <c r="PUK1079" s="17"/>
      <c r="PUL1079" s="17"/>
      <c r="PUM1079" s="17"/>
      <c r="PUN1079" s="17"/>
      <c r="PUO1079" s="17"/>
      <c r="PUP1079" s="17"/>
      <c r="PUQ1079" s="17"/>
      <c r="PUR1079" s="17"/>
      <c r="PUS1079" s="17"/>
      <c r="PUT1079" s="17"/>
      <c r="PUU1079" s="17"/>
      <c r="PUV1079" s="17"/>
      <c r="PUW1079" s="17"/>
      <c r="PUX1079" s="17"/>
      <c r="PUY1079" s="17"/>
      <c r="PUZ1079" s="17"/>
      <c r="PVA1079" s="17"/>
      <c r="PVB1079" s="17"/>
      <c r="PVC1079" s="17"/>
      <c r="PVD1079" s="17"/>
      <c r="PVE1079" s="17"/>
      <c r="PVF1079" s="17"/>
      <c r="PVG1079" s="17"/>
      <c r="PVH1079" s="17"/>
      <c r="PVI1079" s="17"/>
      <c r="PVJ1079" s="17"/>
      <c r="PVK1079" s="17"/>
      <c r="PVL1079" s="17"/>
      <c r="PVM1079" s="17"/>
      <c r="PVN1079" s="17"/>
      <c r="PVO1079" s="17"/>
      <c r="PVP1079" s="17"/>
      <c r="PVQ1079" s="17"/>
      <c r="PVR1079" s="17"/>
      <c r="PVS1079" s="17"/>
      <c r="PVT1079" s="17"/>
      <c r="PVU1079" s="17"/>
      <c r="PVV1079" s="17"/>
      <c r="PVW1079" s="17"/>
      <c r="PVX1079" s="17"/>
      <c r="PVY1079" s="17"/>
      <c r="PVZ1079" s="17"/>
      <c r="PWA1079" s="17"/>
      <c r="PWB1079" s="17"/>
      <c r="PWC1079" s="17"/>
      <c r="PWD1079" s="17"/>
      <c r="PWE1079" s="17"/>
      <c r="PWF1079" s="17"/>
      <c r="PWG1079" s="17"/>
      <c r="PWH1079" s="17"/>
      <c r="PWI1079" s="17"/>
      <c r="PWJ1079" s="17"/>
      <c r="PWK1079" s="17"/>
      <c r="PWL1079" s="17"/>
      <c r="PWM1079" s="17"/>
      <c r="PWN1079" s="17"/>
      <c r="PWO1079" s="17"/>
      <c r="PWP1079" s="17"/>
      <c r="PWQ1079" s="17"/>
      <c r="PWR1079" s="17"/>
      <c r="PWS1079" s="17"/>
      <c r="PWT1079" s="17"/>
      <c r="PWU1079" s="17"/>
      <c r="PWV1079" s="17"/>
      <c r="PWW1079" s="17"/>
      <c r="PWX1079" s="17"/>
      <c r="PWY1079" s="17"/>
      <c r="PWZ1079" s="17"/>
      <c r="PXA1079" s="17"/>
      <c r="PXB1079" s="17"/>
      <c r="PXC1079" s="17"/>
      <c r="PXD1079" s="17"/>
      <c r="PXE1079" s="17"/>
      <c r="PXF1079" s="17"/>
      <c r="PXG1079" s="17"/>
      <c r="PXH1079" s="17"/>
      <c r="PXI1079" s="17"/>
      <c r="PXJ1079" s="17"/>
      <c r="PXK1079" s="17"/>
      <c r="PXL1079" s="17"/>
      <c r="PXM1079" s="17"/>
      <c r="PXN1079" s="17"/>
      <c r="PXO1079" s="17"/>
      <c r="PXP1079" s="17"/>
      <c r="PXQ1079" s="17"/>
      <c r="PXR1079" s="17"/>
      <c r="PXS1079" s="17"/>
      <c r="PXT1079" s="17"/>
      <c r="PXU1079" s="17"/>
      <c r="PXV1079" s="17"/>
      <c r="PXW1079" s="17"/>
      <c r="PXX1079" s="17"/>
      <c r="PXY1079" s="17"/>
      <c r="PXZ1079" s="17"/>
      <c r="PYA1079" s="17"/>
      <c r="PYB1079" s="17"/>
      <c r="PYC1079" s="17"/>
      <c r="PYD1079" s="17"/>
      <c r="PYE1079" s="17"/>
      <c r="PYF1079" s="17"/>
      <c r="PYG1079" s="17"/>
      <c r="PYH1079" s="17"/>
      <c r="PYI1079" s="17"/>
      <c r="PYJ1079" s="17"/>
      <c r="PYK1079" s="17"/>
      <c r="PYL1079" s="17"/>
      <c r="PYM1079" s="17"/>
      <c r="PYN1079" s="17"/>
      <c r="PYO1079" s="17"/>
      <c r="PYP1079" s="17"/>
      <c r="PYQ1079" s="17"/>
      <c r="PYR1079" s="17"/>
      <c r="PYS1079" s="17"/>
      <c r="PYT1079" s="17"/>
      <c r="PYU1079" s="17"/>
      <c r="PYV1079" s="17"/>
      <c r="PYW1079" s="17"/>
      <c r="PYX1079" s="17"/>
      <c r="PYY1079" s="17"/>
      <c r="PYZ1079" s="17"/>
      <c r="PZA1079" s="17"/>
      <c r="PZB1079" s="17"/>
      <c r="PZC1079" s="17"/>
      <c r="PZD1079" s="17"/>
      <c r="PZE1079" s="17"/>
      <c r="PZF1079" s="17"/>
      <c r="PZG1079" s="17"/>
      <c r="PZH1079" s="17"/>
      <c r="PZI1079" s="17"/>
      <c r="PZJ1079" s="17"/>
      <c r="PZK1079" s="17"/>
      <c r="PZL1079" s="17"/>
      <c r="PZM1079" s="17"/>
      <c r="PZN1079" s="17"/>
      <c r="PZO1079" s="17"/>
      <c r="PZP1079" s="17"/>
      <c r="PZQ1079" s="17"/>
      <c r="PZR1079" s="17"/>
      <c r="PZS1079" s="17"/>
      <c r="PZT1079" s="17"/>
      <c r="PZU1079" s="17"/>
      <c r="PZV1079" s="17"/>
      <c r="PZW1079" s="17"/>
      <c r="PZX1079" s="17"/>
      <c r="PZY1079" s="17"/>
      <c r="PZZ1079" s="17"/>
      <c r="QAA1079" s="17"/>
      <c r="QAB1079" s="17"/>
      <c r="QAC1079" s="17"/>
      <c r="QAD1079" s="17"/>
      <c r="QAE1079" s="17"/>
      <c r="QAF1079" s="17"/>
      <c r="QAG1079" s="17"/>
      <c r="QAH1079" s="17"/>
      <c r="QAI1079" s="17"/>
      <c r="QAJ1079" s="17"/>
      <c r="QAK1079" s="17"/>
      <c r="QAL1079" s="17"/>
      <c r="QAM1079" s="17"/>
      <c r="QAN1079" s="17"/>
      <c r="QAO1079" s="17"/>
      <c r="QAP1079" s="17"/>
      <c r="QAQ1079" s="17"/>
      <c r="QAR1079" s="17"/>
      <c r="QAS1079" s="17"/>
      <c r="QAT1079" s="17"/>
      <c r="QAU1079" s="17"/>
      <c r="QAV1079" s="17"/>
      <c r="QAW1079" s="17"/>
      <c r="QAX1079" s="17"/>
      <c r="QAY1079" s="17"/>
      <c r="QAZ1079" s="17"/>
      <c r="QBA1079" s="17"/>
      <c r="QBB1079" s="17"/>
      <c r="QBC1079" s="17"/>
      <c r="QBD1079" s="17"/>
      <c r="QBE1079" s="17"/>
      <c r="QBF1079" s="17"/>
      <c r="QBG1079" s="17"/>
      <c r="QBH1079" s="17"/>
      <c r="QBI1079" s="17"/>
      <c r="QBJ1079" s="17"/>
      <c r="QBK1079" s="17"/>
      <c r="QBL1079" s="17"/>
      <c r="QBM1079" s="17"/>
      <c r="QBN1079" s="17"/>
      <c r="QBO1079" s="17"/>
      <c r="QBP1079" s="17"/>
      <c r="QBQ1079" s="17"/>
      <c r="QBR1079" s="17"/>
      <c r="QBS1079" s="17"/>
      <c r="QBT1079" s="17"/>
      <c r="QBU1079" s="17"/>
      <c r="QBV1079" s="17"/>
      <c r="QBW1079" s="17"/>
      <c r="QBX1079" s="17"/>
      <c r="QBY1079" s="17"/>
      <c r="QBZ1079" s="17"/>
      <c r="QCA1079" s="17"/>
      <c r="QCB1079" s="17"/>
      <c r="QCC1079" s="17"/>
      <c r="QCD1079" s="17"/>
      <c r="QCE1079" s="17"/>
      <c r="QCF1079" s="17"/>
      <c r="QCG1079" s="17"/>
      <c r="QCH1079" s="17"/>
      <c r="QCI1079" s="17"/>
      <c r="QCJ1079" s="17"/>
      <c r="QCK1079" s="17"/>
      <c r="QCL1079" s="17"/>
      <c r="QCM1079" s="17"/>
      <c r="QCN1079" s="17"/>
      <c r="QCO1079" s="17"/>
      <c r="QCP1079" s="17"/>
      <c r="QCQ1079" s="17"/>
      <c r="QCR1079" s="17"/>
      <c r="QCS1079" s="17"/>
      <c r="QCT1079" s="17"/>
      <c r="QCU1079" s="17"/>
      <c r="QCV1079" s="17"/>
      <c r="QCW1079" s="17"/>
      <c r="QCX1079" s="17"/>
      <c r="QCY1079" s="17"/>
      <c r="QCZ1079" s="17"/>
      <c r="QDA1079" s="17"/>
      <c r="QDB1079" s="17"/>
      <c r="QDC1079" s="17"/>
      <c r="QDD1079" s="17"/>
      <c r="QDE1079" s="17"/>
      <c r="QDF1079" s="17"/>
      <c r="QDG1079" s="17"/>
      <c r="QDH1079" s="17"/>
      <c r="QDI1079" s="17"/>
      <c r="QDJ1079" s="17"/>
      <c r="QDK1079" s="17"/>
      <c r="QDL1079" s="17"/>
      <c r="QDM1079" s="17"/>
      <c r="QDN1079" s="17"/>
      <c r="QDO1079" s="17"/>
      <c r="QDP1079" s="17"/>
      <c r="QDQ1079" s="17"/>
      <c r="QDR1079" s="17"/>
      <c r="QDS1079" s="17"/>
      <c r="QDT1079" s="17"/>
      <c r="QDU1079" s="17"/>
      <c r="QDV1079" s="17"/>
      <c r="QDW1079" s="17"/>
      <c r="QDX1079" s="17"/>
      <c r="QDY1079" s="17"/>
      <c r="QDZ1079" s="17"/>
      <c r="QEA1079" s="17"/>
      <c r="QEB1079" s="17"/>
      <c r="QEC1079" s="17"/>
      <c r="QED1079" s="17"/>
      <c r="QEE1079" s="17"/>
      <c r="QEF1079" s="17"/>
      <c r="QEG1079" s="17"/>
      <c r="QEH1079" s="17"/>
      <c r="QEI1079" s="17"/>
      <c r="QEJ1079" s="17"/>
      <c r="QEK1079" s="17"/>
      <c r="QEL1079" s="17"/>
      <c r="QEM1079" s="17"/>
      <c r="QEN1079" s="17"/>
      <c r="QEO1079" s="17"/>
      <c r="QEP1079" s="17"/>
      <c r="QEQ1079" s="17"/>
      <c r="QER1079" s="17"/>
      <c r="QES1079" s="17"/>
      <c r="QET1079" s="17"/>
      <c r="QEU1079" s="17"/>
      <c r="QEV1079" s="17"/>
      <c r="QEW1079" s="17"/>
      <c r="QEX1079" s="17"/>
      <c r="QEY1079" s="17"/>
      <c r="QEZ1079" s="17"/>
      <c r="QFA1079" s="17"/>
      <c r="QFB1079" s="17"/>
      <c r="QFC1079" s="17"/>
      <c r="QFD1079" s="17"/>
      <c r="QFE1079" s="17"/>
      <c r="QFF1079" s="17"/>
      <c r="QFG1079" s="17"/>
      <c r="QFH1079" s="17"/>
      <c r="QFI1079" s="17"/>
      <c r="QFJ1079" s="17"/>
      <c r="QFK1079" s="17"/>
      <c r="QFL1079" s="17"/>
      <c r="QFM1079" s="17"/>
      <c r="QFN1079" s="17"/>
      <c r="QFO1079" s="17"/>
      <c r="QFP1079" s="17"/>
      <c r="QFQ1079" s="17"/>
      <c r="QFR1079" s="17"/>
      <c r="QFS1079" s="17"/>
      <c r="QFT1079" s="17"/>
      <c r="QFU1079" s="17"/>
      <c r="QFV1079" s="17"/>
      <c r="QFW1079" s="17"/>
      <c r="QFX1079" s="17"/>
      <c r="QFY1079" s="17"/>
      <c r="QFZ1079" s="17"/>
      <c r="QGA1079" s="17"/>
      <c r="QGB1079" s="17"/>
      <c r="QGC1079" s="17"/>
      <c r="QGD1079" s="17"/>
      <c r="QGE1079" s="17"/>
      <c r="QGF1079" s="17"/>
      <c r="QGG1079" s="17"/>
      <c r="QGH1079" s="17"/>
      <c r="QGI1079" s="17"/>
      <c r="QGJ1079" s="17"/>
      <c r="QGK1079" s="17"/>
      <c r="QGL1079" s="17"/>
      <c r="QGM1079" s="17"/>
      <c r="QGN1079" s="17"/>
      <c r="QGO1079" s="17"/>
      <c r="QGP1079" s="17"/>
      <c r="QGQ1079" s="17"/>
      <c r="QGR1079" s="17"/>
      <c r="QGS1079" s="17"/>
      <c r="QGT1079" s="17"/>
      <c r="QGU1079" s="17"/>
      <c r="QGV1079" s="17"/>
      <c r="QGW1079" s="17"/>
      <c r="QGX1079" s="17"/>
      <c r="QGY1079" s="17"/>
      <c r="QGZ1079" s="17"/>
      <c r="QHA1079" s="17"/>
      <c r="QHB1079" s="17"/>
      <c r="QHC1079" s="17"/>
      <c r="QHD1079" s="17"/>
      <c r="QHE1079" s="17"/>
      <c r="QHF1079" s="17"/>
      <c r="QHG1079" s="17"/>
      <c r="QHH1079" s="17"/>
      <c r="QHI1079" s="17"/>
      <c r="QHJ1079" s="17"/>
      <c r="QHK1079" s="17"/>
      <c r="QHL1079" s="17"/>
      <c r="QHM1079" s="17"/>
      <c r="QHN1079" s="17"/>
      <c r="QHO1079" s="17"/>
      <c r="QHP1079" s="17"/>
      <c r="QHQ1079" s="17"/>
      <c r="QHR1079" s="17"/>
      <c r="QHS1079" s="17"/>
      <c r="QHT1079" s="17"/>
      <c r="QHU1079" s="17"/>
      <c r="QHV1079" s="17"/>
      <c r="QHW1079" s="17"/>
      <c r="QHX1079" s="17"/>
      <c r="QHY1079" s="17"/>
      <c r="QHZ1079" s="17"/>
      <c r="QIA1079" s="17"/>
      <c r="QIB1079" s="17"/>
      <c r="QIC1079" s="17"/>
      <c r="QID1079" s="17"/>
      <c r="QIE1079" s="17"/>
      <c r="QIF1079" s="17"/>
      <c r="QIG1079" s="17"/>
      <c r="QIH1079" s="17"/>
      <c r="QII1079" s="17"/>
      <c r="QIJ1079" s="17"/>
      <c r="QIK1079" s="17"/>
      <c r="QIL1079" s="17"/>
      <c r="QIM1079" s="17"/>
      <c r="QIN1079" s="17"/>
      <c r="QIO1079" s="17"/>
      <c r="QIP1079" s="17"/>
      <c r="QIQ1079" s="17"/>
      <c r="QIR1079" s="17"/>
      <c r="QIS1079" s="17"/>
      <c r="QIT1079" s="17"/>
      <c r="QIU1079" s="17"/>
      <c r="QIV1079" s="17"/>
      <c r="QIW1079" s="17"/>
      <c r="QIX1079" s="17"/>
      <c r="QIY1079" s="17"/>
      <c r="QIZ1079" s="17"/>
      <c r="QJA1079" s="17"/>
      <c r="QJB1079" s="17"/>
      <c r="QJC1079" s="17"/>
      <c r="QJD1079" s="17"/>
      <c r="QJE1079" s="17"/>
      <c r="QJF1079" s="17"/>
      <c r="QJG1079" s="17"/>
      <c r="QJH1079" s="17"/>
      <c r="QJI1079" s="17"/>
      <c r="QJJ1079" s="17"/>
      <c r="QJK1079" s="17"/>
      <c r="QJL1079" s="17"/>
      <c r="QJM1079" s="17"/>
      <c r="QJN1079" s="17"/>
      <c r="QJO1079" s="17"/>
      <c r="QJP1079" s="17"/>
      <c r="QJQ1079" s="17"/>
      <c r="QJR1079" s="17"/>
      <c r="QJS1079" s="17"/>
      <c r="QJT1079" s="17"/>
      <c r="QJU1079" s="17"/>
      <c r="QJV1079" s="17"/>
      <c r="QJW1079" s="17"/>
      <c r="QJX1079" s="17"/>
      <c r="QJY1079" s="17"/>
      <c r="QJZ1079" s="17"/>
      <c r="QKA1079" s="17"/>
      <c r="QKB1079" s="17"/>
      <c r="QKC1079" s="17"/>
      <c r="QKD1079" s="17"/>
      <c r="QKE1079" s="17"/>
      <c r="QKF1079" s="17"/>
      <c r="QKG1079" s="17"/>
      <c r="QKH1079" s="17"/>
      <c r="QKI1079" s="17"/>
      <c r="QKJ1079" s="17"/>
      <c r="QKK1079" s="17"/>
      <c r="QKL1079" s="17"/>
      <c r="QKM1079" s="17"/>
      <c r="QKN1079" s="17"/>
      <c r="QKO1079" s="17"/>
      <c r="QKP1079" s="17"/>
      <c r="QKQ1079" s="17"/>
      <c r="QKR1079" s="17"/>
      <c r="QKS1079" s="17"/>
      <c r="QKT1079" s="17"/>
      <c r="QKU1079" s="17"/>
      <c r="QKV1079" s="17"/>
      <c r="QKW1079" s="17"/>
      <c r="QKX1079" s="17"/>
      <c r="QKY1079" s="17"/>
      <c r="QKZ1079" s="17"/>
      <c r="QLA1079" s="17"/>
      <c r="QLB1079" s="17"/>
      <c r="QLC1079" s="17"/>
      <c r="QLD1079" s="17"/>
      <c r="QLE1079" s="17"/>
      <c r="QLF1079" s="17"/>
      <c r="QLG1079" s="17"/>
      <c r="QLH1079" s="17"/>
      <c r="QLI1079" s="17"/>
      <c r="QLJ1079" s="17"/>
      <c r="QLK1079" s="17"/>
      <c r="QLL1079" s="17"/>
      <c r="QLM1079" s="17"/>
      <c r="QLN1079" s="17"/>
      <c r="QLO1079" s="17"/>
      <c r="QLP1079" s="17"/>
      <c r="QLQ1079" s="17"/>
      <c r="QLR1079" s="17"/>
      <c r="QLS1079" s="17"/>
      <c r="QLT1079" s="17"/>
      <c r="QLU1079" s="17"/>
      <c r="QLV1079" s="17"/>
      <c r="QLW1079" s="17"/>
      <c r="QLX1079" s="17"/>
      <c r="QLY1079" s="17"/>
      <c r="QLZ1079" s="17"/>
      <c r="QMA1079" s="17"/>
      <c r="QMB1079" s="17"/>
      <c r="QMC1079" s="17"/>
      <c r="QMD1079" s="17"/>
      <c r="QME1079" s="17"/>
      <c r="QMF1079" s="17"/>
      <c r="QMG1079" s="17"/>
      <c r="QMH1079" s="17"/>
      <c r="QMI1079" s="17"/>
      <c r="QMJ1079" s="17"/>
      <c r="QMK1079" s="17"/>
      <c r="QML1079" s="17"/>
      <c r="QMM1079" s="17"/>
      <c r="QMN1079" s="17"/>
      <c r="QMO1079" s="17"/>
      <c r="QMP1079" s="17"/>
      <c r="QMQ1079" s="17"/>
      <c r="QMR1079" s="17"/>
      <c r="QMS1079" s="17"/>
      <c r="QMT1079" s="17"/>
      <c r="QMU1079" s="17"/>
      <c r="QMV1079" s="17"/>
      <c r="QMW1079" s="17"/>
      <c r="QMX1079" s="17"/>
      <c r="QMY1079" s="17"/>
      <c r="QMZ1079" s="17"/>
      <c r="QNA1079" s="17"/>
      <c r="QNB1079" s="17"/>
      <c r="QNC1079" s="17"/>
      <c r="QND1079" s="17"/>
      <c r="QNE1079" s="17"/>
      <c r="QNF1079" s="17"/>
      <c r="QNG1079" s="17"/>
      <c r="QNH1079" s="17"/>
      <c r="QNI1079" s="17"/>
      <c r="QNJ1079" s="17"/>
      <c r="QNK1079" s="17"/>
      <c r="QNL1079" s="17"/>
      <c r="QNM1079" s="17"/>
      <c r="QNN1079" s="17"/>
      <c r="QNO1079" s="17"/>
      <c r="QNP1079" s="17"/>
      <c r="QNQ1079" s="17"/>
      <c r="QNR1079" s="17"/>
      <c r="QNS1079" s="17"/>
      <c r="QNT1079" s="17"/>
      <c r="QNU1079" s="17"/>
      <c r="QNV1079" s="17"/>
      <c r="QNW1079" s="17"/>
      <c r="QNX1079" s="17"/>
      <c r="QNY1079" s="17"/>
      <c r="QNZ1079" s="17"/>
      <c r="QOA1079" s="17"/>
      <c r="QOB1079" s="17"/>
      <c r="QOC1079" s="17"/>
      <c r="QOD1079" s="17"/>
      <c r="QOE1079" s="17"/>
      <c r="QOF1079" s="17"/>
      <c r="QOG1079" s="17"/>
      <c r="QOH1079" s="17"/>
      <c r="QOI1079" s="17"/>
      <c r="QOJ1079" s="17"/>
      <c r="QOK1079" s="17"/>
      <c r="QOL1079" s="17"/>
      <c r="QOM1079" s="17"/>
      <c r="QON1079" s="17"/>
      <c r="QOO1079" s="17"/>
      <c r="QOP1079" s="17"/>
      <c r="QOQ1079" s="17"/>
      <c r="QOR1079" s="17"/>
      <c r="QOS1079" s="17"/>
      <c r="QOT1079" s="17"/>
      <c r="QOU1079" s="17"/>
      <c r="QOV1079" s="17"/>
      <c r="QOW1079" s="17"/>
      <c r="QOX1079" s="17"/>
      <c r="QOY1079" s="17"/>
      <c r="QOZ1079" s="17"/>
      <c r="QPA1079" s="17"/>
      <c r="QPB1079" s="17"/>
      <c r="QPC1079" s="17"/>
      <c r="QPD1079" s="17"/>
      <c r="QPE1079" s="17"/>
      <c r="QPF1079" s="17"/>
      <c r="QPG1079" s="17"/>
      <c r="QPH1079" s="17"/>
      <c r="QPI1079" s="17"/>
      <c r="QPJ1079" s="17"/>
      <c r="QPK1079" s="17"/>
      <c r="QPL1079" s="17"/>
      <c r="QPM1079" s="17"/>
      <c r="QPN1079" s="17"/>
      <c r="QPO1079" s="17"/>
      <c r="QPP1079" s="17"/>
      <c r="QPQ1079" s="17"/>
      <c r="QPR1079" s="17"/>
      <c r="QPS1079" s="17"/>
      <c r="QPT1079" s="17"/>
      <c r="QPU1079" s="17"/>
      <c r="QPV1079" s="17"/>
      <c r="QPW1079" s="17"/>
      <c r="QPX1079" s="17"/>
      <c r="QPY1079" s="17"/>
      <c r="QPZ1079" s="17"/>
      <c r="QQA1079" s="17"/>
      <c r="QQB1079" s="17"/>
      <c r="QQC1079" s="17"/>
      <c r="QQD1079" s="17"/>
      <c r="QQE1079" s="17"/>
      <c r="QQF1079" s="17"/>
      <c r="QQG1079" s="17"/>
      <c r="QQH1079" s="17"/>
      <c r="QQI1079" s="17"/>
      <c r="QQJ1079" s="17"/>
      <c r="QQK1079" s="17"/>
      <c r="QQL1079" s="17"/>
      <c r="QQM1079" s="17"/>
      <c r="QQN1079" s="17"/>
      <c r="QQO1079" s="17"/>
      <c r="QQP1079" s="17"/>
      <c r="QQQ1079" s="17"/>
      <c r="QQR1079" s="17"/>
      <c r="QQS1079" s="17"/>
      <c r="QQT1079" s="17"/>
      <c r="QQU1079" s="17"/>
      <c r="QQV1079" s="17"/>
      <c r="QQW1079" s="17"/>
      <c r="QQX1079" s="17"/>
      <c r="QQY1079" s="17"/>
      <c r="QQZ1079" s="17"/>
      <c r="QRA1079" s="17"/>
      <c r="QRB1079" s="17"/>
      <c r="QRC1079" s="17"/>
      <c r="QRD1079" s="17"/>
      <c r="QRE1079" s="17"/>
      <c r="QRF1079" s="17"/>
      <c r="QRG1079" s="17"/>
      <c r="QRH1079" s="17"/>
      <c r="QRI1079" s="17"/>
      <c r="QRJ1079" s="17"/>
      <c r="QRK1079" s="17"/>
      <c r="QRL1079" s="17"/>
      <c r="QRM1079" s="17"/>
      <c r="QRN1079" s="17"/>
      <c r="QRO1079" s="17"/>
      <c r="QRP1079" s="17"/>
      <c r="QRQ1079" s="17"/>
      <c r="QRR1079" s="17"/>
      <c r="QRS1079" s="17"/>
      <c r="QRT1079" s="17"/>
      <c r="QRU1079" s="17"/>
      <c r="QRV1079" s="17"/>
      <c r="QRW1079" s="17"/>
      <c r="QRX1079" s="17"/>
      <c r="QRY1079" s="17"/>
      <c r="QRZ1079" s="17"/>
      <c r="QSA1079" s="17"/>
      <c r="QSB1079" s="17"/>
      <c r="QSC1079" s="17"/>
      <c r="QSD1079" s="17"/>
      <c r="QSE1079" s="17"/>
      <c r="QSF1079" s="17"/>
      <c r="QSG1079" s="17"/>
      <c r="QSH1079" s="17"/>
      <c r="QSI1079" s="17"/>
      <c r="QSJ1079" s="17"/>
      <c r="QSK1079" s="17"/>
      <c r="QSL1079" s="17"/>
      <c r="QSM1079" s="17"/>
      <c r="QSN1079" s="17"/>
      <c r="QSO1079" s="17"/>
      <c r="QSP1079" s="17"/>
      <c r="QSQ1079" s="17"/>
      <c r="QSR1079" s="17"/>
      <c r="QSS1079" s="17"/>
      <c r="QST1079" s="17"/>
      <c r="QSU1079" s="17"/>
      <c r="QSV1079" s="17"/>
      <c r="QSW1079" s="17"/>
      <c r="QSX1079" s="17"/>
      <c r="QSY1079" s="17"/>
      <c r="QSZ1079" s="17"/>
      <c r="QTA1079" s="17"/>
      <c r="QTB1079" s="17"/>
      <c r="QTC1079" s="17"/>
      <c r="QTD1079" s="17"/>
      <c r="QTE1079" s="17"/>
      <c r="QTF1079" s="17"/>
      <c r="QTG1079" s="17"/>
      <c r="QTH1079" s="17"/>
      <c r="QTI1079" s="17"/>
      <c r="QTJ1079" s="17"/>
      <c r="QTK1079" s="17"/>
      <c r="QTL1079" s="17"/>
      <c r="QTM1079" s="17"/>
      <c r="QTN1079" s="17"/>
      <c r="QTO1079" s="17"/>
      <c r="QTP1079" s="17"/>
      <c r="QTQ1079" s="17"/>
      <c r="QTR1079" s="17"/>
      <c r="QTS1079" s="17"/>
      <c r="QTT1079" s="17"/>
      <c r="QTU1079" s="17"/>
      <c r="QTV1079" s="17"/>
      <c r="QTW1079" s="17"/>
      <c r="QTX1079" s="17"/>
      <c r="QTY1079" s="17"/>
      <c r="QTZ1079" s="17"/>
      <c r="QUA1079" s="17"/>
      <c r="QUB1079" s="17"/>
      <c r="QUC1079" s="17"/>
      <c r="QUD1079" s="17"/>
      <c r="QUE1079" s="17"/>
      <c r="QUF1079" s="17"/>
      <c r="QUG1079" s="17"/>
      <c r="QUH1079" s="17"/>
      <c r="QUI1079" s="17"/>
      <c r="QUJ1079" s="17"/>
      <c r="QUK1079" s="17"/>
      <c r="QUL1079" s="17"/>
      <c r="QUM1079" s="17"/>
      <c r="QUN1079" s="17"/>
      <c r="QUO1079" s="17"/>
      <c r="QUP1079" s="17"/>
      <c r="QUQ1079" s="17"/>
      <c r="QUR1079" s="17"/>
      <c r="QUS1079" s="17"/>
      <c r="QUT1079" s="17"/>
      <c r="QUU1079" s="17"/>
      <c r="QUV1079" s="17"/>
      <c r="QUW1079" s="17"/>
      <c r="QUX1079" s="17"/>
      <c r="QUY1079" s="17"/>
      <c r="QUZ1079" s="17"/>
      <c r="QVA1079" s="17"/>
      <c r="QVB1079" s="17"/>
      <c r="QVC1079" s="17"/>
      <c r="QVD1079" s="17"/>
      <c r="QVE1079" s="17"/>
      <c r="QVF1079" s="17"/>
      <c r="QVG1079" s="17"/>
      <c r="QVH1079" s="17"/>
      <c r="QVI1079" s="17"/>
      <c r="QVJ1079" s="17"/>
      <c r="QVK1079" s="17"/>
      <c r="QVL1079" s="17"/>
      <c r="QVM1079" s="17"/>
      <c r="QVN1079" s="17"/>
      <c r="QVO1079" s="17"/>
      <c r="QVP1079" s="17"/>
      <c r="QVQ1079" s="17"/>
      <c r="QVR1079" s="17"/>
      <c r="QVS1079" s="17"/>
      <c r="QVT1079" s="17"/>
      <c r="QVU1079" s="17"/>
      <c r="QVV1079" s="17"/>
      <c r="QVW1079" s="17"/>
      <c r="QVX1079" s="17"/>
      <c r="QVY1079" s="17"/>
      <c r="QVZ1079" s="17"/>
      <c r="QWA1079" s="17"/>
      <c r="QWB1079" s="17"/>
      <c r="QWC1079" s="17"/>
      <c r="QWD1079" s="17"/>
      <c r="QWE1079" s="17"/>
      <c r="QWF1079" s="17"/>
      <c r="QWG1079" s="17"/>
      <c r="QWH1079" s="17"/>
      <c r="QWI1079" s="17"/>
      <c r="QWJ1079" s="17"/>
      <c r="QWK1079" s="17"/>
      <c r="QWL1079" s="17"/>
      <c r="QWM1079" s="17"/>
      <c r="QWN1079" s="17"/>
      <c r="QWO1079" s="17"/>
      <c r="QWP1079" s="17"/>
      <c r="QWQ1079" s="17"/>
      <c r="QWR1079" s="17"/>
      <c r="QWS1079" s="17"/>
      <c r="QWT1079" s="17"/>
      <c r="QWU1079" s="17"/>
      <c r="QWV1079" s="17"/>
      <c r="QWW1079" s="17"/>
      <c r="QWX1079" s="17"/>
      <c r="QWY1079" s="17"/>
      <c r="QWZ1079" s="17"/>
      <c r="QXA1079" s="17"/>
      <c r="QXB1079" s="17"/>
      <c r="QXC1079" s="17"/>
      <c r="QXD1079" s="17"/>
      <c r="QXE1079" s="17"/>
      <c r="QXF1079" s="17"/>
      <c r="QXG1079" s="17"/>
      <c r="QXH1079" s="17"/>
      <c r="QXI1079" s="17"/>
      <c r="QXJ1079" s="17"/>
      <c r="QXK1079" s="17"/>
      <c r="QXL1079" s="17"/>
      <c r="QXM1079" s="17"/>
      <c r="QXN1079" s="17"/>
      <c r="QXO1079" s="17"/>
      <c r="QXP1079" s="17"/>
      <c r="QXQ1079" s="17"/>
      <c r="QXR1079" s="17"/>
      <c r="QXS1079" s="17"/>
      <c r="QXT1079" s="17"/>
      <c r="QXU1079" s="17"/>
      <c r="QXV1079" s="17"/>
      <c r="QXW1079" s="17"/>
      <c r="QXX1079" s="17"/>
      <c r="QXY1079" s="17"/>
      <c r="QXZ1079" s="17"/>
      <c r="QYA1079" s="17"/>
      <c r="QYB1079" s="17"/>
      <c r="QYC1079" s="17"/>
      <c r="QYD1079" s="17"/>
      <c r="QYE1079" s="17"/>
      <c r="QYF1079" s="17"/>
      <c r="QYG1079" s="17"/>
      <c r="QYH1079" s="17"/>
      <c r="QYI1079" s="17"/>
      <c r="QYJ1079" s="17"/>
      <c r="QYK1079" s="17"/>
      <c r="QYL1079" s="17"/>
      <c r="QYM1079" s="17"/>
      <c r="QYN1079" s="17"/>
      <c r="QYO1079" s="17"/>
      <c r="QYP1079" s="17"/>
      <c r="QYQ1079" s="17"/>
      <c r="QYR1079" s="17"/>
      <c r="QYS1079" s="17"/>
      <c r="QYT1079" s="17"/>
      <c r="QYU1079" s="17"/>
      <c r="QYV1079" s="17"/>
      <c r="QYW1079" s="17"/>
      <c r="QYX1079" s="17"/>
      <c r="QYY1079" s="17"/>
      <c r="QYZ1079" s="17"/>
      <c r="QZA1079" s="17"/>
      <c r="QZB1079" s="17"/>
      <c r="QZC1079" s="17"/>
      <c r="QZD1079" s="17"/>
      <c r="QZE1079" s="17"/>
      <c r="QZF1079" s="17"/>
      <c r="QZG1079" s="17"/>
      <c r="QZH1079" s="17"/>
      <c r="QZI1079" s="17"/>
      <c r="QZJ1079" s="17"/>
      <c r="QZK1079" s="17"/>
      <c r="QZL1079" s="17"/>
      <c r="QZM1079" s="17"/>
      <c r="QZN1079" s="17"/>
      <c r="QZO1079" s="17"/>
      <c r="QZP1079" s="17"/>
      <c r="QZQ1079" s="17"/>
      <c r="QZR1079" s="17"/>
      <c r="QZS1079" s="17"/>
      <c r="QZT1079" s="17"/>
      <c r="QZU1079" s="17"/>
      <c r="QZV1079" s="17"/>
      <c r="QZW1079" s="17"/>
      <c r="QZX1079" s="17"/>
      <c r="QZY1079" s="17"/>
      <c r="QZZ1079" s="17"/>
      <c r="RAA1079" s="17"/>
      <c r="RAB1079" s="17"/>
      <c r="RAC1079" s="17"/>
      <c r="RAD1079" s="17"/>
      <c r="RAE1079" s="17"/>
      <c r="RAF1079" s="17"/>
      <c r="RAG1079" s="17"/>
      <c r="RAH1079" s="17"/>
      <c r="RAI1079" s="17"/>
      <c r="RAJ1079" s="17"/>
      <c r="RAK1079" s="17"/>
      <c r="RAL1079" s="17"/>
      <c r="RAM1079" s="17"/>
      <c r="RAN1079" s="17"/>
      <c r="RAO1079" s="17"/>
      <c r="RAP1079" s="17"/>
      <c r="RAQ1079" s="17"/>
      <c r="RAR1079" s="17"/>
      <c r="RAS1079" s="17"/>
      <c r="RAT1079" s="17"/>
      <c r="RAU1079" s="17"/>
      <c r="RAV1079" s="17"/>
      <c r="RAW1079" s="17"/>
      <c r="RAX1079" s="17"/>
      <c r="RAY1079" s="17"/>
      <c r="RAZ1079" s="17"/>
      <c r="RBA1079" s="17"/>
      <c r="RBB1079" s="17"/>
      <c r="RBC1079" s="17"/>
      <c r="RBD1079" s="17"/>
      <c r="RBE1079" s="17"/>
      <c r="RBF1079" s="17"/>
      <c r="RBG1079" s="17"/>
      <c r="RBH1079" s="17"/>
      <c r="RBI1079" s="17"/>
      <c r="RBJ1079" s="17"/>
      <c r="RBK1079" s="17"/>
      <c r="RBL1079" s="17"/>
      <c r="RBM1079" s="17"/>
      <c r="RBN1079" s="17"/>
      <c r="RBO1079" s="17"/>
      <c r="RBP1079" s="17"/>
      <c r="RBQ1079" s="17"/>
      <c r="RBR1079" s="17"/>
      <c r="RBS1079" s="17"/>
      <c r="RBT1079" s="17"/>
      <c r="RBU1079" s="17"/>
      <c r="RBV1079" s="17"/>
      <c r="RBW1079" s="17"/>
      <c r="RBX1079" s="17"/>
      <c r="RBY1079" s="17"/>
      <c r="RBZ1079" s="17"/>
      <c r="RCA1079" s="17"/>
      <c r="RCB1079" s="17"/>
      <c r="RCC1079" s="17"/>
      <c r="RCD1079" s="17"/>
      <c r="RCE1079" s="17"/>
      <c r="RCF1079" s="17"/>
      <c r="RCG1079" s="17"/>
      <c r="RCH1079" s="17"/>
      <c r="RCI1079" s="17"/>
      <c r="RCJ1079" s="17"/>
      <c r="RCK1079" s="17"/>
      <c r="RCL1079" s="17"/>
      <c r="RCM1079" s="17"/>
      <c r="RCN1079" s="17"/>
      <c r="RCO1079" s="17"/>
      <c r="RCP1079" s="17"/>
      <c r="RCQ1079" s="17"/>
      <c r="RCR1079" s="17"/>
      <c r="RCS1079" s="17"/>
      <c r="RCT1079" s="17"/>
      <c r="RCU1079" s="17"/>
      <c r="RCV1079" s="17"/>
      <c r="RCW1079" s="17"/>
      <c r="RCX1079" s="17"/>
      <c r="RCY1079" s="17"/>
      <c r="RCZ1079" s="17"/>
      <c r="RDA1079" s="17"/>
      <c r="RDB1079" s="17"/>
      <c r="RDC1079" s="17"/>
      <c r="RDD1079" s="17"/>
      <c r="RDE1079" s="17"/>
      <c r="RDF1079" s="17"/>
      <c r="RDG1079" s="17"/>
      <c r="RDH1079" s="17"/>
      <c r="RDI1079" s="17"/>
      <c r="RDJ1079" s="17"/>
      <c r="RDK1079" s="17"/>
      <c r="RDL1079" s="17"/>
      <c r="RDM1079" s="17"/>
      <c r="RDN1079" s="17"/>
      <c r="RDO1079" s="17"/>
      <c r="RDP1079" s="17"/>
      <c r="RDQ1079" s="17"/>
      <c r="RDR1079" s="17"/>
      <c r="RDS1079" s="17"/>
      <c r="RDT1079" s="17"/>
      <c r="RDU1079" s="17"/>
      <c r="RDV1079" s="17"/>
      <c r="RDW1079" s="17"/>
      <c r="RDX1079" s="17"/>
      <c r="RDY1079" s="17"/>
      <c r="RDZ1079" s="17"/>
      <c r="REA1079" s="17"/>
      <c r="REB1079" s="17"/>
      <c r="REC1079" s="17"/>
      <c r="RED1079" s="17"/>
      <c r="REE1079" s="17"/>
      <c r="REF1079" s="17"/>
      <c r="REG1079" s="17"/>
      <c r="REH1079" s="17"/>
      <c r="REI1079" s="17"/>
      <c r="REJ1079" s="17"/>
      <c r="REK1079" s="17"/>
      <c r="REL1079" s="17"/>
      <c r="REM1079" s="17"/>
      <c r="REN1079" s="17"/>
      <c r="REO1079" s="17"/>
      <c r="REP1079" s="17"/>
      <c r="REQ1079" s="17"/>
      <c r="RER1079" s="17"/>
      <c r="RES1079" s="17"/>
      <c r="RET1079" s="17"/>
      <c r="REU1079" s="17"/>
      <c r="REV1079" s="17"/>
      <c r="REW1079" s="17"/>
      <c r="REX1079" s="17"/>
      <c r="REY1079" s="17"/>
      <c r="REZ1079" s="17"/>
      <c r="RFA1079" s="17"/>
      <c r="RFB1079" s="17"/>
      <c r="RFC1079" s="17"/>
      <c r="RFD1079" s="17"/>
      <c r="RFE1079" s="17"/>
      <c r="RFF1079" s="17"/>
      <c r="RFG1079" s="17"/>
      <c r="RFH1079" s="17"/>
      <c r="RFI1079" s="17"/>
      <c r="RFJ1079" s="17"/>
      <c r="RFK1079" s="17"/>
      <c r="RFL1079" s="17"/>
      <c r="RFM1079" s="17"/>
      <c r="RFN1079" s="17"/>
      <c r="RFO1079" s="17"/>
      <c r="RFP1079" s="17"/>
      <c r="RFQ1079" s="17"/>
      <c r="RFR1079" s="17"/>
      <c r="RFS1079" s="17"/>
      <c r="RFT1079" s="17"/>
      <c r="RFU1079" s="17"/>
      <c r="RFV1079" s="17"/>
      <c r="RFW1079" s="17"/>
      <c r="RFX1079" s="17"/>
      <c r="RFY1079" s="17"/>
      <c r="RFZ1079" s="17"/>
      <c r="RGA1079" s="17"/>
      <c r="RGB1079" s="17"/>
      <c r="RGC1079" s="17"/>
      <c r="RGD1079" s="17"/>
      <c r="RGE1079" s="17"/>
      <c r="RGF1079" s="17"/>
      <c r="RGG1079" s="17"/>
      <c r="RGH1079" s="17"/>
      <c r="RGI1079" s="17"/>
      <c r="RGJ1079" s="17"/>
      <c r="RGK1079" s="17"/>
      <c r="RGL1079" s="17"/>
      <c r="RGM1079" s="17"/>
      <c r="RGN1079" s="17"/>
      <c r="RGO1079" s="17"/>
      <c r="RGP1079" s="17"/>
      <c r="RGQ1079" s="17"/>
      <c r="RGR1079" s="17"/>
      <c r="RGS1079" s="17"/>
      <c r="RGT1079" s="17"/>
      <c r="RGU1079" s="17"/>
      <c r="RGV1079" s="17"/>
      <c r="RGW1079" s="17"/>
      <c r="RGX1079" s="17"/>
      <c r="RGY1079" s="17"/>
      <c r="RGZ1079" s="17"/>
      <c r="RHA1079" s="17"/>
      <c r="RHB1079" s="17"/>
      <c r="RHC1079" s="17"/>
      <c r="RHD1079" s="17"/>
      <c r="RHE1079" s="17"/>
      <c r="RHF1079" s="17"/>
      <c r="RHG1079" s="17"/>
      <c r="RHH1079" s="17"/>
      <c r="RHI1079" s="17"/>
      <c r="RHJ1079" s="17"/>
      <c r="RHK1079" s="17"/>
      <c r="RHL1079" s="17"/>
      <c r="RHM1079" s="17"/>
      <c r="RHN1079" s="17"/>
      <c r="RHO1079" s="17"/>
      <c r="RHP1079" s="17"/>
      <c r="RHQ1079" s="17"/>
      <c r="RHR1079" s="17"/>
      <c r="RHS1079" s="17"/>
      <c r="RHT1079" s="17"/>
      <c r="RHU1079" s="17"/>
      <c r="RHV1079" s="17"/>
      <c r="RHW1079" s="17"/>
      <c r="RHX1079" s="17"/>
      <c r="RHY1079" s="17"/>
      <c r="RHZ1079" s="17"/>
      <c r="RIA1079" s="17"/>
      <c r="RIB1079" s="17"/>
      <c r="RIC1079" s="17"/>
      <c r="RID1079" s="17"/>
      <c r="RIE1079" s="17"/>
      <c r="RIF1079" s="17"/>
      <c r="RIG1079" s="17"/>
      <c r="RIH1079" s="17"/>
      <c r="RII1079" s="17"/>
      <c r="RIJ1079" s="17"/>
      <c r="RIK1079" s="17"/>
      <c r="RIL1079" s="17"/>
      <c r="RIM1079" s="17"/>
      <c r="RIN1079" s="17"/>
      <c r="RIO1079" s="17"/>
      <c r="RIP1079" s="17"/>
      <c r="RIQ1079" s="17"/>
      <c r="RIR1079" s="17"/>
      <c r="RIS1079" s="17"/>
      <c r="RIT1079" s="17"/>
      <c r="RIU1079" s="17"/>
      <c r="RIV1079" s="17"/>
      <c r="RIW1079" s="17"/>
      <c r="RIX1079" s="17"/>
      <c r="RIY1079" s="17"/>
      <c r="RIZ1079" s="17"/>
      <c r="RJA1079" s="17"/>
      <c r="RJB1079" s="17"/>
      <c r="RJC1079" s="17"/>
      <c r="RJD1079" s="17"/>
      <c r="RJE1079" s="17"/>
      <c r="RJF1079" s="17"/>
      <c r="RJG1079" s="17"/>
      <c r="RJH1079" s="17"/>
      <c r="RJI1079" s="17"/>
      <c r="RJJ1079" s="17"/>
      <c r="RJK1079" s="17"/>
      <c r="RJL1079" s="17"/>
      <c r="RJM1079" s="17"/>
      <c r="RJN1079" s="17"/>
      <c r="RJO1079" s="17"/>
      <c r="RJP1079" s="17"/>
      <c r="RJQ1079" s="17"/>
      <c r="RJR1079" s="17"/>
      <c r="RJS1079" s="17"/>
      <c r="RJT1079" s="17"/>
      <c r="RJU1079" s="17"/>
      <c r="RJV1079" s="17"/>
      <c r="RJW1079" s="17"/>
      <c r="RJX1079" s="17"/>
      <c r="RJY1079" s="17"/>
      <c r="RJZ1079" s="17"/>
      <c r="RKA1079" s="17"/>
      <c r="RKB1079" s="17"/>
      <c r="RKC1079" s="17"/>
      <c r="RKD1079" s="17"/>
      <c r="RKE1079" s="17"/>
      <c r="RKF1079" s="17"/>
      <c r="RKG1079" s="17"/>
      <c r="RKH1079" s="17"/>
      <c r="RKI1079" s="17"/>
      <c r="RKJ1079" s="17"/>
      <c r="RKK1079" s="17"/>
      <c r="RKL1079" s="17"/>
      <c r="RKM1079" s="17"/>
      <c r="RKN1079" s="17"/>
      <c r="RKO1079" s="17"/>
      <c r="RKP1079" s="17"/>
      <c r="RKQ1079" s="17"/>
      <c r="RKR1079" s="17"/>
      <c r="RKS1079" s="17"/>
      <c r="RKT1079" s="17"/>
      <c r="RKU1079" s="17"/>
      <c r="RKV1079" s="17"/>
      <c r="RKW1079" s="17"/>
      <c r="RKX1079" s="17"/>
      <c r="RKY1079" s="17"/>
      <c r="RKZ1079" s="17"/>
      <c r="RLA1079" s="17"/>
      <c r="RLB1079" s="17"/>
      <c r="RLC1079" s="17"/>
      <c r="RLD1079" s="17"/>
      <c r="RLE1079" s="17"/>
      <c r="RLF1079" s="17"/>
      <c r="RLG1079" s="17"/>
      <c r="RLH1079" s="17"/>
      <c r="RLI1079" s="17"/>
      <c r="RLJ1079" s="17"/>
      <c r="RLK1079" s="17"/>
      <c r="RLL1079" s="17"/>
      <c r="RLM1079" s="17"/>
      <c r="RLN1079" s="17"/>
      <c r="RLO1079" s="17"/>
      <c r="RLP1079" s="17"/>
      <c r="RLQ1079" s="17"/>
      <c r="RLR1079" s="17"/>
      <c r="RLS1079" s="17"/>
      <c r="RLT1079" s="17"/>
      <c r="RLU1079" s="17"/>
      <c r="RLV1079" s="17"/>
      <c r="RLW1079" s="17"/>
      <c r="RLX1079" s="17"/>
      <c r="RLY1079" s="17"/>
      <c r="RLZ1079" s="17"/>
      <c r="RMA1079" s="17"/>
      <c r="RMB1079" s="17"/>
      <c r="RMC1079" s="17"/>
      <c r="RMD1079" s="17"/>
      <c r="RME1079" s="17"/>
      <c r="RMF1079" s="17"/>
      <c r="RMG1079" s="17"/>
      <c r="RMH1079" s="17"/>
      <c r="RMI1079" s="17"/>
      <c r="RMJ1079" s="17"/>
      <c r="RMK1079" s="17"/>
      <c r="RML1079" s="17"/>
      <c r="RMM1079" s="17"/>
      <c r="RMN1079" s="17"/>
      <c r="RMO1079" s="17"/>
      <c r="RMP1079" s="17"/>
      <c r="RMQ1079" s="17"/>
      <c r="RMR1079" s="17"/>
      <c r="RMS1079" s="17"/>
      <c r="RMT1079" s="17"/>
      <c r="RMU1079" s="17"/>
      <c r="RMV1079" s="17"/>
      <c r="RMW1079" s="17"/>
      <c r="RMX1079" s="17"/>
      <c r="RMY1079" s="17"/>
      <c r="RMZ1079" s="17"/>
      <c r="RNA1079" s="17"/>
      <c r="RNB1079" s="17"/>
      <c r="RNC1079" s="17"/>
      <c r="RND1079" s="17"/>
      <c r="RNE1079" s="17"/>
      <c r="RNF1079" s="17"/>
      <c r="RNG1079" s="17"/>
      <c r="RNH1079" s="17"/>
      <c r="RNI1079" s="17"/>
      <c r="RNJ1079" s="17"/>
      <c r="RNK1079" s="17"/>
      <c r="RNL1079" s="17"/>
      <c r="RNM1079" s="17"/>
      <c r="RNN1079" s="17"/>
      <c r="RNO1079" s="17"/>
      <c r="RNP1079" s="17"/>
      <c r="RNQ1079" s="17"/>
      <c r="RNR1079" s="17"/>
      <c r="RNS1079" s="17"/>
      <c r="RNT1079" s="17"/>
      <c r="RNU1079" s="17"/>
      <c r="RNV1079" s="17"/>
      <c r="RNW1079" s="17"/>
      <c r="RNX1079" s="17"/>
      <c r="RNY1079" s="17"/>
      <c r="RNZ1079" s="17"/>
      <c r="ROA1079" s="17"/>
      <c r="ROB1079" s="17"/>
      <c r="ROC1079" s="17"/>
      <c r="ROD1079" s="17"/>
      <c r="ROE1079" s="17"/>
      <c r="ROF1079" s="17"/>
      <c r="ROG1079" s="17"/>
      <c r="ROH1079" s="17"/>
      <c r="ROI1079" s="17"/>
      <c r="ROJ1079" s="17"/>
      <c r="ROK1079" s="17"/>
      <c r="ROL1079" s="17"/>
      <c r="ROM1079" s="17"/>
      <c r="RON1079" s="17"/>
      <c r="ROO1079" s="17"/>
      <c r="ROP1079" s="17"/>
      <c r="ROQ1079" s="17"/>
      <c r="ROR1079" s="17"/>
      <c r="ROS1079" s="17"/>
      <c r="ROT1079" s="17"/>
      <c r="ROU1079" s="17"/>
      <c r="ROV1079" s="17"/>
      <c r="ROW1079" s="17"/>
      <c r="ROX1079" s="17"/>
      <c r="ROY1079" s="17"/>
      <c r="ROZ1079" s="17"/>
      <c r="RPA1079" s="17"/>
      <c r="RPB1079" s="17"/>
      <c r="RPC1079" s="17"/>
      <c r="RPD1079" s="17"/>
      <c r="RPE1079" s="17"/>
      <c r="RPF1079" s="17"/>
      <c r="RPG1079" s="17"/>
      <c r="RPH1079" s="17"/>
      <c r="RPI1079" s="17"/>
      <c r="RPJ1079" s="17"/>
      <c r="RPK1079" s="17"/>
      <c r="RPL1079" s="17"/>
      <c r="RPM1079" s="17"/>
      <c r="RPN1079" s="17"/>
      <c r="RPO1079" s="17"/>
      <c r="RPP1079" s="17"/>
      <c r="RPQ1079" s="17"/>
      <c r="RPR1079" s="17"/>
      <c r="RPS1079" s="17"/>
      <c r="RPT1079" s="17"/>
      <c r="RPU1079" s="17"/>
      <c r="RPV1079" s="17"/>
      <c r="RPW1079" s="17"/>
      <c r="RPX1079" s="17"/>
      <c r="RPY1079" s="17"/>
      <c r="RPZ1079" s="17"/>
      <c r="RQA1079" s="17"/>
      <c r="RQB1079" s="17"/>
      <c r="RQC1079" s="17"/>
      <c r="RQD1079" s="17"/>
      <c r="RQE1079" s="17"/>
      <c r="RQF1079" s="17"/>
      <c r="RQG1079" s="17"/>
      <c r="RQH1079" s="17"/>
      <c r="RQI1079" s="17"/>
      <c r="RQJ1079" s="17"/>
      <c r="RQK1079" s="17"/>
      <c r="RQL1079" s="17"/>
      <c r="RQM1079" s="17"/>
      <c r="RQN1079" s="17"/>
      <c r="RQO1079" s="17"/>
      <c r="RQP1079" s="17"/>
      <c r="RQQ1079" s="17"/>
      <c r="RQR1079" s="17"/>
      <c r="RQS1079" s="17"/>
      <c r="RQT1079" s="17"/>
      <c r="RQU1079" s="17"/>
      <c r="RQV1079" s="17"/>
      <c r="RQW1079" s="17"/>
      <c r="RQX1079" s="17"/>
      <c r="RQY1079" s="17"/>
      <c r="RQZ1079" s="17"/>
      <c r="RRA1079" s="17"/>
      <c r="RRB1079" s="17"/>
      <c r="RRC1079" s="17"/>
      <c r="RRD1079" s="17"/>
      <c r="RRE1079" s="17"/>
      <c r="RRF1079" s="17"/>
      <c r="RRG1079" s="17"/>
      <c r="RRH1079" s="17"/>
      <c r="RRI1079" s="17"/>
      <c r="RRJ1079" s="17"/>
      <c r="RRK1079" s="17"/>
      <c r="RRL1079" s="17"/>
      <c r="RRM1079" s="17"/>
      <c r="RRN1079" s="17"/>
      <c r="RRO1079" s="17"/>
      <c r="RRP1079" s="17"/>
      <c r="RRQ1079" s="17"/>
      <c r="RRR1079" s="17"/>
      <c r="RRS1079" s="17"/>
      <c r="RRT1079" s="17"/>
      <c r="RRU1079" s="17"/>
      <c r="RRV1079" s="17"/>
      <c r="RRW1079" s="17"/>
      <c r="RRX1079" s="17"/>
      <c r="RRY1079" s="17"/>
      <c r="RRZ1079" s="17"/>
      <c r="RSA1079" s="17"/>
      <c r="RSB1079" s="17"/>
      <c r="RSC1079" s="17"/>
      <c r="RSD1079" s="17"/>
      <c r="RSE1079" s="17"/>
      <c r="RSF1079" s="17"/>
      <c r="RSG1079" s="17"/>
      <c r="RSH1079" s="17"/>
      <c r="RSI1079" s="17"/>
      <c r="RSJ1079" s="17"/>
      <c r="RSK1079" s="17"/>
      <c r="RSL1079" s="17"/>
      <c r="RSM1079" s="17"/>
      <c r="RSN1079" s="17"/>
      <c r="RSO1079" s="17"/>
      <c r="RSP1079" s="17"/>
      <c r="RSQ1079" s="17"/>
      <c r="RSR1079" s="17"/>
      <c r="RSS1079" s="17"/>
      <c r="RST1079" s="17"/>
      <c r="RSU1079" s="17"/>
      <c r="RSV1079" s="17"/>
      <c r="RSW1079" s="17"/>
      <c r="RSX1079" s="17"/>
      <c r="RSY1079" s="17"/>
      <c r="RSZ1079" s="17"/>
      <c r="RTA1079" s="17"/>
      <c r="RTB1079" s="17"/>
      <c r="RTC1079" s="17"/>
      <c r="RTD1079" s="17"/>
      <c r="RTE1079" s="17"/>
      <c r="RTF1079" s="17"/>
      <c r="RTG1079" s="17"/>
      <c r="RTH1079" s="17"/>
      <c r="RTI1079" s="17"/>
      <c r="RTJ1079" s="17"/>
      <c r="RTK1079" s="17"/>
      <c r="RTL1079" s="17"/>
      <c r="RTM1079" s="17"/>
      <c r="RTN1079" s="17"/>
      <c r="RTO1079" s="17"/>
      <c r="RTP1079" s="17"/>
      <c r="RTQ1079" s="17"/>
      <c r="RTR1079" s="17"/>
      <c r="RTS1079" s="17"/>
      <c r="RTT1079" s="17"/>
      <c r="RTU1079" s="17"/>
      <c r="RTV1079" s="17"/>
      <c r="RTW1079" s="17"/>
      <c r="RTX1079" s="17"/>
      <c r="RTY1079" s="17"/>
      <c r="RTZ1079" s="17"/>
      <c r="RUA1079" s="17"/>
      <c r="RUB1079" s="17"/>
      <c r="RUC1079" s="17"/>
      <c r="RUD1079" s="17"/>
      <c r="RUE1079" s="17"/>
      <c r="RUF1079" s="17"/>
      <c r="RUG1079" s="17"/>
      <c r="RUH1079" s="17"/>
      <c r="RUI1079" s="17"/>
      <c r="RUJ1079" s="17"/>
      <c r="RUK1079" s="17"/>
      <c r="RUL1079" s="17"/>
      <c r="RUM1079" s="17"/>
      <c r="RUN1079" s="17"/>
      <c r="RUO1079" s="17"/>
      <c r="RUP1079" s="17"/>
      <c r="RUQ1079" s="17"/>
      <c r="RUR1079" s="17"/>
      <c r="RUS1079" s="17"/>
      <c r="RUT1079" s="17"/>
      <c r="RUU1079" s="17"/>
      <c r="RUV1079" s="17"/>
      <c r="RUW1079" s="17"/>
      <c r="RUX1079" s="17"/>
      <c r="RUY1079" s="17"/>
      <c r="RUZ1079" s="17"/>
      <c r="RVA1079" s="17"/>
      <c r="RVB1079" s="17"/>
      <c r="RVC1079" s="17"/>
      <c r="RVD1079" s="17"/>
      <c r="RVE1079" s="17"/>
      <c r="RVF1079" s="17"/>
      <c r="RVG1079" s="17"/>
      <c r="RVH1079" s="17"/>
      <c r="RVI1079" s="17"/>
      <c r="RVJ1079" s="17"/>
      <c r="RVK1079" s="17"/>
      <c r="RVL1079" s="17"/>
      <c r="RVM1079" s="17"/>
      <c r="RVN1079" s="17"/>
      <c r="RVO1079" s="17"/>
      <c r="RVP1079" s="17"/>
      <c r="RVQ1079" s="17"/>
      <c r="RVR1079" s="17"/>
      <c r="RVS1079" s="17"/>
      <c r="RVT1079" s="17"/>
      <c r="RVU1079" s="17"/>
      <c r="RVV1079" s="17"/>
      <c r="RVW1079" s="17"/>
      <c r="RVX1079" s="17"/>
      <c r="RVY1079" s="17"/>
      <c r="RVZ1079" s="17"/>
      <c r="RWA1079" s="17"/>
      <c r="RWB1079" s="17"/>
      <c r="RWC1079" s="17"/>
      <c r="RWD1079" s="17"/>
      <c r="RWE1079" s="17"/>
      <c r="RWF1079" s="17"/>
      <c r="RWG1079" s="17"/>
      <c r="RWH1079" s="17"/>
      <c r="RWI1079" s="17"/>
      <c r="RWJ1079" s="17"/>
      <c r="RWK1079" s="17"/>
      <c r="RWL1079" s="17"/>
      <c r="RWM1079" s="17"/>
      <c r="RWN1079" s="17"/>
      <c r="RWO1079" s="17"/>
      <c r="RWP1079" s="17"/>
      <c r="RWQ1079" s="17"/>
      <c r="RWR1079" s="17"/>
      <c r="RWS1079" s="17"/>
      <c r="RWT1079" s="17"/>
      <c r="RWU1079" s="17"/>
      <c r="RWV1079" s="17"/>
      <c r="RWW1079" s="17"/>
      <c r="RWX1079" s="17"/>
      <c r="RWY1079" s="17"/>
      <c r="RWZ1079" s="17"/>
      <c r="RXA1079" s="17"/>
      <c r="RXB1079" s="17"/>
      <c r="RXC1079" s="17"/>
      <c r="RXD1079" s="17"/>
      <c r="RXE1079" s="17"/>
      <c r="RXF1079" s="17"/>
      <c r="RXG1079" s="17"/>
      <c r="RXH1079" s="17"/>
      <c r="RXI1079" s="17"/>
      <c r="RXJ1079" s="17"/>
      <c r="RXK1079" s="17"/>
      <c r="RXL1079" s="17"/>
      <c r="RXM1079" s="17"/>
      <c r="RXN1079" s="17"/>
      <c r="RXO1079" s="17"/>
      <c r="RXP1079" s="17"/>
      <c r="RXQ1079" s="17"/>
      <c r="RXR1079" s="17"/>
      <c r="RXS1079" s="17"/>
      <c r="RXT1079" s="17"/>
      <c r="RXU1079" s="17"/>
      <c r="RXV1079" s="17"/>
      <c r="RXW1079" s="17"/>
      <c r="RXX1079" s="17"/>
      <c r="RXY1079" s="17"/>
      <c r="RXZ1079" s="17"/>
      <c r="RYA1079" s="17"/>
      <c r="RYB1079" s="17"/>
      <c r="RYC1079" s="17"/>
      <c r="RYD1079" s="17"/>
      <c r="RYE1079" s="17"/>
      <c r="RYF1079" s="17"/>
      <c r="RYG1079" s="17"/>
      <c r="RYH1079" s="17"/>
      <c r="RYI1079" s="17"/>
      <c r="RYJ1079" s="17"/>
      <c r="RYK1079" s="17"/>
      <c r="RYL1079" s="17"/>
      <c r="RYM1079" s="17"/>
      <c r="RYN1079" s="17"/>
      <c r="RYO1079" s="17"/>
      <c r="RYP1079" s="17"/>
      <c r="RYQ1079" s="17"/>
      <c r="RYR1079" s="17"/>
      <c r="RYS1079" s="17"/>
      <c r="RYT1079" s="17"/>
      <c r="RYU1079" s="17"/>
      <c r="RYV1079" s="17"/>
      <c r="RYW1079" s="17"/>
      <c r="RYX1079" s="17"/>
      <c r="RYY1079" s="17"/>
      <c r="RYZ1079" s="17"/>
      <c r="RZA1079" s="17"/>
      <c r="RZB1079" s="17"/>
      <c r="RZC1079" s="17"/>
      <c r="RZD1079" s="17"/>
      <c r="RZE1079" s="17"/>
      <c r="RZF1079" s="17"/>
      <c r="RZG1079" s="17"/>
      <c r="RZH1079" s="17"/>
      <c r="RZI1079" s="17"/>
      <c r="RZJ1079" s="17"/>
      <c r="RZK1079" s="17"/>
      <c r="RZL1079" s="17"/>
      <c r="RZM1079" s="17"/>
      <c r="RZN1079" s="17"/>
      <c r="RZO1079" s="17"/>
      <c r="RZP1079" s="17"/>
      <c r="RZQ1079" s="17"/>
      <c r="RZR1079" s="17"/>
      <c r="RZS1079" s="17"/>
      <c r="RZT1079" s="17"/>
      <c r="RZU1079" s="17"/>
      <c r="RZV1079" s="17"/>
      <c r="RZW1079" s="17"/>
      <c r="RZX1079" s="17"/>
      <c r="RZY1079" s="17"/>
      <c r="RZZ1079" s="17"/>
      <c r="SAA1079" s="17"/>
      <c r="SAB1079" s="17"/>
      <c r="SAC1079" s="17"/>
      <c r="SAD1079" s="17"/>
      <c r="SAE1079" s="17"/>
      <c r="SAF1079" s="17"/>
      <c r="SAG1079" s="17"/>
      <c r="SAH1079" s="17"/>
      <c r="SAI1079" s="17"/>
      <c r="SAJ1079" s="17"/>
      <c r="SAK1079" s="17"/>
      <c r="SAL1079" s="17"/>
      <c r="SAM1079" s="17"/>
      <c r="SAN1079" s="17"/>
      <c r="SAO1079" s="17"/>
      <c r="SAP1079" s="17"/>
      <c r="SAQ1079" s="17"/>
      <c r="SAR1079" s="17"/>
      <c r="SAS1079" s="17"/>
      <c r="SAT1079" s="17"/>
      <c r="SAU1079" s="17"/>
      <c r="SAV1079" s="17"/>
      <c r="SAW1079" s="17"/>
      <c r="SAX1079" s="17"/>
      <c r="SAY1079" s="17"/>
      <c r="SAZ1079" s="17"/>
      <c r="SBA1079" s="17"/>
      <c r="SBB1079" s="17"/>
      <c r="SBC1079" s="17"/>
      <c r="SBD1079" s="17"/>
      <c r="SBE1079" s="17"/>
      <c r="SBF1079" s="17"/>
      <c r="SBG1079" s="17"/>
      <c r="SBH1079" s="17"/>
      <c r="SBI1079" s="17"/>
      <c r="SBJ1079" s="17"/>
      <c r="SBK1079" s="17"/>
      <c r="SBL1079" s="17"/>
      <c r="SBM1079" s="17"/>
      <c r="SBN1079" s="17"/>
      <c r="SBO1079" s="17"/>
      <c r="SBP1079" s="17"/>
      <c r="SBQ1079" s="17"/>
      <c r="SBR1079" s="17"/>
      <c r="SBS1079" s="17"/>
      <c r="SBT1079" s="17"/>
      <c r="SBU1079" s="17"/>
      <c r="SBV1079" s="17"/>
      <c r="SBW1079" s="17"/>
      <c r="SBX1079" s="17"/>
      <c r="SBY1079" s="17"/>
      <c r="SBZ1079" s="17"/>
      <c r="SCA1079" s="17"/>
      <c r="SCB1079" s="17"/>
      <c r="SCC1079" s="17"/>
      <c r="SCD1079" s="17"/>
      <c r="SCE1079" s="17"/>
      <c r="SCF1079" s="17"/>
      <c r="SCG1079" s="17"/>
      <c r="SCH1079" s="17"/>
      <c r="SCI1079" s="17"/>
      <c r="SCJ1079" s="17"/>
      <c r="SCK1079" s="17"/>
      <c r="SCL1079" s="17"/>
      <c r="SCM1079" s="17"/>
      <c r="SCN1079" s="17"/>
      <c r="SCO1079" s="17"/>
      <c r="SCP1079" s="17"/>
      <c r="SCQ1079" s="17"/>
      <c r="SCR1079" s="17"/>
      <c r="SCS1079" s="17"/>
      <c r="SCT1079" s="17"/>
      <c r="SCU1079" s="17"/>
      <c r="SCV1079" s="17"/>
      <c r="SCW1079" s="17"/>
      <c r="SCX1079" s="17"/>
      <c r="SCY1079" s="17"/>
      <c r="SCZ1079" s="17"/>
      <c r="SDA1079" s="17"/>
      <c r="SDB1079" s="17"/>
      <c r="SDC1079" s="17"/>
      <c r="SDD1079" s="17"/>
      <c r="SDE1079" s="17"/>
      <c r="SDF1079" s="17"/>
      <c r="SDG1079" s="17"/>
      <c r="SDH1079" s="17"/>
      <c r="SDI1079" s="17"/>
      <c r="SDJ1079" s="17"/>
      <c r="SDK1079" s="17"/>
      <c r="SDL1079" s="17"/>
      <c r="SDM1079" s="17"/>
      <c r="SDN1079" s="17"/>
      <c r="SDO1079" s="17"/>
      <c r="SDP1079" s="17"/>
      <c r="SDQ1079" s="17"/>
      <c r="SDR1079" s="17"/>
      <c r="SDS1079" s="17"/>
      <c r="SDT1079" s="17"/>
      <c r="SDU1079" s="17"/>
      <c r="SDV1079" s="17"/>
      <c r="SDW1079" s="17"/>
      <c r="SDX1079" s="17"/>
      <c r="SDY1079" s="17"/>
      <c r="SDZ1079" s="17"/>
      <c r="SEA1079" s="17"/>
      <c r="SEB1079" s="17"/>
      <c r="SEC1079" s="17"/>
      <c r="SED1079" s="17"/>
      <c r="SEE1079" s="17"/>
      <c r="SEF1079" s="17"/>
      <c r="SEG1079" s="17"/>
      <c r="SEH1079" s="17"/>
      <c r="SEI1079" s="17"/>
      <c r="SEJ1079" s="17"/>
      <c r="SEK1079" s="17"/>
      <c r="SEL1079" s="17"/>
      <c r="SEM1079" s="17"/>
      <c r="SEN1079" s="17"/>
      <c r="SEO1079" s="17"/>
      <c r="SEP1079" s="17"/>
      <c r="SEQ1079" s="17"/>
      <c r="SER1079" s="17"/>
      <c r="SES1079" s="17"/>
      <c r="SET1079" s="17"/>
      <c r="SEU1079" s="17"/>
      <c r="SEV1079" s="17"/>
      <c r="SEW1079" s="17"/>
      <c r="SEX1079" s="17"/>
      <c r="SEY1079" s="17"/>
      <c r="SEZ1079" s="17"/>
      <c r="SFA1079" s="17"/>
      <c r="SFB1079" s="17"/>
      <c r="SFC1079" s="17"/>
      <c r="SFD1079" s="17"/>
      <c r="SFE1079" s="17"/>
      <c r="SFF1079" s="17"/>
      <c r="SFG1079" s="17"/>
      <c r="SFH1079" s="17"/>
      <c r="SFI1079" s="17"/>
      <c r="SFJ1079" s="17"/>
      <c r="SFK1079" s="17"/>
      <c r="SFL1079" s="17"/>
      <c r="SFM1079" s="17"/>
      <c r="SFN1079" s="17"/>
      <c r="SFO1079" s="17"/>
      <c r="SFP1079" s="17"/>
      <c r="SFQ1079" s="17"/>
      <c r="SFR1079" s="17"/>
      <c r="SFS1079" s="17"/>
      <c r="SFT1079" s="17"/>
      <c r="SFU1079" s="17"/>
      <c r="SFV1079" s="17"/>
      <c r="SFW1079" s="17"/>
      <c r="SFX1079" s="17"/>
      <c r="SFY1079" s="17"/>
      <c r="SFZ1079" s="17"/>
      <c r="SGA1079" s="17"/>
      <c r="SGB1079" s="17"/>
      <c r="SGC1079" s="17"/>
      <c r="SGD1079" s="17"/>
      <c r="SGE1079" s="17"/>
      <c r="SGF1079" s="17"/>
      <c r="SGG1079" s="17"/>
      <c r="SGH1079" s="17"/>
      <c r="SGI1079" s="17"/>
      <c r="SGJ1079" s="17"/>
      <c r="SGK1079" s="17"/>
      <c r="SGL1079" s="17"/>
      <c r="SGM1079" s="17"/>
      <c r="SGN1079" s="17"/>
      <c r="SGO1079" s="17"/>
      <c r="SGP1079" s="17"/>
      <c r="SGQ1079" s="17"/>
      <c r="SGR1079" s="17"/>
      <c r="SGS1079" s="17"/>
      <c r="SGT1079" s="17"/>
      <c r="SGU1079" s="17"/>
      <c r="SGV1079" s="17"/>
      <c r="SGW1079" s="17"/>
      <c r="SGX1079" s="17"/>
      <c r="SGY1079" s="17"/>
      <c r="SGZ1079" s="17"/>
      <c r="SHA1079" s="17"/>
      <c r="SHB1079" s="17"/>
      <c r="SHC1079" s="17"/>
      <c r="SHD1079" s="17"/>
      <c r="SHE1079" s="17"/>
      <c r="SHF1079" s="17"/>
      <c r="SHG1079" s="17"/>
      <c r="SHH1079" s="17"/>
      <c r="SHI1079" s="17"/>
      <c r="SHJ1079" s="17"/>
      <c r="SHK1079" s="17"/>
      <c r="SHL1079" s="17"/>
      <c r="SHM1079" s="17"/>
      <c r="SHN1079" s="17"/>
      <c r="SHO1079" s="17"/>
      <c r="SHP1079" s="17"/>
      <c r="SHQ1079" s="17"/>
      <c r="SHR1079" s="17"/>
      <c r="SHS1079" s="17"/>
      <c r="SHT1079" s="17"/>
      <c r="SHU1079" s="17"/>
      <c r="SHV1079" s="17"/>
      <c r="SHW1079" s="17"/>
      <c r="SHX1079" s="17"/>
      <c r="SHY1079" s="17"/>
      <c r="SHZ1079" s="17"/>
      <c r="SIA1079" s="17"/>
      <c r="SIB1079" s="17"/>
      <c r="SIC1079" s="17"/>
      <c r="SID1079" s="17"/>
      <c r="SIE1079" s="17"/>
      <c r="SIF1079" s="17"/>
      <c r="SIG1079" s="17"/>
      <c r="SIH1079" s="17"/>
      <c r="SII1079" s="17"/>
      <c r="SIJ1079" s="17"/>
      <c r="SIK1079" s="17"/>
      <c r="SIL1079" s="17"/>
      <c r="SIM1079" s="17"/>
      <c r="SIN1079" s="17"/>
      <c r="SIO1079" s="17"/>
      <c r="SIP1079" s="17"/>
      <c r="SIQ1079" s="17"/>
      <c r="SIR1079" s="17"/>
      <c r="SIS1079" s="17"/>
      <c r="SIT1079" s="17"/>
      <c r="SIU1079" s="17"/>
      <c r="SIV1079" s="17"/>
      <c r="SIW1079" s="17"/>
      <c r="SIX1079" s="17"/>
      <c r="SIY1079" s="17"/>
      <c r="SIZ1079" s="17"/>
      <c r="SJA1079" s="17"/>
      <c r="SJB1079" s="17"/>
      <c r="SJC1079" s="17"/>
      <c r="SJD1079" s="17"/>
      <c r="SJE1079" s="17"/>
      <c r="SJF1079" s="17"/>
      <c r="SJG1079" s="17"/>
      <c r="SJH1079" s="17"/>
      <c r="SJI1079" s="17"/>
      <c r="SJJ1079" s="17"/>
      <c r="SJK1079" s="17"/>
      <c r="SJL1079" s="17"/>
      <c r="SJM1079" s="17"/>
      <c r="SJN1079" s="17"/>
      <c r="SJO1079" s="17"/>
      <c r="SJP1079" s="17"/>
      <c r="SJQ1079" s="17"/>
      <c r="SJR1079" s="17"/>
      <c r="SJS1079" s="17"/>
      <c r="SJT1079" s="17"/>
      <c r="SJU1079" s="17"/>
      <c r="SJV1079" s="17"/>
      <c r="SJW1079" s="17"/>
      <c r="SJX1079" s="17"/>
      <c r="SJY1079" s="17"/>
      <c r="SJZ1079" s="17"/>
      <c r="SKA1079" s="17"/>
      <c r="SKB1079" s="17"/>
      <c r="SKC1079" s="17"/>
      <c r="SKD1079" s="17"/>
      <c r="SKE1079" s="17"/>
      <c r="SKF1079" s="17"/>
      <c r="SKG1079" s="17"/>
      <c r="SKH1079" s="17"/>
      <c r="SKI1079" s="17"/>
      <c r="SKJ1079" s="17"/>
      <c r="SKK1079" s="17"/>
      <c r="SKL1079" s="17"/>
      <c r="SKM1079" s="17"/>
      <c r="SKN1079" s="17"/>
      <c r="SKO1079" s="17"/>
      <c r="SKP1079" s="17"/>
      <c r="SKQ1079" s="17"/>
      <c r="SKR1079" s="17"/>
      <c r="SKS1079" s="17"/>
      <c r="SKT1079" s="17"/>
      <c r="SKU1079" s="17"/>
      <c r="SKV1079" s="17"/>
      <c r="SKW1079" s="17"/>
      <c r="SKX1079" s="17"/>
      <c r="SKY1079" s="17"/>
      <c r="SKZ1079" s="17"/>
      <c r="SLA1079" s="17"/>
      <c r="SLB1079" s="17"/>
      <c r="SLC1079" s="17"/>
      <c r="SLD1079" s="17"/>
      <c r="SLE1079" s="17"/>
      <c r="SLF1079" s="17"/>
      <c r="SLG1079" s="17"/>
      <c r="SLH1079" s="17"/>
      <c r="SLI1079" s="17"/>
      <c r="SLJ1079" s="17"/>
      <c r="SLK1079" s="17"/>
      <c r="SLL1079" s="17"/>
      <c r="SLM1079" s="17"/>
      <c r="SLN1079" s="17"/>
      <c r="SLO1079" s="17"/>
      <c r="SLP1079" s="17"/>
      <c r="SLQ1079" s="17"/>
      <c r="SLR1079" s="17"/>
      <c r="SLS1079" s="17"/>
      <c r="SLT1079" s="17"/>
      <c r="SLU1079" s="17"/>
      <c r="SLV1079" s="17"/>
      <c r="SLW1079" s="17"/>
      <c r="SLX1079" s="17"/>
      <c r="SLY1079" s="17"/>
      <c r="SLZ1079" s="17"/>
      <c r="SMA1079" s="17"/>
      <c r="SMB1079" s="17"/>
      <c r="SMC1079" s="17"/>
      <c r="SMD1079" s="17"/>
      <c r="SME1079" s="17"/>
      <c r="SMF1079" s="17"/>
      <c r="SMG1079" s="17"/>
      <c r="SMH1079" s="17"/>
      <c r="SMI1079" s="17"/>
      <c r="SMJ1079" s="17"/>
      <c r="SMK1079" s="17"/>
      <c r="SML1079" s="17"/>
      <c r="SMM1079" s="17"/>
      <c r="SMN1079" s="17"/>
      <c r="SMO1079" s="17"/>
      <c r="SMP1079" s="17"/>
      <c r="SMQ1079" s="17"/>
      <c r="SMR1079" s="17"/>
      <c r="SMS1079" s="17"/>
      <c r="SMT1079" s="17"/>
      <c r="SMU1079" s="17"/>
      <c r="SMV1079" s="17"/>
      <c r="SMW1079" s="17"/>
      <c r="SMX1079" s="17"/>
      <c r="SMY1079" s="17"/>
      <c r="SMZ1079" s="17"/>
      <c r="SNA1079" s="17"/>
      <c r="SNB1079" s="17"/>
      <c r="SNC1079" s="17"/>
      <c r="SND1079" s="17"/>
      <c r="SNE1079" s="17"/>
      <c r="SNF1079" s="17"/>
      <c r="SNG1079" s="17"/>
      <c r="SNH1079" s="17"/>
      <c r="SNI1079" s="17"/>
      <c r="SNJ1079" s="17"/>
      <c r="SNK1079" s="17"/>
      <c r="SNL1079" s="17"/>
      <c r="SNM1079" s="17"/>
      <c r="SNN1079" s="17"/>
      <c r="SNO1079" s="17"/>
      <c r="SNP1079" s="17"/>
      <c r="SNQ1079" s="17"/>
      <c r="SNR1079" s="17"/>
      <c r="SNS1079" s="17"/>
      <c r="SNT1079" s="17"/>
      <c r="SNU1079" s="17"/>
      <c r="SNV1079" s="17"/>
      <c r="SNW1079" s="17"/>
      <c r="SNX1079" s="17"/>
      <c r="SNY1079" s="17"/>
      <c r="SNZ1079" s="17"/>
      <c r="SOA1079" s="17"/>
      <c r="SOB1079" s="17"/>
      <c r="SOC1079" s="17"/>
      <c r="SOD1079" s="17"/>
      <c r="SOE1079" s="17"/>
      <c r="SOF1079" s="17"/>
      <c r="SOG1079" s="17"/>
      <c r="SOH1079" s="17"/>
      <c r="SOI1079" s="17"/>
      <c r="SOJ1079" s="17"/>
      <c r="SOK1079" s="17"/>
      <c r="SOL1079" s="17"/>
      <c r="SOM1079" s="17"/>
      <c r="SON1079" s="17"/>
      <c r="SOO1079" s="17"/>
      <c r="SOP1079" s="17"/>
      <c r="SOQ1079" s="17"/>
      <c r="SOR1079" s="17"/>
      <c r="SOS1079" s="17"/>
      <c r="SOT1079" s="17"/>
      <c r="SOU1079" s="17"/>
      <c r="SOV1079" s="17"/>
      <c r="SOW1079" s="17"/>
      <c r="SOX1079" s="17"/>
      <c r="SOY1079" s="17"/>
      <c r="SOZ1079" s="17"/>
      <c r="SPA1079" s="17"/>
      <c r="SPB1079" s="17"/>
      <c r="SPC1079" s="17"/>
      <c r="SPD1079" s="17"/>
      <c r="SPE1079" s="17"/>
      <c r="SPF1079" s="17"/>
      <c r="SPG1079" s="17"/>
      <c r="SPH1079" s="17"/>
      <c r="SPI1079" s="17"/>
      <c r="SPJ1079" s="17"/>
      <c r="SPK1079" s="17"/>
      <c r="SPL1079" s="17"/>
      <c r="SPM1079" s="17"/>
      <c r="SPN1079" s="17"/>
      <c r="SPO1079" s="17"/>
      <c r="SPP1079" s="17"/>
      <c r="SPQ1079" s="17"/>
      <c r="SPR1079" s="17"/>
      <c r="SPS1079" s="17"/>
      <c r="SPT1079" s="17"/>
      <c r="SPU1079" s="17"/>
      <c r="SPV1079" s="17"/>
      <c r="SPW1079" s="17"/>
      <c r="SPX1079" s="17"/>
      <c r="SPY1079" s="17"/>
      <c r="SPZ1079" s="17"/>
      <c r="SQA1079" s="17"/>
      <c r="SQB1079" s="17"/>
      <c r="SQC1079" s="17"/>
      <c r="SQD1079" s="17"/>
      <c r="SQE1079" s="17"/>
      <c r="SQF1079" s="17"/>
      <c r="SQG1079" s="17"/>
      <c r="SQH1079" s="17"/>
      <c r="SQI1079" s="17"/>
      <c r="SQJ1079" s="17"/>
      <c r="SQK1079" s="17"/>
      <c r="SQL1079" s="17"/>
      <c r="SQM1079" s="17"/>
      <c r="SQN1079" s="17"/>
      <c r="SQO1079" s="17"/>
      <c r="SQP1079" s="17"/>
      <c r="SQQ1079" s="17"/>
      <c r="SQR1079" s="17"/>
      <c r="SQS1079" s="17"/>
      <c r="SQT1079" s="17"/>
      <c r="SQU1079" s="17"/>
      <c r="SQV1079" s="17"/>
      <c r="SQW1079" s="17"/>
      <c r="SQX1079" s="17"/>
      <c r="SQY1079" s="17"/>
      <c r="SQZ1079" s="17"/>
      <c r="SRA1079" s="17"/>
      <c r="SRB1079" s="17"/>
      <c r="SRC1079" s="17"/>
      <c r="SRD1079" s="17"/>
      <c r="SRE1079" s="17"/>
      <c r="SRF1079" s="17"/>
      <c r="SRG1079" s="17"/>
      <c r="SRH1079" s="17"/>
      <c r="SRI1079" s="17"/>
      <c r="SRJ1079" s="17"/>
      <c r="SRK1079" s="17"/>
      <c r="SRL1079" s="17"/>
      <c r="SRM1079" s="17"/>
      <c r="SRN1079" s="17"/>
      <c r="SRO1079" s="17"/>
      <c r="SRP1079" s="17"/>
      <c r="SRQ1079" s="17"/>
      <c r="SRR1079" s="17"/>
      <c r="SRS1079" s="17"/>
      <c r="SRT1079" s="17"/>
      <c r="SRU1079" s="17"/>
      <c r="SRV1079" s="17"/>
      <c r="SRW1079" s="17"/>
      <c r="SRX1079" s="17"/>
      <c r="SRY1079" s="17"/>
      <c r="SRZ1079" s="17"/>
      <c r="SSA1079" s="17"/>
      <c r="SSB1079" s="17"/>
      <c r="SSC1079" s="17"/>
      <c r="SSD1079" s="17"/>
      <c r="SSE1079" s="17"/>
      <c r="SSF1079" s="17"/>
      <c r="SSG1079" s="17"/>
      <c r="SSH1079" s="17"/>
      <c r="SSI1079" s="17"/>
      <c r="SSJ1079" s="17"/>
      <c r="SSK1079" s="17"/>
      <c r="SSL1079" s="17"/>
      <c r="SSM1079" s="17"/>
      <c r="SSN1079" s="17"/>
      <c r="SSO1079" s="17"/>
      <c r="SSP1079" s="17"/>
      <c r="SSQ1079" s="17"/>
      <c r="SSR1079" s="17"/>
      <c r="SSS1079" s="17"/>
      <c r="SST1079" s="17"/>
      <c r="SSU1079" s="17"/>
      <c r="SSV1079" s="17"/>
      <c r="SSW1079" s="17"/>
      <c r="SSX1079" s="17"/>
      <c r="SSY1079" s="17"/>
      <c r="SSZ1079" s="17"/>
      <c r="STA1079" s="17"/>
      <c r="STB1079" s="17"/>
      <c r="STC1079" s="17"/>
      <c r="STD1079" s="17"/>
      <c r="STE1079" s="17"/>
      <c r="STF1079" s="17"/>
      <c r="STG1079" s="17"/>
      <c r="STH1079" s="17"/>
      <c r="STI1079" s="17"/>
      <c r="STJ1079" s="17"/>
      <c r="STK1079" s="17"/>
      <c r="STL1079" s="17"/>
      <c r="STM1079" s="17"/>
      <c r="STN1079" s="17"/>
      <c r="STO1079" s="17"/>
      <c r="STP1079" s="17"/>
      <c r="STQ1079" s="17"/>
      <c r="STR1079" s="17"/>
      <c r="STS1079" s="17"/>
      <c r="STT1079" s="17"/>
      <c r="STU1079" s="17"/>
      <c r="STV1079" s="17"/>
      <c r="STW1079" s="17"/>
      <c r="STX1079" s="17"/>
      <c r="STY1079" s="17"/>
      <c r="STZ1079" s="17"/>
      <c r="SUA1079" s="17"/>
      <c r="SUB1079" s="17"/>
      <c r="SUC1079" s="17"/>
      <c r="SUD1079" s="17"/>
      <c r="SUE1079" s="17"/>
      <c r="SUF1079" s="17"/>
      <c r="SUG1079" s="17"/>
      <c r="SUH1079" s="17"/>
      <c r="SUI1079" s="17"/>
      <c r="SUJ1079" s="17"/>
      <c r="SUK1079" s="17"/>
      <c r="SUL1079" s="17"/>
      <c r="SUM1079" s="17"/>
      <c r="SUN1079" s="17"/>
      <c r="SUO1079" s="17"/>
      <c r="SUP1079" s="17"/>
      <c r="SUQ1079" s="17"/>
      <c r="SUR1079" s="17"/>
      <c r="SUS1079" s="17"/>
      <c r="SUT1079" s="17"/>
      <c r="SUU1079" s="17"/>
      <c r="SUV1079" s="17"/>
      <c r="SUW1079" s="17"/>
      <c r="SUX1079" s="17"/>
      <c r="SUY1079" s="17"/>
      <c r="SUZ1079" s="17"/>
      <c r="SVA1079" s="17"/>
      <c r="SVB1079" s="17"/>
      <c r="SVC1079" s="17"/>
      <c r="SVD1079" s="17"/>
      <c r="SVE1079" s="17"/>
      <c r="SVF1079" s="17"/>
      <c r="SVG1079" s="17"/>
      <c r="SVH1079" s="17"/>
      <c r="SVI1079" s="17"/>
      <c r="SVJ1079" s="17"/>
      <c r="SVK1079" s="17"/>
      <c r="SVL1079" s="17"/>
      <c r="SVM1079" s="17"/>
      <c r="SVN1079" s="17"/>
      <c r="SVO1079" s="17"/>
      <c r="SVP1079" s="17"/>
      <c r="SVQ1079" s="17"/>
      <c r="SVR1079" s="17"/>
      <c r="SVS1079" s="17"/>
      <c r="SVT1079" s="17"/>
      <c r="SVU1079" s="17"/>
      <c r="SVV1079" s="17"/>
      <c r="SVW1079" s="17"/>
      <c r="SVX1079" s="17"/>
      <c r="SVY1079" s="17"/>
      <c r="SVZ1079" s="17"/>
      <c r="SWA1079" s="17"/>
      <c r="SWB1079" s="17"/>
      <c r="SWC1079" s="17"/>
      <c r="SWD1079" s="17"/>
      <c r="SWE1079" s="17"/>
      <c r="SWF1079" s="17"/>
      <c r="SWG1079" s="17"/>
      <c r="SWH1079" s="17"/>
      <c r="SWI1079" s="17"/>
      <c r="SWJ1079" s="17"/>
      <c r="SWK1079" s="17"/>
      <c r="SWL1079" s="17"/>
      <c r="SWM1079" s="17"/>
      <c r="SWN1079" s="17"/>
      <c r="SWO1079" s="17"/>
      <c r="SWP1079" s="17"/>
      <c r="SWQ1079" s="17"/>
      <c r="SWR1079" s="17"/>
      <c r="SWS1079" s="17"/>
      <c r="SWT1079" s="17"/>
      <c r="SWU1079" s="17"/>
      <c r="SWV1079" s="17"/>
      <c r="SWW1079" s="17"/>
      <c r="SWX1079" s="17"/>
      <c r="SWY1079" s="17"/>
      <c r="SWZ1079" s="17"/>
      <c r="SXA1079" s="17"/>
      <c r="SXB1079" s="17"/>
      <c r="SXC1079" s="17"/>
      <c r="SXD1079" s="17"/>
      <c r="SXE1079" s="17"/>
      <c r="SXF1079" s="17"/>
      <c r="SXG1079" s="17"/>
      <c r="SXH1079" s="17"/>
      <c r="SXI1079" s="17"/>
      <c r="SXJ1079" s="17"/>
      <c r="SXK1079" s="17"/>
      <c r="SXL1079" s="17"/>
      <c r="SXM1079" s="17"/>
      <c r="SXN1079" s="17"/>
      <c r="SXO1079" s="17"/>
      <c r="SXP1079" s="17"/>
      <c r="SXQ1079" s="17"/>
      <c r="SXR1079" s="17"/>
      <c r="SXS1079" s="17"/>
      <c r="SXT1079" s="17"/>
      <c r="SXU1079" s="17"/>
      <c r="SXV1079" s="17"/>
      <c r="SXW1079" s="17"/>
      <c r="SXX1079" s="17"/>
      <c r="SXY1079" s="17"/>
      <c r="SXZ1079" s="17"/>
      <c r="SYA1079" s="17"/>
      <c r="SYB1079" s="17"/>
      <c r="SYC1079" s="17"/>
      <c r="SYD1079" s="17"/>
      <c r="SYE1079" s="17"/>
      <c r="SYF1079" s="17"/>
      <c r="SYG1079" s="17"/>
      <c r="SYH1079" s="17"/>
      <c r="SYI1079" s="17"/>
      <c r="SYJ1079" s="17"/>
      <c r="SYK1079" s="17"/>
      <c r="SYL1079" s="17"/>
      <c r="SYM1079" s="17"/>
      <c r="SYN1079" s="17"/>
      <c r="SYO1079" s="17"/>
      <c r="SYP1079" s="17"/>
      <c r="SYQ1079" s="17"/>
      <c r="SYR1079" s="17"/>
      <c r="SYS1079" s="17"/>
      <c r="SYT1079" s="17"/>
      <c r="SYU1079" s="17"/>
      <c r="SYV1079" s="17"/>
      <c r="SYW1079" s="17"/>
      <c r="SYX1079" s="17"/>
      <c r="SYY1079" s="17"/>
      <c r="SYZ1079" s="17"/>
      <c r="SZA1079" s="17"/>
      <c r="SZB1079" s="17"/>
      <c r="SZC1079" s="17"/>
      <c r="SZD1079" s="17"/>
      <c r="SZE1079" s="17"/>
      <c r="SZF1079" s="17"/>
      <c r="SZG1079" s="17"/>
      <c r="SZH1079" s="17"/>
      <c r="SZI1079" s="17"/>
      <c r="SZJ1079" s="17"/>
      <c r="SZK1079" s="17"/>
      <c r="SZL1079" s="17"/>
      <c r="SZM1079" s="17"/>
      <c r="SZN1079" s="17"/>
      <c r="SZO1079" s="17"/>
      <c r="SZP1079" s="17"/>
      <c r="SZQ1079" s="17"/>
      <c r="SZR1079" s="17"/>
      <c r="SZS1079" s="17"/>
      <c r="SZT1079" s="17"/>
      <c r="SZU1079" s="17"/>
      <c r="SZV1079" s="17"/>
      <c r="SZW1079" s="17"/>
      <c r="SZX1079" s="17"/>
      <c r="SZY1079" s="17"/>
      <c r="SZZ1079" s="17"/>
      <c r="TAA1079" s="17"/>
      <c r="TAB1079" s="17"/>
      <c r="TAC1079" s="17"/>
      <c r="TAD1079" s="17"/>
      <c r="TAE1079" s="17"/>
      <c r="TAF1079" s="17"/>
      <c r="TAG1079" s="17"/>
      <c r="TAH1079" s="17"/>
      <c r="TAI1079" s="17"/>
      <c r="TAJ1079" s="17"/>
      <c r="TAK1079" s="17"/>
      <c r="TAL1079" s="17"/>
      <c r="TAM1079" s="17"/>
      <c r="TAN1079" s="17"/>
      <c r="TAO1079" s="17"/>
      <c r="TAP1079" s="17"/>
      <c r="TAQ1079" s="17"/>
      <c r="TAR1079" s="17"/>
      <c r="TAS1079" s="17"/>
      <c r="TAT1079" s="17"/>
      <c r="TAU1079" s="17"/>
      <c r="TAV1079" s="17"/>
      <c r="TAW1079" s="17"/>
      <c r="TAX1079" s="17"/>
      <c r="TAY1079" s="17"/>
      <c r="TAZ1079" s="17"/>
      <c r="TBA1079" s="17"/>
      <c r="TBB1079" s="17"/>
      <c r="TBC1079" s="17"/>
      <c r="TBD1079" s="17"/>
      <c r="TBE1079" s="17"/>
      <c r="TBF1079" s="17"/>
      <c r="TBG1079" s="17"/>
      <c r="TBH1079" s="17"/>
      <c r="TBI1079" s="17"/>
      <c r="TBJ1079" s="17"/>
      <c r="TBK1079" s="17"/>
      <c r="TBL1079" s="17"/>
      <c r="TBM1079" s="17"/>
      <c r="TBN1079" s="17"/>
      <c r="TBO1079" s="17"/>
      <c r="TBP1079" s="17"/>
      <c r="TBQ1079" s="17"/>
      <c r="TBR1079" s="17"/>
      <c r="TBS1079" s="17"/>
      <c r="TBT1079" s="17"/>
      <c r="TBU1079" s="17"/>
      <c r="TBV1079" s="17"/>
      <c r="TBW1079" s="17"/>
      <c r="TBX1079" s="17"/>
      <c r="TBY1079" s="17"/>
      <c r="TBZ1079" s="17"/>
      <c r="TCA1079" s="17"/>
      <c r="TCB1079" s="17"/>
      <c r="TCC1079" s="17"/>
      <c r="TCD1079" s="17"/>
      <c r="TCE1079" s="17"/>
      <c r="TCF1079" s="17"/>
      <c r="TCG1079" s="17"/>
      <c r="TCH1079" s="17"/>
      <c r="TCI1079" s="17"/>
      <c r="TCJ1079" s="17"/>
      <c r="TCK1079" s="17"/>
      <c r="TCL1079" s="17"/>
      <c r="TCM1079" s="17"/>
      <c r="TCN1079" s="17"/>
      <c r="TCO1079" s="17"/>
      <c r="TCP1079" s="17"/>
      <c r="TCQ1079" s="17"/>
      <c r="TCR1079" s="17"/>
      <c r="TCS1079" s="17"/>
      <c r="TCT1079" s="17"/>
      <c r="TCU1079" s="17"/>
      <c r="TCV1079" s="17"/>
      <c r="TCW1079" s="17"/>
      <c r="TCX1079" s="17"/>
      <c r="TCY1079" s="17"/>
      <c r="TCZ1079" s="17"/>
      <c r="TDA1079" s="17"/>
      <c r="TDB1079" s="17"/>
      <c r="TDC1079" s="17"/>
      <c r="TDD1079" s="17"/>
      <c r="TDE1079" s="17"/>
      <c r="TDF1079" s="17"/>
      <c r="TDG1079" s="17"/>
      <c r="TDH1079" s="17"/>
      <c r="TDI1079" s="17"/>
      <c r="TDJ1079" s="17"/>
      <c r="TDK1079" s="17"/>
      <c r="TDL1079" s="17"/>
      <c r="TDM1079" s="17"/>
      <c r="TDN1079" s="17"/>
      <c r="TDO1079" s="17"/>
      <c r="TDP1079" s="17"/>
      <c r="TDQ1079" s="17"/>
      <c r="TDR1079" s="17"/>
      <c r="TDS1079" s="17"/>
      <c r="TDT1079" s="17"/>
      <c r="TDU1079" s="17"/>
      <c r="TDV1079" s="17"/>
      <c r="TDW1079" s="17"/>
      <c r="TDX1079" s="17"/>
      <c r="TDY1079" s="17"/>
      <c r="TDZ1079" s="17"/>
      <c r="TEA1079" s="17"/>
      <c r="TEB1079" s="17"/>
      <c r="TEC1079" s="17"/>
      <c r="TED1079" s="17"/>
      <c r="TEE1079" s="17"/>
      <c r="TEF1079" s="17"/>
      <c r="TEG1079" s="17"/>
      <c r="TEH1079" s="17"/>
      <c r="TEI1079" s="17"/>
      <c r="TEJ1079" s="17"/>
      <c r="TEK1079" s="17"/>
      <c r="TEL1079" s="17"/>
      <c r="TEM1079" s="17"/>
      <c r="TEN1079" s="17"/>
      <c r="TEO1079" s="17"/>
      <c r="TEP1079" s="17"/>
      <c r="TEQ1079" s="17"/>
      <c r="TER1079" s="17"/>
      <c r="TES1079" s="17"/>
      <c r="TET1079" s="17"/>
      <c r="TEU1079" s="17"/>
      <c r="TEV1079" s="17"/>
      <c r="TEW1079" s="17"/>
      <c r="TEX1079" s="17"/>
      <c r="TEY1079" s="17"/>
      <c r="TEZ1079" s="17"/>
      <c r="TFA1079" s="17"/>
      <c r="TFB1079" s="17"/>
      <c r="TFC1079" s="17"/>
      <c r="TFD1079" s="17"/>
      <c r="TFE1079" s="17"/>
      <c r="TFF1079" s="17"/>
      <c r="TFG1079" s="17"/>
      <c r="TFH1079" s="17"/>
      <c r="TFI1079" s="17"/>
      <c r="TFJ1079" s="17"/>
      <c r="TFK1079" s="17"/>
      <c r="TFL1079" s="17"/>
      <c r="TFM1079" s="17"/>
      <c r="TFN1079" s="17"/>
      <c r="TFO1079" s="17"/>
      <c r="TFP1079" s="17"/>
      <c r="TFQ1079" s="17"/>
      <c r="TFR1079" s="17"/>
      <c r="TFS1079" s="17"/>
      <c r="TFT1079" s="17"/>
      <c r="TFU1079" s="17"/>
      <c r="TFV1079" s="17"/>
      <c r="TFW1079" s="17"/>
      <c r="TFX1079" s="17"/>
      <c r="TFY1079" s="17"/>
      <c r="TFZ1079" s="17"/>
      <c r="TGA1079" s="17"/>
      <c r="TGB1079" s="17"/>
      <c r="TGC1079" s="17"/>
      <c r="TGD1079" s="17"/>
      <c r="TGE1079" s="17"/>
      <c r="TGF1079" s="17"/>
      <c r="TGG1079" s="17"/>
      <c r="TGH1079" s="17"/>
      <c r="TGI1079" s="17"/>
      <c r="TGJ1079" s="17"/>
      <c r="TGK1079" s="17"/>
      <c r="TGL1079" s="17"/>
      <c r="TGM1079" s="17"/>
      <c r="TGN1079" s="17"/>
      <c r="TGO1079" s="17"/>
      <c r="TGP1079" s="17"/>
      <c r="TGQ1079" s="17"/>
      <c r="TGR1079" s="17"/>
      <c r="TGS1079" s="17"/>
      <c r="TGT1079" s="17"/>
      <c r="TGU1079" s="17"/>
      <c r="TGV1079" s="17"/>
      <c r="TGW1079" s="17"/>
      <c r="TGX1079" s="17"/>
      <c r="TGY1079" s="17"/>
      <c r="TGZ1079" s="17"/>
      <c r="THA1079" s="17"/>
      <c r="THB1079" s="17"/>
      <c r="THC1079" s="17"/>
      <c r="THD1079" s="17"/>
      <c r="THE1079" s="17"/>
      <c r="THF1079" s="17"/>
      <c r="THG1079" s="17"/>
      <c r="THH1079" s="17"/>
      <c r="THI1079" s="17"/>
      <c r="THJ1079" s="17"/>
      <c r="THK1079" s="17"/>
      <c r="THL1079" s="17"/>
      <c r="THM1079" s="17"/>
      <c r="THN1079" s="17"/>
      <c r="THO1079" s="17"/>
      <c r="THP1079" s="17"/>
      <c r="THQ1079" s="17"/>
      <c r="THR1079" s="17"/>
      <c r="THS1079" s="17"/>
      <c r="THT1079" s="17"/>
      <c r="THU1079" s="17"/>
      <c r="THV1079" s="17"/>
      <c r="THW1079" s="17"/>
      <c r="THX1079" s="17"/>
      <c r="THY1079" s="17"/>
      <c r="THZ1079" s="17"/>
      <c r="TIA1079" s="17"/>
      <c r="TIB1079" s="17"/>
      <c r="TIC1079" s="17"/>
      <c r="TID1079" s="17"/>
      <c r="TIE1079" s="17"/>
      <c r="TIF1079" s="17"/>
      <c r="TIG1079" s="17"/>
      <c r="TIH1079" s="17"/>
      <c r="TII1079" s="17"/>
      <c r="TIJ1079" s="17"/>
      <c r="TIK1079" s="17"/>
      <c r="TIL1079" s="17"/>
      <c r="TIM1079" s="17"/>
      <c r="TIN1079" s="17"/>
      <c r="TIO1079" s="17"/>
      <c r="TIP1079" s="17"/>
      <c r="TIQ1079" s="17"/>
      <c r="TIR1079" s="17"/>
      <c r="TIS1079" s="17"/>
      <c r="TIT1079" s="17"/>
      <c r="TIU1079" s="17"/>
      <c r="TIV1079" s="17"/>
      <c r="TIW1079" s="17"/>
      <c r="TIX1079" s="17"/>
      <c r="TIY1079" s="17"/>
      <c r="TIZ1079" s="17"/>
      <c r="TJA1079" s="17"/>
      <c r="TJB1079" s="17"/>
      <c r="TJC1079" s="17"/>
      <c r="TJD1079" s="17"/>
      <c r="TJE1079" s="17"/>
      <c r="TJF1079" s="17"/>
      <c r="TJG1079" s="17"/>
      <c r="TJH1079" s="17"/>
      <c r="TJI1079" s="17"/>
      <c r="TJJ1079" s="17"/>
      <c r="TJK1079" s="17"/>
      <c r="TJL1079" s="17"/>
      <c r="TJM1079" s="17"/>
      <c r="TJN1079" s="17"/>
      <c r="TJO1079" s="17"/>
      <c r="TJP1079" s="17"/>
      <c r="TJQ1079" s="17"/>
      <c r="TJR1079" s="17"/>
      <c r="TJS1079" s="17"/>
      <c r="TJT1079" s="17"/>
      <c r="TJU1079" s="17"/>
      <c r="TJV1079" s="17"/>
      <c r="TJW1079" s="17"/>
      <c r="TJX1079" s="17"/>
      <c r="TJY1079" s="17"/>
      <c r="TJZ1079" s="17"/>
      <c r="TKA1079" s="17"/>
      <c r="TKB1079" s="17"/>
      <c r="TKC1079" s="17"/>
      <c r="TKD1079" s="17"/>
      <c r="TKE1079" s="17"/>
      <c r="TKF1079" s="17"/>
      <c r="TKG1079" s="17"/>
      <c r="TKH1079" s="17"/>
      <c r="TKI1079" s="17"/>
      <c r="TKJ1079" s="17"/>
      <c r="TKK1079" s="17"/>
      <c r="TKL1079" s="17"/>
      <c r="TKM1079" s="17"/>
      <c r="TKN1079" s="17"/>
      <c r="TKO1079" s="17"/>
      <c r="TKP1079" s="17"/>
      <c r="TKQ1079" s="17"/>
      <c r="TKR1079" s="17"/>
      <c r="TKS1079" s="17"/>
      <c r="TKT1079" s="17"/>
      <c r="TKU1079" s="17"/>
      <c r="TKV1079" s="17"/>
      <c r="TKW1079" s="17"/>
      <c r="TKX1079" s="17"/>
      <c r="TKY1079" s="17"/>
      <c r="TKZ1079" s="17"/>
      <c r="TLA1079" s="17"/>
      <c r="TLB1079" s="17"/>
      <c r="TLC1079" s="17"/>
      <c r="TLD1079" s="17"/>
      <c r="TLE1079" s="17"/>
      <c r="TLF1079" s="17"/>
      <c r="TLG1079" s="17"/>
      <c r="TLH1079" s="17"/>
      <c r="TLI1079" s="17"/>
      <c r="TLJ1079" s="17"/>
      <c r="TLK1079" s="17"/>
      <c r="TLL1079" s="17"/>
      <c r="TLM1079" s="17"/>
      <c r="TLN1079" s="17"/>
      <c r="TLO1079" s="17"/>
      <c r="TLP1079" s="17"/>
      <c r="TLQ1079" s="17"/>
      <c r="TLR1079" s="17"/>
      <c r="TLS1079" s="17"/>
      <c r="TLT1079" s="17"/>
      <c r="TLU1079" s="17"/>
      <c r="TLV1079" s="17"/>
      <c r="TLW1079" s="17"/>
      <c r="TLX1079" s="17"/>
      <c r="TLY1079" s="17"/>
      <c r="TLZ1079" s="17"/>
      <c r="TMA1079" s="17"/>
      <c r="TMB1079" s="17"/>
      <c r="TMC1079" s="17"/>
      <c r="TMD1079" s="17"/>
      <c r="TME1079" s="17"/>
      <c r="TMF1079" s="17"/>
      <c r="TMG1079" s="17"/>
      <c r="TMH1079" s="17"/>
      <c r="TMI1079" s="17"/>
      <c r="TMJ1079" s="17"/>
      <c r="TMK1079" s="17"/>
      <c r="TML1079" s="17"/>
      <c r="TMM1079" s="17"/>
      <c r="TMN1079" s="17"/>
      <c r="TMO1079" s="17"/>
      <c r="TMP1079" s="17"/>
      <c r="TMQ1079" s="17"/>
      <c r="TMR1079" s="17"/>
      <c r="TMS1079" s="17"/>
      <c r="TMT1079" s="17"/>
      <c r="TMU1079" s="17"/>
      <c r="TMV1079" s="17"/>
      <c r="TMW1079" s="17"/>
      <c r="TMX1079" s="17"/>
      <c r="TMY1079" s="17"/>
      <c r="TMZ1079" s="17"/>
      <c r="TNA1079" s="17"/>
      <c r="TNB1079" s="17"/>
      <c r="TNC1079" s="17"/>
      <c r="TND1079" s="17"/>
      <c r="TNE1079" s="17"/>
      <c r="TNF1079" s="17"/>
      <c r="TNG1079" s="17"/>
      <c r="TNH1079" s="17"/>
      <c r="TNI1079" s="17"/>
      <c r="TNJ1079" s="17"/>
      <c r="TNK1079" s="17"/>
      <c r="TNL1079" s="17"/>
      <c r="TNM1079" s="17"/>
      <c r="TNN1079" s="17"/>
      <c r="TNO1079" s="17"/>
      <c r="TNP1079" s="17"/>
      <c r="TNQ1079" s="17"/>
      <c r="TNR1079" s="17"/>
      <c r="TNS1079" s="17"/>
      <c r="TNT1079" s="17"/>
      <c r="TNU1079" s="17"/>
      <c r="TNV1079" s="17"/>
      <c r="TNW1079" s="17"/>
      <c r="TNX1079" s="17"/>
      <c r="TNY1079" s="17"/>
      <c r="TNZ1079" s="17"/>
      <c r="TOA1079" s="17"/>
      <c r="TOB1079" s="17"/>
      <c r="TOC1079" s="17"/>
      <c r="TOD1079" s="17"/>
      <c r="TOE1079" s="17"/>
      <c r="TOF1079" s="17"/>
      <c r="TOG1079" s="17"/>
      <c r="TOH1079" s="17"/>
      <c r="TOI1079" s="17"/>
      <c r="TOJ1079" s="17"/>
      <c r="TOK1079" s="17"/>
      <c r="TOL1079" s="17"/>
      <c r="TOM1079" s="17"/>
      <c r="TON1079" s="17"/>
      <c r="TOO1079" s="17"/>
      <c r="TOP1079" s="17"/>
      <c r="TOQ1079" s="17"/>
      <c r="TOR1079" s="17"/>
      <c r="TOS1079" s="17"/>
      <c r="TOT1079" s="17"/>
      <c r="TOU1079" s="17"/>
      <c r="TOV1079" s="17"/>
      <c r="TOW1079" s="17"/>
      <c r="TOX1079" s="17"/>
      <c r="TOY1079" s="17"/>
      <c r="TOZ1079" s="17"/>
      <c r="TPA1079" s="17"/>
      <c r="TPB1079" s="17"/>
      <c r="TPC1079" s="17"/>
      <c r="TPD1079" s="17"/>
      <c r="TPE1079" s="17"/>
      <c r="TPF1079" s="17"/>
      <c r="TPG1079" s="17"/>
      <c r="TPH1079" s="17"/>
      <c r="TPI1079" s="17"/>
      <c r="TPJ1079" s="17"/>
      <c r="TPK1079" s="17"/>
      <c r="TPL1079" s="17"/>
      <c r="TPM1079" s="17"/>
      <c r="TPN1079" s="17"/>
      <c r="TPO1079" s="17"/>
      <c r="TPP1079" s="17"/>
      <c r="TPQ1079" s="17"/>
      <c r="TPR1079" s="17"/>
      <c r="TPS1079" s="17"/>
      <c r="TPT1079" s="17"/>
      <c r="TPU1079" s="17"/>
      <c r="TPV1079" s="17"/>
      <c r="TPW1079" s="17"/>
      <c r="TPX1079" s="17"/>
      <c r="TPY1079" s="17"/>
      <c r="TPZ1079" s="17"/>
      <c r="TQA1079" s="17"/>
      <c r="TQB1079" s="17"/>
      <c r="TQC1079" s="17"/>
      <c r="TQD1079" s="17"/>
      <c r="TQE1079" s="17"/>
      <c r="TQF1079" s="17"/>
      <c r="TQG1079" s="17"/>
      <c r="TQH1079" s="17"/>
      <c r="TQI1079" s="17"/>
      <c r="TQJ1079" s="17"/>
      <c r="TQK1079" s="17"/>
      <c r="TQL1079" s="17"/>
      <c r="TQM1079" s="17"/>
      <c r="TQN1079" s="17"/>
      <c r="TQO1079" s="17"/>
      <c r="TQP1079" s="17"/>
      <c r="TQQ1079" s="17"/>
      <c r="TQR1079" s="17"/>
      <c r="TQS1079" s="17"/>
      <c r="TQT1079" s="17"/>
      <c r="TQU1079" s="17"/>
      <c r="TQV1079" s="17"/>
      <c r="TQW1079" s="17"/>
      <c r="TQX1079" s="17"/>
      <c r="TQY1079" s="17"/>
      <c r="TQZ1079" s="17"/>
      <c r="TRA1079" s="17"/>
      <c r="TRB1079" s="17"/>
      <c r="TRC1079" s="17"/>
      <c r="TRD1079" s="17"/>
      <c r="TRE1079" s="17"/>
      <c r="TRF1079" s="17"/>
      <c r="TRG1079" s="17"/>
      <c r="TRH1079" s="17"/>
      <c r="TRI1079" s="17"/>
      <c r="TRJ1079" s="17"/>
      <c r="TRK1079" s="17"/>
      <c r="TRL1079" s="17"/>
      <c r="TRM1079" s="17"/>
      <c r="TRN1079" s="17"/>
      <c r="TRO1079" s="17"/>
      <c r="TRP1079" s="17"/>
      <c r="TRQ1079" s="17"/>
      <c r="TRR1079" s="17"/>
      <c r="TRS1079" s="17"/>
      <c r="TRT1079" s="17"/>
      <c r="TRU1079" s="17"/>
      <c r="TRV1079" s="17"/>
      <c r="TRW1079" s="17"/>
      <c r="TRX1079" s="17"/>
      <c r="TRY1079" s="17"/>
      <c r="TRZ1079" s="17"/>
      <c r="TSA1079" s="17"/>
      <c r="TSB1079" s="17"/>
      <c r="TSC1079" s="17"/>
      <c r="TSD1079" s="17"/>
      <c r="TSE1079" s="17"/>
      <c r="TSF1079" s="17"/>
      <c r="TSG1079" s="17"/>
      <c r="TSH1079" s="17"/>
      <c r="TSI1079" s="17"/>
      <c r="TSJ1079" s="17"/>
      <c r="TSK1079" s="17"/>
      <c r="TSL1079" s="17"/>
      <c r="TSM1079" s="17"/>
      <c r="TSN1079" s="17"/>
      <c r="TSO1079" s="17"/>
      <c r="TSP1079" s="17"/>
      <c r="TSQ1079" s="17"/>
      <c r="TSR1079" s="17"/>
      <c r="TSS1079" s="17"/>
      <c r="TST1079" s="17"/>
      <c r="TSU1079" s="17"/>
      <c r="TSV1079" s="17"/>
      <c r="TSW1079" s="17"/>
      <c r="TSX1079" s="17"/>
      <c r="TSY1079" s="17"/>
      <c r="TSZ1079" s="17"/>
      <c r="TTA1079" s="17"/>
      <c r="TTB1079" s="17"/>
      <c r="TTC1079" s="17"/>
      <c r="TTD1079" s="17"/>
      <c r="TTE1079" s="17"/>
      <c r="TTF1079" s="17"/>
      <c r="TTG1079" s="17"/>
      <c r="TTH1079" s="17"/>
      <c r="TTI1079" s="17"/>
      <c r="TTJ1079" s="17"/>
      <c r="TTK1079" s="17"/>
      <c r="TTL1079" s="17"/>
      <c r="TTM1079" s="17"/>
      <c r="TTN1079" s="17"/>
      <c r="TTO1079" s="17"/>
      <c r="TTP1079" s="17"/>
      <c r="TTQ1079" s="17"/>
      <c r="TTR1079" s="17"/>
      <c r="TTS1079" s="17"/>
      <c r="TTT1079" s="17"/>
      <c r="TTU1079" s="17"/>
      <c r="TTV1079" s="17"/>
      <c r="TTW1079" s="17"/>
      <c r="TTX1079" s="17"/>
      <c r="TTY1079" s="17"/>
      <c r="TTZ1079" s="17"/>
      <c r="TUA1079" s="17"/>
      <c r="TUB1079" s="17"/>
      <c r="TUC1079" s="17"/>
      <c r="TUD1079" s="17"/>
      <c r="TUE1079" s="17"/>
      <c r="TUF1079" s="17"/>
      <c r="TUG1079" s="17"/>
      <c r="TUH1079" s="17"/>
      <c r="TUI1079" s="17"/>
      <c r="TUJ1079" s="17"/>
      <c r="TUK1079" s="17"/>
      <c r="TUL1079" s="17"/>
      <c r="TUM1079" s="17"/>
      <c r="TUN1079" s="17"/>
      <c r="TUO1079" s="17"/>
      <c r="TUP1079" s="17"/>
      <c r="TUQ1079" s="17"/>
      <c r="TUR1079" s="17"/>
      <c r="TUS1079" s="17"/>
      <c r="TUT1079" s="17"/>
      <c r="TUU1079" s="17"/>
      <c r="TUV1079" s="17"/>
      <c r="TUW1079" s="17"/>
      <c r="TUX1079" s="17"/>
      <c r="TUY1079" s="17"/>
      <c r="TUZ1079" s="17"/>
      <c r="TVA1079" s="17"/>
      <c r="TVB1079" s="17"/>
      <c r="TVC1079" s="17"/>
      <c r="TVD1079" s="17"/>
      <c r="TVE1079" s="17"/>
      <c r="TVF1079" s="17"/>
      <c r="TVG1079" s="17"/>
      <c r="TVH1079" s="17"/>
      <c r="TVI1079" s="17"/>
      <c r="TVJ1079" s="17"/>
      <c r="TVK1079" s="17"/>
      <c r="TVL1079" s="17"/>
      <c r="TVM1079" s="17"/>
      <c r="TVN1079" s="17"/>
      <c r="TVO1079" s="17"/>
      <c r="TVP1079" s="17"/>
      <c r="TVQ1079" s="17"/>
      <c r="TVR1079" s="17"/>
      <c r="TVS1079" s="17"/>
      <c r="TVT1079" s="17"/>
      <c r="TVU1079" s="17"/>
      <c r="TVV1079" s="17"/>
      <c r="TVW1079" s="17"/>
      <c r="TVX1079" s="17"/>
      <c r="TVY1079" s="17"/>
      <c r="TVZ1079" s="17"/>
      <c r="TWA1079" s="17"/>
      <c r="TWB1079" s="17"/>
      <c r="TWC1079" s="17"/>
      <c r="TWD1079" s="17"/>
      <c r="TWE1079" s="17"/>
      <c r="TWF1079" s="17"/>
      <c r="TWG1079" s="17"/>
      <c r="TWH1079" s="17"/>
      <c r="TWI1079" s="17"/>
      <c r="TWJ1079" s="17"/>
      <c r="TWK1079" s="17"/>
      <c r="TWL1079" s="17"/>
      <c r="TWM1079" s="17"/>
      <c r="TWN1079" s="17"/>
      <c r="TWO1079" s="17"/>
      <c r="TWP1079" s="17"/>
      <c r="TWQ1079" s="17"/>
      <c r="TWR1079" s="17"/>
      <c r="TWS1079" s="17"/>
      <c r="TWT1079" s="17"/>
      <c r="TWU1079" s="17"/>
      <c r="TWV1079" s="17"/>
      <c r="TWW1079" s="17"/>
      <c r="TWX1079" s="17"/>
      <c r="TWY1079" s="17"/>
      <c r="TWZ1079" s="17"/>
      <c r="TXA1079" s="17"/>
      <c r="TXB1079" s="17"/>
      <c r="TXC1079" s="17"/>
      <c r="TXD1079" s="17"/>
      <c r="TXE1079" s="17"/>
      <c r="TXF1079" s="17"/>
      <c r="TXG1079" s="17"/>
      <c r="TXH1079" s="17"/>
      <c r="TXI1079" s="17"/>
      <c r="TXJ1079" s="17"/>
      <c r="TXK1079" s="17"/>
      <c r="TXL1079" s="17"/>
      <c r="TXM1079" s="17"/>
      <c r="TXN1079" s="17"/>
      <c r="TXO1079" s="17"/>
      <c r="TXP1079" s="17"/>
      <c r="TXQ1079" s="17"/>
      <c r="TXR1079" s="17"/>
      <c r="TXS1079" s="17"/>
      <c r="TXT1079" s="17"/>
      <c r="TXU1079" s="17"/>
      <c r="TXV1079" s="17"/>
      <c r="TXW1079" s="17"/>
      <c r="TXX1079" s="17"/>
      <c r="TXY1079" s="17"/>
      <c r="TXZ1079" s="17"/>
      <c r="TYA1079" s="17"/>
      <c r="TYB1079" s="17"/>
      <c r="TYC1079" s="17"/>
      <c r="TYD1079" s="17"/>
      <c r="TYE1079" s="17"/>
      <c r="TYF1079" s="17"/>
      <c r="TYG1079" s="17"/>
      <c r="TYH1079" s="17"/>
      <c r="TYI1079" s="17"/>
      <c r="TYJ1079" s="17"/>
      <c r="TYK1079" s="17"/>
      <c r="TYL1079" s="17"/>
      <c r="TYM1079" s="17"/>
      <c r="TYN1079" s="17"/>
      <c r="TYO1079" s="17"/>
      <c r="TYP1079" s="17"/>
      <c r="TYQ1079" s="17"/>
      <c r="TYR1079" s="17"/>
      <c r="TYS1079" s="17"/>
      <c r="TYT1079" s="17"/>
      <c r="TYU1079" s="17"/>
      <c r="TYV1079" s="17"/>
      <c r="TYW1079" s="17"/>
      <c r="TYX1079" s="17"/>
      <c r="TYY1079" s="17"/>
      <c r="TYZ1079" s="17"/>
      <c r="TZA1079" s="17"/>
      <c r="TZB1079" s="17"/>
      <c r="TZC1079" s="17"/>
      <c r="TZD1079" s="17"/>
      <c r="TZE1079" s="17"/>
      <c r="TZF1079" s="17"/>
      <c r="TZG1079" s="17"/>
      <c r="TZH1079" s="17"/>
      <c r="TZI1079" s="17"/>
      <c r="TZJ1079" s="17"/>
      <c r="TZK1079" s="17"/>
      <c r="TZL1079" s="17"/>
      <c r="TZM1079" s="17"/>
      <c r="TZN1079" s="17"/>
      <c r="TZO1079" s="17"/>
      <c r="TZP1079" s="17"/>
      <c r="TZQ1079" s="17"/>
      <c r="TZR1079" s="17"/>
      <c r="TZS1079" s="17"/>
      <c r="TZT1079" s="17"/>
      <c r="TZU1079" s="17"/>
      <c r="TZV1079" s="17"/>
      <c r="TZW1079" s="17"/>
      <c r="TZX1079" s="17"/>
      <c r="TZY1079" s="17"/>
      <c r="TZZ1079" s="17"/>
      <c r="UAA1079" s="17"/>
      <c r="UAB1079" s="17"/>
      <c r="UAC1079" s="17"/>
      <c r="UAD1079" s="17"/>
      <c r="UAE1079" s="17"/>
      <c r="UAF1079" s="17"/>
      <c r="UAG1079" s="17"/>
      <c r="UAH1079" s="17"/>
      <c r="UAI1079" s="17"/>
      <c r="UAJ1079" s="17"/>
      <c r="UAK1079" s="17"/>
      <c r="UAL1079" s="17"/>
      <c r="UAM1079" s="17"/>
      <c r="UAN1079" s="17"/>
      <c r="UAO1079" s="17"/>
      <c r="UAP1079" s="17"/>
      <c r="UAQ1079" s="17"/>
      <c r="UAR1079" s="17"/>
      <c r="UAS1079" s="17"/>
      <c r="UAT1079" s="17"/>
      <c r="UAU1079" s="17"/>
      <c r="UAV1079" s="17"/>
      <c r="UAW1079" s="17"/>
      <c r="UAX1079" s="17"/>
      <c r="UAY1079" s="17"/>
      <c r="UAZ1079" s="17"/>
      <c r="UBA1079" s="17"/>
      <c r="UBB1079" s="17"/>
      <c r="UBC1079" s="17"/>
      <c r="UBD1079" s="17"/>
      <c r="UBE1079" s="17"/>
      <c r="UBF1079" s="17"/>
      <c r="UBG1079" s="17"/>
      <c r="UBH1079" s="17"/>
      <c r="UBI1079" s="17"/>
      <c r="UBJ1079" s="17"/>
      <c r="UBK1079" s="17"/>
      <c r="UBL1079" s="17"/>
      <c r="UBM1079" s="17"/>
      <c r="UBN1079" s="17"/>
      <c r="UBO1079" s="17"/>
      <c r="UBP1079" s="17"/>
      <c r="UBQ1079" s="17"/>
      <c r="UBR1079" s="17"/>
      <c r="UBS1079" s="17"/>
      <c r="UBT1079" s="17"/>
      <c r="UBU1079" s="17"/>
      <c r="UBV1079" s="17"/>
      <c r="UBW1079" s="17"/>
      <c r="UBX1079" s="17"/>
      <c r="UBY1079" s="17"/>
      <c r="UBZ1079" s="17"/>
      <c r="UCA1079" s="17"/>
      <c r="UCB1079" s="17"/>
      <c r="UCC1079" s="17"/>
      <c r="UCD1079" s="17"/>
      <c r="UCE1079" s="17"/>
      <c r="UCF1079" s="17"/>
      <c r="UCG1079" s="17"/>
      <c r="UCH1079" s="17"/>
      <c r="UCI1079" s="17"/>
      <c r="UCJ1079" s="17"/>
      <c r="UCK1079" s="17"/>
      <c r="UCL1079" s="17"/>
      <c r="UCM1079" s="17"/>
      <c r="UCN1079" s="17"/>
      <c r="UCO1079" s="17"/>
      <c r="UCP1079" s="17"/>
      <c r="UCQ1079" s="17"/>
      <c r="UCR1079" s="17"/>
      <c r="UCS1079" s="17"/>
      <c r="UCT1079" s="17"/>
      <c r="UCU1079" s="17"/>
      <c r="UCV1079" s="17"/>
      <c r="UCW1079" s="17"/>
      <c r="UCX1079" s="17"/>
      <c r="UCY1079" s="17"/>
      <c r="UCZ1079" s="17"/>
      <c r="UDA1079" s="17"/>
      <c r="UDB1079" s="17"/>
      <c r="UDC1079" s="17"/>
      <c r="UDD1079" s="17"/>
      <c r="UDE1079" s="17"/>
      <c r="UDF1079" s="17"/>
      <c r="UDG1079" s="17"/>
      <c r="UDH1079" s="17"/>
      <c r="UDI1079" s="17"/>
      <c r="UDJ1079" s="17"/>
      <c r="UDK1079" s="17"/>
      <c r="UDL1079" s="17"/>
      <c r="UDM1079" s="17"/>
      <c r="UDN1079" s="17"/>
      <c r="UDO1079" s="17"/>
      <c r="UDP1079" s="17"/>
      <c r="UDQ1079" s="17"/>
      <c r="UDR1079" s="17"/>
      <c r="UDS1079" s="17"/>
      <c r="UDT1079" s="17"/>
      <c r="UDU1079" s="17"/>
      <c r="UDV1079" s="17"/>
      <c r="UDW1079" s="17"/>
      <c r="UDX1079" s="17"/>
      <c r="UDY1079" s="17"/>
      <c r="UDZ1079" s="17"/>
      <c r="UEA1079" s="17"/>
      <c r="UEB1079" s="17"/>
      <c r="UEC1079" s="17"/>
      <c r="UED1079" s="17"/>
      <c r="UEE1079" s="17"/>
      <c r="UEF1079" s="17"/>
      <c r="UEG1079" s="17"/>
      <c r="UEH1079" s="17"/>
      <c r="UEI1079" s="17"/>
      <c r="UEJ1079" s="17"/>
      <c r="UEK1079" s="17"/>
      <c r="UEL1079" s="17"/>
      <c r="UEM1079" s="17"/>
      <c r="UEN1079" s="17"/>
      <c r="UEO1079" s="17"/>
      <c r="UEP1079" s="17"/>
      <c r="UEQ1079" s="17"/>
      <c r="UER1079" s="17"/>
      <c r="UES1079" s="17"/>
      <c r="UET1079" s="17"/>
      <c r="UEU1079" s="17"/>
      <c r="UEV1079" s="17"/>
      <c r="UEW1079" s="17"/>
      <c r="UEX1079" s="17"/>
      <c r="UEY1079" s="17"/>
      <c r="UEZ1079" s="17"/>
      <c r="UFA1079" s="17"/>
      <c r="UFB1079" s="17"/>
      <c r="UFC1079" s="17"/>
      <c r="UFD1079" s="17"/>
      <c r="UFE1079" s="17"/>
      <c r="UFF1079" s="17"/>
      <c r="UFG1079" s="17"/>
      <c r="UFH1079" s="17"/>
      <c r="UFI1079" s="17"/>
      <c r="UFJ1079" s="17"/>
      <c r="UFK1079" s="17"/>
      <c r="UFL1079" s="17"/>
      <c r="UFM1079" s="17"/>
      <c r="UFN1079" s="17"/>
      <c r="UFO1079" s="17"/>
      <c r="UFP1079" s="17"/>
      <c r="UFQ1079" s="17"/>
      <c r="UFR1079" s="17"/>
      <c r="UFS1079" s="17"/>
      <c r="UFT1079" s="17"/>
      <c r="UFU1079" s="17"/>
      <c r="UFV1079" s="17"/>
      <c r="UFW1079" s="17"/>
      <c r="UFX1079" s="17"/>
      <c r="UFY1079" s="17"/>
      <c r="UFZ1079" s="17"/>
      <c r="UGA1079" s="17"/>
      <c r="UGB1079" s="17"/>
      <c r="UGC1079" s="17"/>
      <c r="UGD1079" s="17"/>
      <c r="UGE1079" s="17"/>
      <c r="UGF1079" s="17"/>
      <c r="UGG1079" s="17"/>
      <c r="UGH1079" s="17"/>
      <c r="UGI1079" s="17"/>
      <c r="UGJ1079" s="17"/>
      <c r="UGK1079" s="17"/>
      <c r="UGL1079" s="17"/>
      <c r="UGM1079" s="17"/>
      <c r="UGN1079" s="17"/>
      <c r="UGO1079" s="17"/>
      <c r="UGP1079" s="17"/>
      <c r="UGQ1079" s="17"/>
      <c r="UGR1079" s="17"/>
      <c r="UGS1079" s="17"/>
      <c r="UGT1079" s="17"/>
      <c r="UGU1079" s="17"/>
      <c r="UGV1079" s="17"/>
      <c r="UGW1079" s="17"/>
      <c r="UGX1079" s="17"/>
      <c r="UGY1079" s="17"/>
      <c r="UGZ1079" s="17"/>
      <c r="UHA1079" s="17"/>
      <c r="UHB1079" s="17"/>
      <c r="UHC1079" s="17"/>
      <c r="UHD1079" s="17"/>
      <c r="UHE1079" s="17"/>
      <c r="UHF1079" s="17"/>
      <c r="UHG1079" s="17"/>
      <c r="UHH1079" s="17"/>
      <c r="UHI1079" s="17"/>
      <c r="UHJ1079" s="17"/>
      <c r="UHK1079" s="17"/>
      <c r="UHL1079" s="17"/>
      <c r="UHM1079" s="17"/>
      <c r="UHN1079" s="17"/>
      <c r="UHO1079" s="17"/>
      <c r="UHP1079" s="17"/>
      <c r="UHQ1079" s="17"/>
      <c r="UHR1079" s="17"/>
      <c r="UHS1079" s="17"/>
      <c r="UHT1079" s="17"/>
      <c r="UHU1079" s="17"/>
      <c r="UHV1079" s="17"/>
      <c r="UHW1079" s="17"/>
      <c r="UHX1079" s="17"/>
      <c r="UHY1079" s="17"/>
      <c r="UHZ1079" s="17"/>
      <c r="UIA1079" s="17"/>
      <c r="UIB1079" s="17"/>
      <c r="UIC1079" s="17"/>
      <c r="UID1079" s="17"/>
      <c r="UIE1079" s="17"/>
      <c r="UIF1079" s="17"/>
      <c r="UIG1079" s="17"/>
      <c r="UIH1079" s="17"/>
      <c r="UII1079" s="17"/>
      <c r="UIJ1079" s="17"/>
      <c r="UIK1079" s="17"/>
      <c r="UIL1079" s="17"/>
      <c r="UIM1079" s="17"/>
      <c r="UIN1079" s="17"/>
      <c r="UIO1079" s="17"/>
      <c r="UIP1079" s="17"/>
      <c r="UIQ1079" s="17"/>
      <c r="UIR1079" s="17"/>
      <c r="UIS1079" s="17"/>
      <c r="UIT1079" s="17"/>
      <c r="UIU1079" s="17"/>
      <c r="UIV1079" s="17"/>
      <c r="UIW1079" s="17"/>
      <c r="UIX1079" s="17"/>
      <c r="UIY1079" s="17"/>
      <c r="UIZ1079" s="17"/>
      <c r="UJA1079" s="17"/>
      <c r="UJB1079" s="17"/>
      <c r="UJC1079" s="17"/>
      <c r="UJD1079" s="17"/>
      <c r="UJE1079" s="17"/>
      <c r="UJF1079" s="17"/>
      <c r="UJG1079" s="17"/>
      <c r="UJH1079" s="17"/>
      <c r="UJI1079" s="17"/>
      <c r="UJJ1079" s="17"/>
      <c r="UJK1079" s="17"/>
      <c r="UJL1079" s="17"/>
      <c r="UJM1079" s="17"/>
      <c r="UJN1079" s="17"/>
      <c r="UJO1079" s="17"/>
      <c r="UJP1079" s="17"/>
      <c r="UJQ1079" s="17"/>
      <c r="UJR1079" s="17"/>
      <c r="UJS1079" s="17"/>
      <c r="UJT1079" s="17"/>
      <c r="UJU1079" s="17"/>
      <c r="UJV1079" s="17"/>
      <c r="UJW1079" s="17"/>
      <c r="UJX1079" s="17"/>
      <c r="UJY1079" s="17"/>
      <c r="UJZ1079" s="17"/>
      <c r="UKA1079" s="17"/>
      <c r="UKB1079" s="17"/>
      <c r="UKC1079" s="17"/>
      <c r="UKD1079" s="17"/>
      <c r="UKE1079" s="17"/>
      <c r="UKF1079" s="17"/>
      <c r="UKG1079" s="17"/>
      <c r="UKH1079" s="17"/>
      <c r="UKI1079" s="17"/>
      <c r="UKJ1079" s="17"/>
      <c r="UKK1079" s="17"/>
      <c r="UKL1079" s="17"/>
      <c r="UKM1079" s="17"/>
      <c r="UKN1079" s="17"/>
      <c r="UKO1079" s="17"/>
      <c r="UKP1079" s="17"/>
      <c r="UKQ1079" s="17"/>
      <c r="UKR1079" s="17"/>
      <c r="UKS1079" s="17"/>
      <c r="UKT1079" s="17"/>
      <c r="UKU1079" s="17"/>
      <c r="UKV1079" s="17"/>
      <c r="UKW1079" s="17"/>
      <c r="UKX1079" s="17"/>
      <c r="UKY1079" s="17"/>
      <c r="UKZ1079" s="17"/>
      <c r="ULA1079" s="17"/>
      <c r="ULB1079" s="17"/>
      <c r="ULC1079" s="17"/>
      <c r="ULD1079" s="17"/>
      <c r="ULE1079" s="17"/>
      <c r="ULF1079" s="17"/>
      <c r="ULG1079" s="17"/>
      <c r="ULH1079" s="17"/>
      <c r="ULI1079" s="17"/>
      <c r="ULJ1079" s="17"/>
      <c r="ULK1079" s="17"/>
      <c r="ULL1079" s="17"/>
      <c r="ULM1079" s="17"/>
      <c r="ULN1079" s="17"/>
      <c r="ULO1079" s="17"/>
      <c r="ULP1079" s="17"/>
      <c r="ULQ1079" s="17"/>
      <c r="ULR1079" s="17"/>
      <c r="ULS1079" s="17"/>
      <c r="ULT1079" s="17"/>
      <c r="ULU1079" s="17"/>
      <c r="ULV1079" s="17"/>
      <c r="ULW1079" s="17"/>
      <c r="ULX1079" s="17"/>
      <c r="ULY1079" s="17"/>
      <c r="ULZ1079" s="17"/>
      <c r="UMA1079" s="17"/>
      <c r="UMB1079" s="17"/>
      <c r="UMC1079" s="17"/>
      <c r="UMD1079" s="17"/>
      <c r="UME1079" s="17"/>
      <c r="UMF1079" s="17"/>
      <c r="UMG1079" s="17"/>
      <c r="UMH1079" s="17"/>
      <c r="UMI1079" s="17"/>
      <c r="UMJ1079" s="17"/>
      <c r="UMK1079" s="17"/>
      <c r="UML1079" s="17"/>
      <c r="UMM1079" s="17"/>
      <c r="UMN1079" s="17"/>
      <c r="UMO1079" s="17"/>
      <c r="UMP1079" s="17"/>
      <c r="UMQ1079" s="17"/>
      <c r="UMR1079" s="17"/>
      <c r="UMS1079" s="17"/>
      <c r="UMT1079" s="17"/>
      <c r="UMU1079" s="17"/>
      <c r="UMV1079" s="17"/>
      <c r="UMW1079" s="17"/>
      <c r="UMX1079" s="17"/>
      <c r="UMY1079" s="17"/>
      <c r="UMZ1079" s="17"/>
      <c r="UNA1079" s="17"/>
      <c r="UNB1079" s="17"/>
      <c r="UNC1079" s="17"/>
      <c r="UND1079" s="17"/>
      <c r="UNE1079" s="17"/>
      <c r="UNF1079" s="17"/>
      <c r="UNG1079" s="17"/>
      <c r="UNH1079" s="17"/>
      <c r="UNI1079" s="17"/>
      <c r="UNJ1079" s="17"/>
      <c r="UNK1079" s="17"/>
      <c r="UNL1079" s="17"/>
      <c r="UNM1079" s="17"/>
      <c r="UNN1079" s="17"/>
      <c r="UNO1079" s="17"/>
      <c r="UNP1079" s="17"/>
      <c r="UNQ1079" s="17"/>
      <c r="UNR1079" s="17"/>
      <c r="UNS1079" s="17"/>
      <c r="UNT1079" s="17"/>
      <c r="UNU1079" s="17"/>
      <c r="UNV1079" s="17"/>
      <c r="UNW1079" s="17"/>
      <c r="UNX1079" s="17"/>
      <c r="UNY1079" s="17"/>
      <c r="UNZ1079" s="17"/>
      <c r="UOA1079" s="17"/>
      <c r="UOB1079" s="17"/>
      <c r="UOC1079" s="17"/>
      <c r="UOD1079" s="17"/>
      <c r="UOE1079" s="17"/>
      <c r="UOF1079" s="17"/>
      <c r="UOG1079" s="17"/>
      <c r="UOH1079" s="17"/>
      <c r="UOI1079" s="17"/>
      <c r="UOJ1079" s="17"/>
      <c r="UOK1079" s="17"/>
      <c r="UOL1079" s="17"/>
      <c r="UOM1079" s="17"/>
      <c r="UON1079" s="17"/>
      <c r="UOO1079" s="17"/>
      <c r="UOP1079" s="17"/>
      <c r="UOQ1079" s="17"/>
      <c r="UOR1079" s="17"/>
      <c r="UOS1079" s="17"/>
      <c r="UOT1079" s="17"/>
      <c r="UOU1079" s="17"/>
      <c r="UOV1079" s="17"/>
      <c r="UOW1079" s="17"/>
      <c r="UOX1079" s="17"/>
      <c r="UOY1079" s="17"/>
      <c r="UOZ1079" s="17"/>
      <c r="UPA1079" s="17"/>
      <c r="UPB1079" s="17"/>
      <c r="UPC1079" s="17"/>
      <c r="UPD1079" s="17"/>
      <c r="UPE1079" s="17"/>
      <c r="UPF1079" s="17"/>
      <c r="UPG1079" s="17"/>
      <c r="UPH1079" s="17"/>
      <c r="UPI1079" s="17"/>
      <c r="UPJ1079" s="17"/>
      <c r="UPK1079" s="17"/>
      <c r="UPL1079" s="17"/>
      <c r="UPM1079" s="17"/>
      <c r="UPN1079" s="17"/>
      <c r="UPO1079" s="17"/>
      <c r="UPP1079" s="17"/>
      <c r="UPQ1079" s="17"/>
      <c r="UPR1079" s="17"/>
      <c r="UPS1079" s="17"/>
      <c r="UPT1079" s="17"/>
      <c r="UPU1079" s="17"/>
      <c r="UPV1079" s="17"/>
      <c r="UPW1079" s="17"/>
      <c r="UPX1079" s="17"/>
      <c r="UPY1079" s="17"/>
      <c r="UPZ1079" s="17"/>
      <c r="UQA1079" s="17"/>
      <c r="UQB1079" s="17"/>
      <c r="UQC1079" s="17"/>
      <c r="UQD1079" s="17"/>
      <c r="UQE1079" s="17"/>
      <c r="UQF1079" s="17"/>
      <c r="UQG1079" s="17"/>
      <c r="UQH1079" s="17"/>
      <c r="UQI1079" s="17"/>
      <c r="UQJ1079" s="17"/>
      <c r="UQK1079" s="17"/>
      <c r="UQL1079" s="17"/>
      <c r="UQM1079" s="17"/>
      <c r="UQN1079" s="17"/>
      <c r="UQO1079" s="17"/>
      <c r="UQP1079" s="17"/>
      <c r="UQQ1079" s="17"/>
      <c r="UQR1079" s="17"/>
      <c r="UQS1079" s="17"/>
      <c r="UQT1079" s="17"/>
      <c r="UQU1079" s="17"/>
      <c r="UQV1079" s="17"/>
      <c r="UQW1079" s="17"/>
      <c r="UQX1079" s="17"/>
      <c r="UQY1079" s="17"/>
      <c r="UQZ1079" s="17"/>
      <c r="URA1079" s="17"/>
      <c r="URB1079" s="17"/>
      <c r="URC1079" s="17"/>
      <c r="URD1079" s="17"/>
      <c r="URE1079" s="17"/>
      <c r="URF1079" s="17"/>
      <c r="URG1079" s="17"/>
      <c r="URH1079" s="17"/>
      <c r="URI1079" s="17"/>
      <c r="URJ1079" s="17"/>
      <c r="URK1079" s="17"/>
      <c r="URL1079" s="17"/>
      <c r="URM1079" s="17"/>
      <c r="URN1079" s="17"/>
      <c r="URO1079" s="17"/>
      <c r="URP1079" s="17"/>
      <c r="URQ1079" s="17"/>
      <c r="URR1079" s="17"/>
      <c r="URS1079" s="17"/>
      <c r="URT1079" s="17"/>
      <c r="URU1079" s="17"/>
      <c r="URV1079" s="17"/>
      <c r="URW1079" s="17"/>
      <c r="URX1079" s="17"/>
      <c r="URY1079" s="17"/>
      <c r="URZ1079" s="17"/>
      <c r="USA1079" s="17"/>
      <c r="USB1079" s="17"/>
      <c r="USC1079" s="17"/>
      <c r="USD1079" s="17"/>
      <c r="USE1079" s="17"/>
      <c r="USF1079" s="17"/>
      <c r="USG1079" s="17"/>
      <c r="USH1079" s="17"/>
      <c r="USI1079" s="17"/>
      <c r="USJ1079" s="17"/>
      <c r="USK1079" s="17"/>
      <c r="USL1079" s="17"/>
      <c r="USM1079" s="17"/>
      <c r="USN1079" s="17"/>
      <c r="USO1079" s="17"/>
      <c r="USP1079" s="17"/>
      <c r="USQ1079" s="17"/>
      <c r="USR1079" s="17"/>
      <c r="USS1079" s="17"/>
      <c r="UST1079" s="17"/>
      <c r="USU1079" s="17"/>
      <c r="USV1079" s="17"/>
      <c r="USW1079" s="17"/>
      <c r="USX1079" s="17"/>
      <c r="USY1079" s="17"/>
      <c r="USZ1079" s="17"/>
      <c r="UTA1079" s="17"/>
      <c r="UTB1079" s="17"/>
      <c r="UTC1079" s="17"/>
      <c r="UTD1079" s="17"/>
      <c r="UTE1079" s="17"/>
      <c r="UTF1079" s="17"/>
      <c r="UTG1079" s="17"/>
      <c r="UTH1079" s="17"/>
      <c r="UTI1079" s="17"/>
      <c r="UTJ1079" s="17"/>
      <c r="UTK1079" s="17"/>
      <c r="UTL1079" s="17"/>
      <c r="UTM1079" s="17"/>
      <c r="UTN1079" s="17"/>
      <c r="UTO1079" s="17"/>
      <c r="UTP1079" s="17"/>
      <c r="UTQ1079" s="17"/>
      <c r="UTR1079" s="17"/>
      <c r="UTS1079" s="17"/>
      <c r="UTT1079" s="17"/>
      <c r="UTU1079" s="17"/>
      <c r="UTV1079" s="17"/>
      <c r="UTW1079" s="17"/>
      <c r="UTX1079" s="17"/>
      <c r="UTY1079" s="17"/>
      <c r="UTZ1079" s="17"/>
      <c r="UUA1079" s="17"/>
      <c r="UUB1079" s="17"/>
      <c r="UUC1079" s="17"/>
      <c r="UUD1079" s="17"/>
      <c r="UUE1079" s="17"/>
      <c r="UUF1079" s="17"/>
      <c r="UUG1079" s="17"/>
      <c r="UUH1079" s="17"/>
      <c r="UUI1079" s="17"/>
      <c r="UUJ1079" s="17"/>
      <c r="UUK1079" s="17"/>
      <c r="UUL1079" s="17"/>
      <c r="UUM1079" s="17"/>
      <c r="UUN1079" s="17"/>
      <c r="UUO1079" s="17"/>
      <c r="UUP1079" s="17"/>
      <c r="UUQ1079" s="17"/>
      <c r="UUR1079" s="17"/>
      <c r="UUS1079" s="17"/>
      <c r="UUT1079" s="17"/>
      <c r="UUU1079" s="17"/>
      <c r="UUV1079" s="17"/>
      <c r="UUW1079" s="17"/>
      <c r="UUX1079" s="17"/>
      <c r="UUY1079" s="17"/>
      <c r="UUZ1079" s="17"/>
      <c r="UVA1079" s="17"/>
      <c r="UVB1079" s="17"/>
      <c r="UVC1079" s="17"/>
      <c r="UVD1079" s="17"/>
      <c r="UVE1079" s="17"/>
      <c r="UVF1079" s="17"/>
      <c r="UVG1079" s="17"/>
      <c r="UVH1079" s="17"/>
      <c r="UVI1079" s="17"/>
      <c r="UVJ1079" s="17"/>
      <c r="UVK1079" s="17"/>
      <c r="UVL1079" s="17"/>
      <c r="UVM1079" s="17"/>
      <c r="UVN1079" s="17"/>
      <c r="UVO1079" s="17"/>
      <c r="UVP1079" s="17"/>
      <c r="UVQ1079" s="17"/>
      <c r="UVR1079" s="17"/>
      <c r="UVS1079" s="17"/>
      <c r="UVT1079" s="17"/>
      <c r="UVU1079" s="17"/>
      <c r="UVV1079" s="17"/>
      <c r="UVW1079" s="17"/>
      <c r="UVX1079" s="17"/>
      <c r="UVY1079" s="17"/>
      <c r="UVZ1079" s="17"/>
      <c r="UWA1079" s="17"/>
      <c r="UWB1079" s="17"/>
      <c r="UWC1079" s="17"/>
      <c r="UWD1079" s="17"/>
      <c r="UWE1079" s="17"/>
      <c r="UWF1079" s="17"/>
      <c r="UWG1079" s="17"/>
      <c r="UWH1079" s="17"/>
      <c r="UWI1079" s="17"/>
      <c r="UWJ1079" s="17"/>
      <c r="UWK1079" s="17"/>
      <c r="UWL1079" s="17"/>
      <c r="UWM1079" s="17"/>
      <c r="UWN1079" s="17"/>
      <c r="UWO1079" s="17"/>
      <c r="UWP1079" s="17"/>
      <c r="UWQ1079" s="17"/>
      <c r="UWR1079" s="17"/>
      <c r="UWS1079" s="17"/>
      <c r="UWT1079" s="17"/>
      <c r="UWU1079" s="17"/>
      <c r="UWV1079" s="17"/>
      <c r="UWW1079" s="17"/>
      <c r="UWX1079" s="17"/>
      <c r="UWY1079" s="17"/>
      <c r="UWZ1079" s="17"/>
      <c r="UXA1079" s="17"/>
      <c r="UXB1079" s="17"/>
      <c r="UXC1079" s="17"/>
      <c r="UXD1079" s="17"/>
      <c r="UXE1079" s="17"/>
      <c r="UXF1079" s="17"/>
      <c r="UXG1079" s="17"/>
      <c r="UXH1079" s="17"/>
      <c r="UXI1079" s="17"/>
      <c r="UXJ1079" s="17"/>
      <c r="UXK1079" s="17"/>
      <c r="UXL1079" s="17"/>
      <c r="UXM1079" s="17"/>
      <c r="UXN1079" s="17"/>
      <c r="UXO1079" s="17"/>
      <c r="UXP1079" s="17"/>
      <c r="UXQ1079" s="17"/>
      <c r="UXR1079" s="17"/>
      <c r="UXS1079" s="17"/>
      <c r="UXT1079" s="17"/>
      <c r="UXU1079" s="17"/>
      <c r="UXV1079" s="17"/>
      <c r="UXW1079" s="17"/>
      <c r="UXX1079" s="17"/>
      <c r="UXY1079" s="17"/>
      <c r="UXZ1079" s="17"/>
      <c r="UYA1079" s="17"/>
      <c r="UYB1079" s="17"/>
      <c r="UYC1079" s="17"/>
      <c r="UYD1079" s="17"/>
      <c r="UYE1079" s="17"/>
      <c r="UYF1079" s="17"/>
      <c r="UYG1079" s="17"/>
      <c r="UYH1079" s="17"/>
      <c r="UYI1079" s="17"/>
      <c r="UYJ1079" s="17"/>
      <c r="UYK1079" s="17"/>
      <c r="UYL1079" s="17"/>
      <c r="UYM1079" s="17"/>
      <c r="UYN1079" s="17"/>
      <c r="UYO1079" s="17"/>
      <c r="UYP1079" s="17"/>
      <c r="UYQ1079" s="17"/>
      <c r="UYR1079" s="17"/>
      <c r="UYS1079" s="17"/>
      <c r="UYT1079" s="17"/>
      <c r="UYU1079" s="17"/>
      <c r="UYV1079" s="17"/>
      <c r="UYW1079" s="17"/>
      <c r="UYX1079" s="17"/>
      <c r="UYY1079" s="17"/>
      <c r="UYZ1079" s="17"/>
      <c r="UZA1079" s="17"/>
      <c r="UZB1079" s="17"/>
      <c r="UZC1079" s="17"/>
      <c r="UZD1079" s="17"/>
      <c r="UZE1079" s="17"/>
      <c r="UZF1079" s="17"/>
      <c r="UZG1079" s="17"/>
      <c r="UZH1079" s="17"/>
      <c r="UZI1079" s="17"/>
      <c r="UZJ1079" s="17"/>
      <c r="UZK1079" s="17"/>
      <c r="UZL1079" s="17"/>
      <c r="UZM1079" s="17"/>
      <c r="UZN1079" s="17"/>
      <c r="UZO1079" s="17"/>
      <c r="UZP1079" s="17"/>
      <c r="UZQ1079" s="17"/>
      <c r="UZR1079" s="17"/>
      <c r="UZS1079" s="17"/>
      <c r="UZT1079" s="17"/>
      <c r="UZU1079" s="17"/>
      <c r="UZV1079" s="17"/>
      <c r="UZW1079" s="17"/>
      <c r="UZX1079" s="17"/>
      <c r="UZY1079" s="17"/>
      <c r="UZZ1079" s="17"/>
      <c r="VAA1079" s="17"/>
      <c r="VAB1079" s="17"/>
      <c r="VAC1079" s="17"/>
      <c r="VAD1079" s="17"/>
      <c r="VAE1079" s="17"/>
      <c r="VAF1079" s="17"/>
      <c r="VAG1079" s="17"/>
      <c r="VAH1079" s="17"/>
      <c r="VAI1079" s="17"/>
      <c r="VAJ1079" s="17"/>
      <c r="VAK1079" s="17"/>
      <c r="VAL1079" s="17"/>
      <c r="VAM1079" s="17"/>
      <c r="VAN1079" s="17"/>
      <c r="VAO1079" s="17"/>
      <c r="VAP1079" s="17"/>
      <c r="VAQ1079" s="17"/>
      <c r="VAR1079" s="17"/>
      <c r="VAS1079" s="17"/>
      <c r="VAT1079" s="17"/>
      <c r="VAU1079" s="17"/>
      <c r="VAV1079" s="17"/>
      <c r="VAW1079" s="17"/>
      <c r="VAX1079" s="17"/>
      <c r="VAY1079" s="17"/>
      <c r="VAZ1079" s="17"/>
      <c r="VBA1079" s="17"/>
      <c r="VBB1079" s="17"/>
      <c r="VBC1079" s="17"/>
      <c r="VBD1079" s="17"/>
      <c r="VBE1079" s="17"/>
      <c r="VBF1079" s="17"/>
      <c r="VBG1079" s="17"/>
      <c r="VBH1079" s="17"/>
      <c r="VBI1079" s="17"/>
      <c r="VBJ1079" s="17"/>
      <c r="VBK1079" s="17"/>
      <c r="VBL1079" s="17"/>
      <c r="VBM1079" s="17"/>
      <c r="VBN1079" s="17"/>
      <c r="VBO1079" s="17"/>
      <c r="VBP1079" s="17"/>
      <c r="VBQ1079" s="17"/>
      <c r="VBR1079" s="17"/>
      <c r="VBS1079" s="17"/>
      <c r="VBT1079" s="17"/>
      <c r="VBU1079" s="17"/>
      <c r="VBV1079" s="17"/>
      <c r="VBW1079" s="17"/>
      <c r="VBX1079" s="17"/>
      <c r="VBY1079" s="17"/>
      <c r="VBZ1079" s="17"/>
      <c r="VCA1079" s="17"/>
      <c r="VCB1079" s="17"/>
      <c r="VCC1079" s="17"/>
      <c r="VCD1079" s="17"/>
      <c r="VCE1079" s="17"/>
      <c r="VCF1079" s="17"/>
      <c r="VCG1079" s="17"/>
      <c r="VCH1079" s="17"/>
      <c r="VCI1079" s="17"/>
      <c r="VCJ1079" s="17"/>
      <c r="VCK1079" s="17"/>
      <c r="VCL1079" s="17"/>
      <c r="VCM1079" s="17"/>
      <c r="VCN1079" s="17"/>
      <c r="VCO1079" s="17"/>
      <c r="VCP1079" s="17"/>
      <c r="VCQ1079" s="17"/>
      <c r="VCR1079" s="17"/>
      <c r="VCS1079" s="17"/>
      <c r="VCT1079" s="17"/>
      <c r="VCU1079" s="17"/>
      <c r="VCV1079" s="17"/>
      <c r="VCW1079" s="17"/>
      <c r="VCX1079" s="17"/>
      <c r="VCY1079" s="17"/>
      <c r="VCZ1079" s="17"/>
      <c r="VDA1079" s="17"/>
      <c r="VDB1079" s="17"/>
      <c r="VDC1079" s="17"/>
      <c r="VDD1079" s="17"/>
      <c r="VDE1079" s="17"/>
      <c r="VDF1079" s="17"/>
      <c r="VDG1079" s="17"/>
      <c r="VDH1079" s="17"/>
      <c r="VDI1079" s="17"/>
      <c r="VDJ1079" s="17"/>
      <c r="VDK1079" s="17"/>
      <c r="VDL1079" s="17"/>
      <c r="VDM1079" s="17"/>
      <c r="VDN1079" s="17"/>
      <c r="VDO1079" s="17"/>
      <c r="VDP1079" s="17"/>
      <c r="VDQ1079" s="17"/>
      <c r="VDR1079" s="17"/>
      <c r="VDS1079" s="17"/>
      <c r="VDT1079" s="17"/>
      <c r="VDU1079" s="17"/>
      <c r="VDV1079" s="17"/>
      <c r="VDW1079" s="17"/>
      <c r="VDX1079" s="17"/>
      <c r="VDY1079" s="17"/>
      <c r="VDZ1079" s="17"/>
      <c r="VEA1079" s="17"/>
      <c r="VEB1079" s="17"/>
      <c r="VEC1079" s="17"/>
      <c r="VED1079" s="17"/>
      <c r="VEE1079" s="17"/>
      <c r="VEF1079" s="17"/>
      <c r="VEG1079" s="17"/>
      <c r="VEH1079" s="17"/>
      <c r="VEI1079" s="17"/>
      <c r="VEJ1079" s="17"/>
      <c r="VEK1079" s="17"/>
      <c r="VEL1079" s="17"/>
      <c r="VEM1079" s="17"/>
      <c r="VEN1079" s="17"/>
      <c r="VEO1079" s="17"/>
      <c r="VEP1079" s="17"/>
      <c r="VEQ1079" s="17"/>
      <c r="VER1079" s="17"/>
      <c r="VES1079" s="17"/>
      <c r="VET1079" s="17"/>
      <c r="VEU1079" s="17"/>
      <c r="VEV1079" s="17"/>
      <c r="VEW1079" s="17"/>
      <c r="VEX1079" s="17"/>
      <c r="VEY1079" s="17"/>
      <c r="VEZ1079" s="17"/>
      <c r="VFA1079" s="17"/>
      <c r="VFB1079" s="17"/>
      <c r="VFC1079" s="17"/>
      <c r="VFD1079" s="17"/>
      <c r="VFE1079" s="17"/>
      <c r="VFF1079" s="17"/>
      <c r="VFG1079" s="17"/>
      <c r="VFH1079" s="17"/>
      <c r="VFI1079" s="17"/>
      <c r="VFJ1079" s="17"/>
      <c r="VFK1079" s="17"/>
      <c r="VFL1079" s="17"/>
      <c r="VFM1079" s="17"/>
      <c r="VFN1079" s="17"/>
      <c r="VFO1079" s="17"/>
      <c r="VFP1079" s="17"/>
      <c r="VFQ1079" s="17"/>
      <c r="VFR1079" s="17"/>
      <c r="VFS1079" s="17"/>
      <c r="VFT1079" s="17"/>
      <c r="VFU1079" s="17"/>
      <c r="VFV1079" s="17"/>
      <c r="VFW1079" s="17"/>
      <c r="VFX1079" s="17"/>
      <c r="VFY1079" s="17"/>
      <c r="VFZ1079" s="17"/>
      <c r="VGA1079" s="17"/>
      <c r="VGB1079" s="17"/>
      <c r="VGC1079" s="17"/>
      <c r="VGD1079" s="17"/>
      <c r="VGE1079" s="17"/>
      <c r="VGF1079" s="17"/>
      <c r="VGG1079" s="17"/>
      <c r="VGH1079" s="17"/>
      <c r="VGI1079" s="17"/>
      <c r="VGJ1079" s="17"/>
      <c r="VGK1079" s="17"/>
      <c r="VGL1079" s="17"/>
      <c r="VGM1079" s="17"/>
      <c r="VGN1079" s="17"/>
      <c r="VGO1079" s="17"/>
      <c r="VGP1079" s="17"/>
      <c r="VGQ1079" s="17"/>
      <c r="VGR1079" s="17"/>
      <c r="VGS1079" s="17"/>
      <c r="VGT1079" s="17"/>
      <c r="VGU1079" s="17"/>
      <c r="VGV1079" s="17"/>
      <c r="VGW1079" s="17"/>
      <c r="VGX1079" s="17"/>
      <c r="VGY1079" s="17"/>
      <c r="VGZ1079" s="17"/>
      <c r="VHA1079" s="17"/>
      <c r="VHB1079" s="17"/>
      <c r="VHC1079" s="17"/>
      <c r="VHD1079" s="17"/>
      <c r="VHE1079" s="17"/>
      <c r="VHF1079" s="17"/>
      <c r="VHG1079" s="17"/>
      <c r="VHH1079" s="17"/>
      <c r="VHI1079" s="17"/>
      <c r="VHJ1079" s="17"/>
      <c r="VHK1079" s="17"/>
      <c r="VHL1079" s="17"/>
      <c r="VHM1079" s="17"/>
      <c r="VHN1079" s="17"/>
      <c r="VHO1079" s="17"/>
      <c r="VHP1079" s="17"/>
      <c r="VHQ1079" s="17"/>
      <c r="VHR1079" s="17"/>
      <c r="VHS1079" s="17"/>
      <c r="VHT1079" s="17"/>
      <c r="VHU1079" s="17"/>
      <c r="VHV1079" s="17"/>
      <c r="VHW1079" s="17"/>
      <c r="VHX1079" s="17"/>
      <c r="VHY1079" s="17"/>
      <c r="VHZ1079" s="17"/>
      <c r="VIA1079" s="17"/>
      <c r="VIB1079" s="17"/>
      <c r="VIC1079" s="17"/>
      <c r="VID1079" s="17"/>
      <c r="VIE1079" s="17"/>
      <c r="VIF1079" s="17"/>
      <c r="VIG1079" s="17"/>
      <c r="VIH1079" s="17"/>
      <c r="VII1079" s="17"/>
      <c r="VIJ1079" s="17"/>
      <c r="VIK1079" s="17"/>
      <c r="VIL1079" s="17"/>
      <c r="VIM1079" s="17"/>
      <c r="VIN1079" s="17"/>
      <c r="VIO1079" s="17"/>
      <c r="VIP1079" s="17"/>
      <c r="VIQ1079" s="17"/>
      <c r="VIR1079" s="17"/>
      <c r="VIS1079" s="17"/>
      <c r="VIT1079" s="17"/>
      <c r="VIU1079" s="17"/>
      <c r="VIV1079" s="17"/>
      <c r="VIW1079" s="17"/>
      <c r="VIX1079" s="17"/>
      <c r="VIY1079" s="17"/>
      <c r="VIZ1079" s="17"/>
      <c r="VJA1079" s="17"/>
      <c r="VJB1079" s="17"/>
      <c r="VJC1079" s="17"/>
      <c r="VJD1079" s="17"/>
      <c r="VJE1079" s="17"/>
      <c r="VJF1079" s="17"/>
      <c r="VJG1079" s="17"/>
      <c r="VJH1079" s="17"/>
      <c r="VJI1079" s="17"/>
      <c r="VJJ1079" s="17"/>
      <c r="VJK1079" s="17"/>
      <c r="VJL1079" s="17"/>
      <c r="VJM1079" s="17"/>
      <c r="VJN1079" s="17"/>
      <c r="VJO1079" s="17"/>
      <c r="VJP1079" s="17"/>
      <c r="VJQ1079" s="17"/>
      <c r="VJR1079" s="17"/>
      <c r="VJS1079" s="17"/>
      <c r="VJT1079" s="17"/>
      <c r="VJU1079" s="17"/>
      <c r="VJV1079" s="17"/>
      <c r="VJW1079" s="17"/>
      <c r="VJX1079" s="17"/>
      <c r="VJY1079" s="17"/>
      <c r="VJZ1079" s="17"/>
      <c r="VKA1079" s="17"/>
      <c r="VKB1079" s="17"/>
      <c r="VKC1079" s="17"/>
      <c r="VKD1079" s="17"/>
      <c r="VKE1079" s="17"/>
      <c r="VKF1079" s="17"/>
      <c r="VKG1079" s="17"/>
      <c r="VKH1079" s="17"/>
      <c r="VKI1079" s="17"/>
      <c r="VKJ1079" s="17"/>
      <c r="VKK1079" s="17"/>
      <c r="VKL1079" s="17"/>
      <c r="VKM1079" s="17"/>
      <c r="VKN1079" s="17"/>
      <c r="VKO1079" s="17"/>
      <c r="VKP1079" s="17"/>
      <c r="VKQ1079" s="17"/>
      <c r="VKR1079" s="17"/>
      <c r="VKS1079" s="17"/>
      <c r="VKT1079" s="17"/>
      <c r="VKU1079" s="17"/>
      <c r="VKV1079" s="17"/>
      <c r="VKW1079" s="17"/>
      <c r="VKX1079" s="17"/>
      <c r="VKY1079" s="17"/>
      <c r="VKZ1079" s="17"/>
      <c r="VLA1079" s="17"/>
      <c r="VLB1079" s="17"/>
      <c r="VLC1079" s="17"/>
      <c r="VLD1079" s="17"/>
      <c r="VLE1079" s="17"/>
      <c r="VLF1079" s="17"/>
      <c r="VLG1079" s="17"/>
      <c r="VLH1079" s="17"/>
      <c r="VLI1079" s="17"/>
      <c r="VLJ1079" s="17"/>
      <c r="VLK1079" s="17"/>
      <c r="VLL1079" s="17"/>
      <c r="VLM1079" s="17"/>
      <c r="VLN1079" s="17"/>
      <c r="VLO1079" s="17"/>
      <c r="VLP1079" s="17"/>
      <c r="VLQ1079" s="17"/>
      <c r="VLR1079" s="17"/>
      <c r="VLS1079" s="17"/>
      <c r="VLT1079" s="17"/>
      <c r="VLU1079" s="17"/>
      <c r="VLV1079" s="17"/>
      <c r="VLW1079" s="17"/>
      <c r="VLX1079" s="17"/>
      <c r="VLY1079" s="17"/>
      <c r="VLZ1079" s="17"/>
      <c r="VMA1079" s="17"/>
      <c r="VMB1079" s="17"/>
      <c r="VMC1079" s="17"/>
      <c r="VMD1079" s="17"/>
      <c r="VME1079" s="17"/>
      <c r="VMF1079" s="17"/>
      <c r="VMG1079" s="17"/>
      <c r="VMH1079" s="17"/>
      <c r="VMI1079" s="17"/>
      <c r="VMJ1079" s="17"/>
      <c r="VMK1079" s="17"/>
      <c r="VML1079" s="17"/>
      <c r="VMM1079" s="17"/>
      <c r="VMN1079" s="17"/>
      <c r="VMO1079" s="17"/>
      <c r="VMP1079" s="17"/>
      <c r="VMQ1079" s="17"/>
      <c r="VMR1079" s="17"/>
      <c r="VMS1079" s="17"/>
      <c r="VMT1079" s="17"/>
      <c r="VMU1079" s="17"/>
      <c r="VMV1079" s="17"/>
      <c r="VMW1079" s="17"/>
      <c r="VMX1079" s="17"/>
      <c r="VMY1079" s="17"/>
      <c r="VMZ1079" s="17"/>
      <c r="VNA1079" s="17"/>
      <c r="VNB1079" s="17"/>
      <c r="VNC1079" s="17"/>
      <c r="VND1079" s="17"/>
      <c r="VNE1079" s="17"/>
      <c r="VNF1079" s="17"/>
      <c r="VNG1079" s="17"/>
      <c r="VNH1079" s="17"/>
      <c r="VNI1079" s="17"/>
      <c r="VNJ1079" s="17"/>
      <c r="VNK1079" s="17"/>
      <c r="VNL1079" s="17"/>
      <c r="VNM1079" s="17"/>
      <c r="VNN1079" s="17"/>
      <c r="VNO1079" s="17"/>
      <c r="VNP1079" s="17"/>
      <c r="VNQ1079" s="17"/>
      <c r="VNR1079" s="17"/>
      <c r="VNS1079" s="17"/>
      <c r="VNT1079" s="17"/>
      <c r="VNU1079" s="17"/>
      <c r="VNV1079" s="17"/>
      <c r="VNW1079" s="17"/>
      <c r="VNX1079" s="17"/>
      <c r="VNY1079" s="17"/>
      <c r="VNZ1079" s="17"/>
      <c r="VOA1079" s="17"/>
      <c r="VOB1079" s="17"/>
      <c r="VOC1079" s="17"/>
      <c r="VOD1079" s="17"/>
      <c r="VOE1079" s="17"/>
      <c r="VOF1079" s="17"/>
      <c r="VOG1079" s="17"/>
      <c r="VOH1079" s="17"/>
      <c r="VOI1079" s="17"/>
      <c r="VOJ1079" s="17"/>
      <c r="VOK1079" s="17"/>
      <c r="VOL1079" s="17"/>
      <c r="VOM1079" s="17"/>
      <c r="VON1079" s="17"/>
      <c r="VOO1079" s="17"/>
      <c r="VOP1079" s="17"/>
      <c r="VOQ1079" s="17"/>
      <c r="VOR1079" s="17"/>
      <c r="VOS1079" s="17"/>
      <c r="VOT1079" s="17"/>
      <c r="VOU1079" s="17"/>
      <c r="VOV1079" s="17"/>
      <c r="VOW1079" s="17"/>
      <c r="VOX1079" s="17"/>
      <c r="VOY1079" s="17"/>
      <c r="VOZ1079" s="17"/>
      <c r="VPA1079" s="17"/>
      <c r="VPB1079" s="17"/>
      <c r="VPC1079" s="17"/>
      <c r="VPD1079" s="17"/>
      <c r="VPE1079" s="17"/>
      <c r="VPF1079" s="17"/>
      <c r="VPG1079" s="17"/>
      <c r="VPH1079" s="17"/>
      <c r="VPI1079" s="17"/>
      <c r="VPJ1079" s="17"/>
      <c r="VPK1079" s="17"/>
      <c r="VPL1079" s="17"/>
      <c r="VPM1079" s="17"/>
      <c r="VPN1079" s="17"/>
      <c r="VPO1079" s="17"/>
      <c r="VPP1079" s="17"/>
      <c r="VPQ1079" s="17"/>
      <c r="VPR1079" s="17"/>
      <c r="VPS1079" s="17"/>
      <c r="VPT1079" s="17"/>
      <c r="VPU1079" s="17"/>
      <c r="VPV1079" s="17"/>
      <c r="VPW1079" s="17"/>
      <c r="VPX1079" s="17"/>
      <c r="VPY1079" s="17"/>
      <c r="VPZ1079" s="17"/>
      <c r="VQA1079" s="17"/>
      <c r="VQB1079" s="17"/>
      <c r="VQC1079" s="17"/>
      <c r="VQD1079" s="17"/>
      <c r="VQE1079" s="17"/>
      <c r="VQF1079" s="17"/>
      <c r="VQG1079" s="17"/>
      <c r="VQH1079" s="17"/>
      <c r="VQI1079" s="17"/>
      <c r="VQJ1079" s="17"/>
      <c r="VQK1079" s="17"/>
      <c r="VQL1079" s="17"/>
      <c r="VQM1079" s="17"/>
      <c r="VQN1079" s="17"/>
      <c r="VQO1079" s="17"/>
      <c r="VQP1079" s="17"/>
      <c r="VQQ1079" s="17"/>
      <c r="VQR1079" s="17"/>
      <c r="VQS1079" s="17"/>
      <c r="VQT1079" s="17"/>
      <c r="VQU1079" s="17"/>
      <c r="VQV1079" s="17"/>
      <c r="VQW1079" s="17"/>
      <c r="VQX1079" s="17"/>
      <c r="VQY1079" s="17"/>
      <c r="VQZ1079" s="17"/>
      <c r="VRA1079" s="17"/>
      <c r="VRB1079" s="17"/>
      <c r="VRC1079" s="17"/>
      <c r="VRD1079" s="17"/>
      <c r="VRE1079" s="17"/>
      <c r="VRF1079" s="17"/>
      <c r="VRG1079" s="17"/>
      <c r="VRH1079" s="17"/>
      <c r="VRI1079" s="17"/>
      <c r="VRJ1079" s="17"/>
      <c r="VRK1079" s="17"/>
      <c r="VRL1079" s="17"/>
      <c r="VRM1079" s="17"/>
      <c r="VRN1079" s="17"/>
      <c r="VRO1079" s="17"/>
      <c r="VRP1079" s="17"/>
      <c r="VRQ1079" s="17"/>
      <c r="VRR1079" s="17"/>
      <c r="VRS1079" s="17"/>
      <c r="VRT1079" s="17"/>
      <c r="VRU1079" s="17"/>
      <c r="VRV1079" s="17"/>
      <c r="VRW1079" s="17"/>
      <c r="VRX1079" s="17"/>
      <c r="VRY1079" s="17"/>
      <c r="VRZ1079" s="17"/>
      <c r="VSA1079" s="17"/>
      <c r="VSB1079" s="17"/>
      <c r="VSC1079" s="17"/>
      <c r="VSD1079" s="17"/>
      <c r="VSE1079" s="17"/>
      <c r="VSF1079" s="17"/>
      <c r="VSG1079" s="17"/>
      <c r="VSH1079" s="17"/>
      <c r="VSI1079" s="17"/>
      <c r="VSJ1079" s="17"/>
      <c r="VSK1079" s="17"/>
      <c r="VSL1079" s="17"/>
      <c r="VSM1079" s="17"/>
      <c r="VSN1079" s="17"/>
      <c r="VSO1079" s="17"/>
      <c r="VSP1079" s="17"/>
      <c r="VSQ1079" s="17"/>
      <c r="VSR1079" s="17"/>
      <c r="VSS1079" s="17"/>
      <c r="VST1079" s="17"/>
      <c r="VSU1079" s="17"/>
      <c r="VSV1079" s="17"/>
      <c r="VSW1079" s="17"/>
      <c r="VSX1079" s="17"/>
      <c r="VSY1079" s="17"/>
      <c r="VSZ1079" s="17"/>
      <c r="VTA1079" s="17"/>
      <c r="VTB1079" s="17"/>
      <c r="VTC1079" s="17"/>
      <c r="VTD1079" s="17"/>
      <c r="VTE1079" s="17"/>
      <c r="VTF1079" s="17"/>
      <c r="VTG1079" s="17"/>
      <c r="VTH1079" s="17"/>
      <c r="VTI1079" s="17"/>
      <c r="VTJ1079" s="17"/>
      <c r="VTK1079" s="17"/>
      <c r="VTL1079" s="17"/>
      <c r="VTM1079" s="17"/>
      <c r="VTN1079" s="17"/>
      <c r="VTO1079" s="17"/>
      <c r="VTP1079" s="17"/>
      <c r="VTQ1079" s="17"/>
      <c r="VTR1079" s="17"/>
      <c r="VTS1079" s="17"/>
      <c r="VTT1079" s="17"/>
      <c r="VTU1079" s="17"/>
      <c r="VTV1079" s="17"/>
      <c r="VTW1079" s="17"/>
      <c r="VTX1079" s="17"/>
      <c r="VTY1079" s="17"/>
      <c r="VTZ1079" s="17"/>
      <c r="VUA1079" s="17"/>
      <c r="VUB1079" s="17"/>
      <c r="VUC1079" s="17"/>
      <c r="VUD1079" s="17"/>
      <c r="VUE1079" s="17"/>
      <c r="VUF1079" s="17"/>
      <c r="VUG1079" s="17"/>
      <c r="VUH1079" s="17"/>
      <c r="VUI1079" s="17"/>
      <c r="VUJ1079" s="17"/>
      <c r="VUK1079" s="17"/>
      <c r="VUL1079" s="17"/>
      <c r="VUM1079" s="17"/>
      <c r="VUN1079" s="17"/>
      <c r="VUO1079" s="17"/>
      <c r="VUP1079" s="17"/>
      <c r="VUQ1079" s="17"/>
      <c r="VUR1079" s="17"/>
      <c r="VUS1079" s="17"/>
      <c r="VUT1079" s="17"/>
      <c r="VUU1079" s="17"/>
      <c r="VUV1079" s="17"/>
      <c r="VUW1079" s="17"/>
      <c r="VUX1079" s="17"/>
      <c r="VUY1079" s="17"/>
      <c r="VUZ1079" s="17"/>
      <c r="VVA1079" s="17"/>
      <c r="VVB1079" s="17"/>
      <c r="VVC1079" s="17"/>
      <c r="VVD1079" s="17"/>
      <c r="VVE1079" s="17"/>
      <c r="VVF1079" s="17"/>
      <c r="VVG1079" s="17"/>
      <c r="VVH1079" s="17"/>
      <c r="VVI1079" s="17"/>
      <c r="VVJ1079" s="17"/>
      <c r="VVK1079" s="17"/>
      <c r="VVL1079" s="17"/>
      <c r="VVM1079" s="17"/>
      <c r="VVN1079" s="17"/>
      <c r="VVO1079" s="17"/>
      <c r="VVP1079" s="17"/>
      <c r="VVQ1079" s="17"/>
      <c r="VVR1079" s="17"/>
      <c r="VVS1079" s="17"/>
      <c r="VVT1079" s="17"/>
      <c r="VVU1079" s="17"/>
      <c r="VVV1079" s="17"/>
      <c r="VVW1079" s="17"/>
      <c r="VVX1079" s="17"/>
      <c r="VVY1079" s="17"/>
      <c r="VVZ1079" s="17"/>
      <c r="VWA1079" s="17"/>
      <c r="VWB1079" s="17"/>
      <c r="VWC1079" s="17"/>
      <c r="VWD1079" s="17"/>
      <c r="VWE1079" s="17"/>
      <c r="VWF1079" s="17"/>
      <c r="VWG1079" s="17"/>
      <c r="VWH1079" s="17"/>
      <c r="VWI1079" s="17"/>
      <c r="VWJ1079" s="17"/>
      <c r="VWK1079" s="17"/>
      <c r="VWL1079" s="17"/>
      <c r="VWM1079" s="17"/>
      <c r="VWN1079" s="17"/>
      <c r="VWO1079" s="17"/>
      <c r="VWP1079" s="17"/>
      <c r="VWQ1079" s="17"/>
      <c r="VWR1079" s="17"/>
      <c r="VWS1079" s="17"/>
      <c r="VWT1079" s="17"/>
      <c r="VWU1079" s="17"/>
      <c r="VWV1079" s="17"/>
      <c r="VWW1079" s="17"/>
      <c r="VWX1079" s="17"/>
      <c r="VWY1079" s="17"/>
      <c r="VWZ1079" s="17"/>
      <c r="VXA1079" s="17"/>
      <c r="VXB1079" s="17"/>
      <c r="VXC1079" s="17"/>
      <c r="VXD1079" s="17"/>
      <c r="VXE1079" s="17"/>
      <c r="VXF1079" s="17"/>
      <c r="VXG1079" s="17"/>
      <c r="VXH1079" s="17"/>
      <c r="VXI1079" s="17"/>
      <c r="VXJ1079" s="17"/>
      <c r="VXK1079" s="17"/>
      <c r="VXL1079" s="17"/>
      <c r="VXM1079" s="17"/>
      <c r="VXN1079" s="17"/>
      <c r="VXO1079" s="17"/>
      <c r="VXP1079" s="17"/>
      <c r="VXQ1079" s="17"/>
      <c r="VXR1079" s="17"/>
      <c r="VXS1079" s="17"/>
      <c r="VXT1079" s="17"/>
      <c r="VXU1079" s="17"/>
      <c r="VXV1079" s="17"/>
      <c r="VXW1079" s="17"/>
      <c r="VXX1079" s="17"/>
      <c r="VXY1079" s="17"/>
      <c r="VXZ1079" s="17"/>
      <c r="VYA1079" s="17"/>
      <c r="VYB1079" s="17"/>
      <c r="VYC1079" s="17"/>
      <c r="VYD1079" s="17"/>
      <c r="VYE1079" s="17"/>
      <c r="VYF1079" s="17"/>
      <c r="VYG1079" s="17"/>
      <c r="VYH1079" s="17"/>
      <c r="VYI1079" s="17"/>
      <c r="VYJ1079" s="17"/>
      <c r="VYK1079" s="17"/>
      <c r="VYL1079" s="17"/>
      <c r="VYM1079" s="17"/>
      <c r="VYN1079" s="17"/>
      <c r="VYO1079" s="17"/>
      <c r="VYP1079" s="17"/>
      <c r="VYQ1079" s="17"/>
      <c r="VYR1079" s="17"/>
      <c r="VYS1079" s="17"/>
      <c r="VYT1079" s="17"/>
      <c r="VYU1079" s="17"/>
      <c r="VYV1079" s="17"/>
      <c r="VYW1079" s="17"/>
      <c r="VYX1079" s="17"/>
      <c r="VYY1079" s="17"/>
      <c r="VYZ1079" s="17"/>
      <c r="VZA1079" s="17"/>
      <c r="VZB1079" s="17"/>
      <c r="VZC1079" s="17"/>
      <c r="VZD1079" s="17"/>
      <c r="VZE1079" s="17"/>
      <c r="VZF1079" s="17"/>
      <c r="VZG1079" s="17"/>
      <c r="VZH1079" s="17"/>
      <c r="VZI1079" s="17"/>
      <c r="VZJ1079" s="17"/>
      <c r="VZK1079" s="17"/>
      <c r="VZL1079" s="17"/>
      <c r="VZM1079" s="17"/>
      <c r="VZN1079" s="17"/>
      <c r="VZO1079" s="17"/>
      <c r="VZP1079" s="17"/>
      <c r="VZQ1079" s="17"/>
      <c r="VZR1079" s="17"/>
      <c r="VZS1079" s="17"/>
      <c r="VZT1079" s="17"/>
      <c r="VZU1079" s="17"/>
      <c r="VZV1079" s="17"/>
      <c r="VZW1079" s="17"/>
      <c r="VZX1079" s="17"/>
      <c r="VZY1079" s="17"/>
      <c r="VZZ1079" s="17"/>
      <c r="WAA1079" s="17"/>
      <c r="WAB1079" s="17"/>
      <c r="WAC1079" s="17"/>
      <c r="WAD1079" s="17"/>
      <c r="WAE1079" s="17"/>
      <c r="WAF1079" s="17"/>
      <c r="WAG1079" s="17"/>
      <c r="WAH1079" s="17"/>
      <c r="WAI1079" s="17"/>
      <c r="WAJ1079" s="17"/>
      <c r="WAK1079" s="17"/>
      <c r="WAL1079" s="17"/>
      <c r="WAM1079" s="17"/>
      <c r="WAN1079" s="17"/>
      <c r="WAO1079" s="17"/>
      <c r="WAP1079" s="17"/>
      <c r="WAQ1079" s="17"/>
      <c r="WAR1079" s="17"/>
      <c r="WAS1079" s="17"/>
      <c r="WAT1079" s="17"/>
      <c r="WAU1079" s="17"/>
      <c r="WAV1079" s="17"/>
      <c r="WAW1079" s="17"/>
      <c r="WAX1079" s="17"/>
      <c r="WAY1079" s="17"/>
      <c r="WAZ1079" s="17"/>
      <c r="WBA1079" s="17"/>
      <c r="WBB1079" s="17"/>
      <c r="WBC1079" s="17"/>
      <c r="WBD1079" s="17"/>
      <c r="WBE1079" s="17"/>
      <c r="WBF1079" s="17"/>
      <c r="WBG1079" s="17"/>
      <c r="WBH1079" s="17"/>
      <c r="WBI1079" s="17"/>
      <c r="WBJ1079" s="17"/>
      <c r="WBK1079" s="17"/>
      <c r="WBL1079" s="17"/>
      <c r="WBM1079" s="17"/>
      <c r="WBN1079" s="17"/>
      <c r="WBO1079" s="17"/>
      <c r="WBP1079" s="17"/>
      <c r="WBQ1079" s="17"/>
      <c r="WBR1079" s="17"/>
      <c r="WBS1079" s="17"/>
      <c r="WBT1079" s="17"/>
      <c r="WBU1079" s="17"/>
      <c r="WBV1079" s="17"/>
      <c r="WBW1079" s="17"/>
      <c r="WBX1079" s="17"/>
      <c r="WBY1079" s="17"/>
      <c r="WBZ1079" s="17"/>
      <c r="WCA1079" s="17"/>
      <c r="WCB1079" s="17"/>
      <c r="WCC1079" s="17"/>
      <c r="WCD1079" s="17"/>
      <c r="WCE1079" s="17"/>
      <c r="WCF1079" s="17"/>
      <c r="WCG1079" s="17"/>
      <c r="WCH1079" s="17"/>
      <c r="WCI1079" s="17"/>
      <c r="WCJ1079" s="17"/>
      <c r="WCK1079" s="17"/>
      <c r="WCL1079" s="17"/>
      <c r="WCM1079" s="17"/>
      <c r="WCN1079" s="17"/>
      <c r="WCO1079" s="17"/>
      <c r="WCP1079" s="17"/>
      <c r="WCQ1079" s="17"/>
      <c r="WCR1079" s="17"/>
      <c r="WCS1079" s="17"/>
      <c r="WCT1079" s="17"/>
      <c r="WCU1079" s="17"/>
      <c r="WCV1079" s="17"/>
      <c r="WCW1079" s="17"/>
      <c r="WCX1079" s="17"/>
      <c r="WCY1079" s="17"/>
      <c r="WCZ1079" s="17"/>
      <c r="WDA1079" s="17"/>
      <c r="WDB1079" s="17"/>
      <c r="WDC1079" s="17"/>
      <c r="WDD1079" s="17"/>
      <c r="WDE1079" s="17"/>
      <c r="WDF1079" s="17"/>
      <c r="WDG1079" s="17"/>
      <c r="WDH1079" s="17"/>
      <c r="WDI1079" s="17"/>
      <c r="WDJ1079" s="17"/>
      <c r="WDK1079" s="17"/>
      <c r="WDL1079" s="17"/>
      <c r="WDM1079" s="17"/>
      <c r="WDN1079" s="17"/>
      <c r="WDO1079" s="17"/>
      <c r="WDP1079" s="17"/>
      <c r="WDQ1079" s="17"/>
      <c r="WDR1079" s="17"/>
      <c r="WDS1079" s="17"/>
      <c r="WDT1079" s="17"/>
      <c r="WDU1079" s="17"/>
      <c r="WDV1079" s="17"/>
      <c r="WDW1079" s="17"/>
      <c r="WDX1079" s="17"/>
      <c r="WDY1079" s="17"/>
      <c r="WDZ1079" s="17"/>
      <c r="WEA1079" s="17"/>
      <c r="WEB1079" s="17"/>
      <c r="WEC1079" s="17"/>
      <c r="WED1079" s="17"/>
      <c r="WEE1079" s="17"/>
      <c r="WEF1079" s="17"/>
      <c r="WEG1079" s="17"/>
      <c r="WEH1079" s="17"/>
      <c r="WEI1079" s="17"/>
      <c r="WEJ1079" s="17"/>
      <c r="WEK1079" s="17"/>
      <c r="WEL1079" s="17"/>
      <c r="WEM1079" s="17"/>
      <c r="WEN1079" s="17"/>
      <c r="WEO1079" s="17"/>
      <c r="WEP1079" s="17"/>
      <c r="WEQ1079" s="17"/>
      <c r="WER1079" s="17"/>
      <c r="WES1079" s="17"/>
      <c r="WET1079" s="17"/>
      <c r="WEU1079" s="17"/>
      <c r="WEV1079" s="17"/>
      <c r="WEW1079" s="17"/>
      <c r="WEX1079" s="17"/>
      <c r="WEY1079" s="17"/>
      <c r="WEZ1079" s="17"/>
      <c r="WFA1079" s="17"/>
      <c r="WFB1079" s="17"/>
      <c r="WFC1079" s="17"/>
      <c r="WFD1079" s="17"/>
      <c r="WFE1079" s="17"/>
      <c r="WFF1079" s="17"/>
      <c r="WFG1079" s="17"/>
      <c r="WFH1079" s="17"/>
      <c r="WFI1079" s="17"/>
      <c r="WFJ1079" s="17"/>
      <c r="WFK1079" s="17"/>
      <c r="WFL1079" s="17"/>
      <c r="WFM1079" s="17"/>
      <c r="WFN1079" s="17"/>
      <c r="WFO1079" s="17"/>
      <c r="WFP1079" s="17"/>
      <c r="WFQ1079" s="17"/>
      <c r="WFR1079" s="17"/>
      <c r="WFS1079" s="17"/>
      <c r="WFT1079" s="17"/>
      <c r="WFU1079" s="17"/>
      <c r="WFV1079" s="17"/>
      <c r="WFW1079" s="17"/>
      <c r="WFX1079" s="17"/>
      <c r="WFY1079" s="17"/>
      <c r="WFZ1079" s="17"/>
      <c r="WGA1079" s="17"/>
      <c r="WGB1079" s="17"/>
      <c r="WGC1079" s="17"/>
      <c r="WGD1079" s="17"/>
      <c r="WGE1079" s="17"/>
      <c r="WGF1079" s="17"/>
      <c r="WGG1079" s="17"/>
      <c r="WGH1079" s="17"/>
      <c r="WGI1079" s="17"/>
      <c r="WGJ1079" s="17"/>
      <c r="WGK1079" s="17"/>
      <c r="WGL1079" s="17"/>
      <c r="WGM1079" s="17"/>
      <c r="WGN1079" s="17"/>
      <c r="WGO1079" s="17"/>
      <c r="WGP1079" s="17"/>
      <c r="WGQ1079" s="17"/>
      <c r="WGR1079" s="17"/>
      <c r="WGS1079" s="17"/>
      <c r="WGT1079" s="17"/>
      <c r="WGU1079" s="17"/>
      <c r="WGV1079" s="17"/>
      <c r="WGW1079" s="17"/>
      <c r="WGX1079" s="17"/>
      <c r="WGY1079" s="17"/>
      <c r="WGZ1079" s="17"/>
      <c r="WHA1079" s="17"/>
      <c r="WHB1079" s="17"/>
      <c r="WHC1079" s="17"/>
      <c r="WHD1079" s="17"/>
      <c r="WHE1079" s="17"/>
      <c r="WHF1079" s="17"/>
      <c r="WHG1079" s="17"/>
      <c r="WHH1079" s="17"/>
      <c r="WHI1079" s="17"/>
      <c r="WHJ1079" s="17"/>
      <c r="WHK1079" s="17"/>
      <c r="WHL1079" s="17"/>
      <c r="WHM1079" s="17"/>
      <c r="WHN1079" s="17"/>
      <c r="WHO1079" s="17"/>
      <c r="WHP1079" s="17"/>
      <c r="WHQ1079" s="17"/>
      <c r="WHR1079" s="17"/>
      <c r="WHS1079" s="17"/>
      <c r="WHT1079" s="17"/>
      <c r="WHU1079" s="17"/>
      <c r="WHV1079" s="17"/>
      <c r="WHW1079" s="17"/>
      <c r="WHX1079" s="17"/>
      <c r="WHY1079" s="17"/>
      <c r="WHZ1079" s="17"/>
      <c r="WIA1079" s="17"/>
      <c r="WIB1079" s="17"/>
      <c r="WIC1079" s="17"/>
      <c r="WID1079" s="17"/>
      <c r="WIE1079" s="17"/>
      <c r="WIF1079" s="17"/>
      <c r="WIG1079" s="17"/>
      <c r="WIH1079" s="17"/>
      <c r="WII1079" s="17"/>
      <c r="WIJ1079" s="17"/>
      <c r="WIK1079" s="17"/>
      <c r="WIL1079" s="17"/>
      <c r="WIM1079" s="17"/>
      <c r="WIN1079" s="17"/>
      <c r="WIO1079" s="17"/>
      <c r="WIP1079" s="17"/>
      <c r="WIQ1079" s="17"/>
      <c r="WIR1079" s="17"/>
      <c r="WIS1079" s="17"/>
      <c r="WIT1079" s="17"/>
      <c r="WIU1079" s="17"/>
      <c r="WIV1079" s="17"/>
      <c r="WIW1079" s="17"/>
      <c r="WIX1079" s="17"/>
      <c r="WIY1079" s="17"/>
      <c r="WIZ1079" s="17"/>
      <c r="WJA1079" s="17"/>
      <c r="WJB1079" s="17"/>
      <c r="WJC1079" s="17"/>
      <c r="WJD1079" s="17"/>
      <c r="WJE1079" s="17"/>
      <c r="WJF1079" s="17"/>
      <c r="WJG1079" s="17"/>
      <c r="WJH1079" s="17"/>
      <c r="WJI1079" s="17"/>
      <c r="WJJ1079" s="17"/>
      <c r="WJK1079" s="17"/>
      <c r="WJL1079" s="17"/>
      <c r="WJM1079" s="17"/>
      <c r="WJN1079" s="17"/>
      <c r="WJO1079" s="17"/>
      <c r="WJP1079" s="17"/>
      <c r="WJQ1079" s="17"/>
      <c r="WJR1079" s="17"/>
      <c r="WJS1079" s="17"/>
      <c r="WJT1079" s="17"/>
      <c r="WJU1079" s="17"/>
      <c r="WJV1079" s="17"/>
      <c r="WJW1079" s="17"/>
      <c r="WJX1079" s="17"/>
      <c r="WJY1079" s="17"/>
      <c r="WJZ1079" s="17"/>
      <c r="WKA1079" s="17"/>
      <c r="WKB1079" s="17"/>
      <c r="WKC1079" s="17"/>
      <c r="WKD1079" s="17"/>
      <c r="WKE1079" s="17"/>
      <c r="WKF1079" s="17"/>
      <c r="WKG1079" s="17"/>
      <c r="WKH1079" s="17"/>
      <c r="WKI1079" s="17"/>
      <c r="WKJ1079" s="17"/>
      <c r="WKK1079" s="17"/>
      <c r="WKL1079" s="17"/>
      <c r="WKM1079" s="17"/>
      <c r="WKN1079" s="17"/>
      <c r="WKO1079" s="17"/>
      <c r="WKP1079" s="17"/>
      <c r="WKQ1079" s="17"/>
      <c r="WKR1079" s="17"/>
      <c r="WKS1079" s="17"/>
      <c r="WKT1079" s="17"/>
      <c r="WKU1079" s="17"/>
      <c r="WKV1079" s="17"/>
      <c r="WKW1079" s="17"/>
      <c r="WKX1079" s="17"/>
      <c r="WKY1079" s="17"/>
      <c r="WKZ1079" s="17"/>
      <c r="WLA1079" s="17"/>
      <c r="WLB1079" s="17"/>
      <c r="WLC1079" s="17"/>
      <c r="WLD1079" s="17"/>
      <c r="WLE1079" s="17"/>
      <c r="WLF1079" s="17"/>
      <c r="WLG1079" s="17"/>
      <c r="WLH1079" s="17"/>
      <c r="WLI1079" s="17"/>
      <c r="WLJ1079" s="17"/>
      <c r="WLK1079" s="17"/>
      <c r="WLL1079" s="17"/>
      <c r="WLM1079" s="17"/>
      <c r="WLN1079" s="17"/>
      <c r="WLO1079" s="17"/>
      <c r="WLP1079" s="17"/>
      <c r="WLQ1079" s="17"/>
      <c r="WLR1079" s="17"/>
      <c r="WLS1079" s="17"/>
      <c r="WLT1079" s="17"/>
      <c r="WLU1079" s="17"/>
      <c r="WLV1079" s="17"/>
      <c r="WLW1079" s="17"/>
      <c r="WLX1079" s="17"/>
      <c r="WLY1079" s="17"/>
      <c r="WLZ1079" s="17"/>
      <c r="WMA1079" s="17"/>
      <c r="WMB1079" s="17"/>
      <c r="WMC1079" s="17"/>
      <c r="WMD1079" s="17"/>
      <c r="WME1079" s="17"/>
      <c r="WMF1079" s="17"/>
      <c r="WMG1079" s="17"/>
      <c r="WMH1079" s="17"/>
      <c r="WMI1079" s="17"/>
      <c r="WMJ1079" s="17"/>
      <c r="WMK1079" s="17"/>
      <c r="WML1079" s="17"/>
      <c r="WMM1079" s="17"/>
      <c r="WMN1079" s="17"/>
      <c r="WMO1079" s="17"/>
      <c r="WMP1079" s="17"/>
      <c r="WMQ1079" s="17"/>
      <c r="WMR1079" s="17"/>
      <c r="WMS1079" s="17"/>
      <c r="WMT1079" s="17"/>
      <c r="WMU1079" s="17"/>
      <c r="WMV1079" s="17"/>
      <c r="WMW1079" s="17"/>
      <c r="WMX1079" s="17"/>
      <c r="WMY1079" s="17"/>
      <c r="WMZ1079" s="17"/>
      <c r="WNA1079" s="17"/>
      <c r="WNB1079" s="17"/>
      <c r="WNC1079" s="17"/>
      <c r="WND1079" s="17"/>
      <c r="WNE1079" s="17"/>
      <c r="WNF1079" s="17"/>
      <c r="WNG1079" s="17"/>
      <c r="WNH1079" s="17"/>
      <c r="WNI1079" s="17"/>
      <c r="WNJ1079" s="17"/>
      <c r="WNK1079" s="17"/>
      <c r="WNL1079" s="17"/>
      <c r="WNM1079" s="17"/>
      <c r="WNN1079" s="17"/>
      <c r="WNO1079" s="17"/>
      <c r="WNP1079" s="17"/>
      <c r="WNQ1079" s="17"/>
      <c r="WNR1079" s="17"/>
      <c r="WNS1079" s="17"/>
      <c r="WNT1079" s="17"/>
      <c r="WNU1079" s="17"/>
      <c r="WNV1079" s="17"/>
      <c r="WNW1079" s="17"/>
      <c r="WNX1079" s="17"/>
      <c r="WNY1079" s="17"/>
      <c r="WNZ1079" s="17"/>
      <c r="WOA1079" s="17"/>
      <c r="WOB1079" s="17"/>
      <c r="WOC1079" s="17"/>
      <c r="WOD1079" s="17"/>
      <c r="WOE1079" s="17"/>
      <c r="WOF1079" s="17"/>
      <c r="WOG1079" s="17"/>
      <c r="WOH1079" s="17"/>
      <c r="WOI1079" s="17"/>
      <c r="WOJ1079" s="17"/>
      <c r="WOK1079" s="17"/>
      <c r="WOL1079" s="17"/>
      <c r="WOM1079" s="17"/>
      <c r="WON1079" s="17"/>
      <c r="WOO1079" s="17"/>
      <c r="WOP1079" s="17"/>
      <c r="WOQ1079" s="17"/>
      <c r="WOR1079" s="17"/>
      <c r="WOS1079" s="17"/>
      <c r="WOT1079" s="17"/>
      <c r="WOU1079" s="17"/>
      <c r="WOV1079" s="17"/>
      <c r="WOW1079" s="17"/>
      <c r="WOX1079" s="17"/>
      <c r="WOY1079" s="17"/>
      <c r="WOZ1079" s="17"/>
      <c r="WPA1079" s="17"/>
      <c r="WPB1079" s="17"/>
      <c r="WPC1079" s="17"/>
      <c r="WPD1079" s="17"/>
      <c r="WPE1079" s="17"/>
      <c r="WPF1079" s="17"/>
      <c r="WPG1079" s="17"/>
      <c r="WPH1079" s="17"/>
      <c r="WPI1079" s="17"/>
      <c r="WPJ1079" s="17"/>
      <c r="WPK1079" s="17"/>
      <c r="WPL1079" s="17"/>
      <c r="WPM1079" s="17"/>
      <c r="WPN1079" s="17"/>
      <c r="WPO1079" s="17"/>
      <c r="WPP1079" s="17"/>
      <c r="WPQ1079" s="17"/>
      <c r="WPR1079" s="17"/>
      <c r="WPS1079" s="17"/>
      <c r="WPT1079" s="17"/>
      <c r="WPU1079" s="17"/>
      <c r="WPV1079" s="17"/>
      <c r="WPW1079" s="17"/>
      <c r="WPX1079" s="17"/>
      <c r="WPY1079" s="17"/>
      <c r="WPZ1079" s="17"/>
      <c r="WQA1079" s="17"/>
      <c r="WQB1079" s="17"/>
      <c r="WQC1079" s="17"/>
      <c r="WQD1079" s="17"/>
      <c r="WQE1079" s="17"/>
      <c r="WQF1079" s="17"/>
      <c r="WQG1079" s="17"/>
      <c r="WQH1079" s="17"/>
      <c r="WQI1079" s="17"/>
      <c r="WQJ1079" s="17"/>
      <c r="WQK1079" s="17"/>
      <c r="WQL1079" s="17"/>
      <c r="WQM1079" s="17"/>
      <c r="WQN1079" s="17"/>
      <c r="WQO1079" s="17"/>
      <c r="WQP1079" s="17"/>
      <c r="WQQ1079" s="17"/>
      <c r="WQR1079" s="17"/>
      <c r="WQS1079" s="17"/>
      <c r="WQT1079" s="17"/>
      <c r="WQU1079" s="17"/>
      <c r="WQV1079" s="17"/>
      <c r="WQW1079" s="17"/>
      <c r="WQX1079" s="17"/>
      <c r="WQY1079" s="17"/>
      <c r="WQZ1079" s="17"/>
      <c r="WRA1079" s="17"/>
      <c r="WRB1079" s="17"/>
      <c r="WRC1079" s="17"/>
      <c r="WRD1079" s="17"/>
      <c r="WRE1079" s="17"/>
      <c r="WRF1079" s="17"/>
      <c r="WRG1079" s="17"/>
      <c r="WRH1079" s="17"/>
      <c r="WRI1079" s="17"/>
      <c r="WRJ1079" s="17"/>
      <c r="WRK1079" s="17"/>
      <c r="WRL1079" s="17"/>
      <c r="WRM1079" s="17"/>
      <c r="WRN1079" s="17"/>
      <c r="WRO1079" s="17"/>
      <c r="WRP1079" s="17"/>
      <c r="WRQ1079" s="17"/>
      <c r="WRR1079" s="17"/>
      <c r="WRS1079" s="17"/>
      <c r="WRT1079" s="17"/>
      <c r="WRU1079" s="17"/>
      <c r="WRV1079" s="17"/>
      <c r="WRW1079" s="17"/>
      <c r="WRX1079" s="17"/>
      <c r="WRY1079" s="17"/>
      <c r="WRZ1079" s="17"/>
      <c r="WSA1079" s="17"/>
      <c r="WSB1079" s="17"/>
      <c r="WSC1079" s="17"/>
      <c r="WSD1079" s="17"/>
      <c r="WSE1079" s="17"/>
      <c r="WSF1079" s="17"/>
      <c r="WSG1079" s="17"/>
      <c r="WSH1079" s="17"/>
      <c r="WSI1079" s="17"/>
      <c r="WSJ1079" s="17"/>
      <c r="WSK1079" s="17"/>
      <c r="WSL1079" s="17"/>
      <c r="WSM1079" s="17"/>
      <c r="WSN1079" s="17"/>
      <c r="WSO1079" s="17"/>
      <c r="WSP1079" s="17"/>
      <c r="WSQ1079" s="17"/>
      <c r="WSR1079" s="17"/>
      <c r="WSS1079" s="17"/>
      <c r="WST1079" s="17"/>
      <c r="WSU1079" s="17"/>
      <c r="WSV1079" s="17"/>
      <c r="WSW1079" s="17"/>
      <c r="WSX1079" s="17"/>
      <c r="WSY1079" s="17"/>
      <c r="WSZ1079" s="17"/>
      <c r="WTA1079" s="17"/>
      <c r="WTB1079" s="17"/>
      <c r="WTC1079" s="17"/>
      <c r="WTD1079" s="17"/>
      <c r="WTE1079" s="17"/>
      <c r="WTF1079" s="17"/>
      <c r="WTG1079" s="17"/>
      <c r="WTH1079" s="17"/>
      <c r="WTI1079" s="17"/>
      <c r="WTJ1079" s="17"/>
      <c r="WTK1079" s="17"/>
      <c r="WTL1079" s="17"/>
      <c r="WTM1079" s="17"/>
      <c r="WTN1079" s="17"/>
      <c r="WTO1079" s="17"/>
      <c r="WTP1079" s="17"/>
      <c r="WTQ1079" s="17"/>
      <c r="WTR1079" s="17"/>
      <c r="WTS1079" s="17"/>
      <c r="WTT1079" s="17"/>
      <c r="WTU1079" s="17"/>
      <c r="WTV1079" s="17"/>
      <c r="WTW1079" s="17"/>
      <c r="WTX1079" s="17"/>
      <c r="WTY1079" s="17"/>
      <c r="WTZ1079" s="17"/>
      <c r="WUA1079" s="17"/>
      <c r="WUB1079" s="17"/>
      <c r="WUC1079" s="17"/>
      <c r="WUD1079" s="17"/>
      <c r="WUE1079" s="17"/>
      <c r="WUF1079" s="17"/>
      <c r="WUG1079" s="17"/>
      <c r="WUH1079" s="17"/>
      <c r="WUI1079" s="17"/>
      <c r="WUJ1079" s="17"/>
      <c r="WUK1079" s="17"/>
      <c r="WUL1079" s="17"/>
      <c r="WUM1079" s="17"/>
      <c r="WUN1079" s="17"/>
      <c r="WUO1079" s="17"/>
      <c r="WUP1079" s="17"/>
      <c r="WUQ1079" s="17"/>
      <c r="WUR1079" s="17"/>
      <c r="WUS1079" s="17"/>
      <c r="WUT1079" s="17"/>
      <c r="WUU1079" s="17"/>
      <c r="WUV1079" s="17"/>
      <c r="WUW1079" s="17"/>
      <c r="WUX1079" s="17"/>
      <c r="WUY1079" s="17"/>
      <c r="WUZ1079" s="17"/>
      <c r="WVA1079" s="17"/>
      <c r="WVB1079" s="17"/>
      <c r="WVC1079" s="17"/>
      <c r="WVD1079" s="17"/>
      <c r="WVE1079" s="17"/>
      <c r="WVF1079" s="17"/>
      <c r="WVG1079" s="17"/>
      <c r="WVH1079" s="17"/>
      <c r="WVI1079" s="17"/>
      <c r="WVJ1079" s="17"/>
      <c r="WVK1079" s="17"/>
      <c r="WVL1079" s="17"/>
      <c r="WVM1079" s="17"/>
      <c r="WVN1079" s="17"/>
      <c r="WVO1079" s="17"/>
      <c r="WVP1079" s="17"/>
      <c r="WVQ1079" s="17"/>
      <c r="WVR1079" s="17"/>
      <c r="WVS1079" s="17"/>
      <c r="WVT1079" s="17"/>
      <c r="WVU1079" s="17"/>
      <c r="WVV1079" s="17"/>
      <c r="WVW1079" s="17"/>
      <c r="WVX1079" s="17"/>
      <c r="WVY1079" s="17"/>
      <c r="WVZ1079" s="17"/>
      <c r="WWA1079" s="17"/>
      <c r="WWB1079" s="17"/>
      <c r="WWC1079" s="17"/>
      <c r="WWD1079" s="17"/>
      <c r="WWE1079" s="17"/>
      <c r="WWF1079" s="17"/>
      <c r="WWG1079" s="17"/>
      <c r="WWH1079" s="17"/>
      <c r="WWI1079" s="17"/>
      <c r="WWJ1079" s="17"/>
      <c r="WWK1079" s="17"/>
      <c r="WWL1079" s="17"/>
      <c r="WWM1079" s="17"/>
      <c r="WWN1079" s="17"/>
      <c r="WWO1079" s="17"/>
      <c r="WWP1079" s="17"/>
      <c r="WWQ1079" s="17"/>
      <c r="WWR1079" s="17"/>
      <c r="WWS1079" s="17"/>
      <c r="WWT1079" s="17"/>
      <c r="WWU1079" s="17"/>
      <c r="WWV1079" s="17"/>
      <c r="WWW1079" s="17"/>
      <c r="WWX1079" s="17"/>
      <c r="WWY1079" s="17"/>
      <c r="WWZ1079" s="17"/>
      <c r="WXA1079" s="17"/>
      <c r="WXB1079" s="17"/>
      <c r="WXC1079" s="17"/>
      <c r="WXD1079" s="17"/>
      <c r="WXE1079" s="17"/>
      <c r="WXF1079" s="17"/>
      <c r="WXG1079" s="17"/>
      <c r="WXH1079" s="17"/>
      <c r="WXI1079" s="17"/>
      <c r="WXJ1079" s="17"/>
      <c r="WXK1079" s="17"/>
      <c r="WXL1079" s="17"/>
      <c r="WXM1079" s="17"/>
      <c r="WXN1079" s="17"/>
      <c r="WXO1079" s="17"/>
      <c r="WXP1079" s="17"/>
      <c r="WXQ1079" s="17"/>
      <c r="WXR1079" s="17"/>
      <c r="WXS1079" s="17"/>
      <c r="WXT1079" s="17"/>
      <c r="WXU1079" s="17"/>
      <c r="WXV1079" s="17"/>
      <c r="WXW1079" s="17"/>
      <c r="WXX1079" s="17"/>
      <c r="WXY1079" s="17"/>
      <c r="WXZ1079" s="17"/>
      <c r="WYA1079" s="17"/>
      <c r="WYB1079" s="17"/>
      <c r="WYC1079" s="17"/>
      <c r="WYD1079" s="17"/>
      <c r="WYE1079" s="17"/>
      <c r="WYF1079" s="17"/>
      <c r="WYG1079" s="17"/>
      <c r="WYH1079" s="17"/>
      <c r="WYI1079" s="17"/>
      <c r="WYJ1079" s="17"/>
      <c r="WYK1079" s="17"/>
      <c r="WYL1079" s="17"/>
      <c r="WYM1079" s="17"/>
      <c r="WYN1079" s="17"/>
      <c r="WYO1079" s="17"/>
      <c r="WYP1079" s="17"/>
      <c r="WYQ1079" s="17"/>
      <c r="WYR1079" s="17"/>
      <c r="WYS1079" s="17"/>
      <c r="WYT1079" s="17"/>
      <c r="WYU1079" s="17"/>
      <c r="WYV1079" s="17"/>
      <c r="WYW1079" s="17"/>
      <c r="WYX1079" s="17"/>
      <c r="WYY1079" s="17"/>
      <c r="WYZ1079" s="17"/>
      <c r="WZA1079" s="17"/>
      <c r="WZB1079" s="17"/>
      <c r="WZC1079" s="17"/>
      <c r="WZD1079" s="17"/>
      <c r="WZE1079" s="17"/>
      <c r="WZF1079" s="17"/>
      <c r="WZG1079" s="17"/>
      <c r="WZH1079" s="17"/>
      <c r="WZI1079" s="17"/>
      <c r="WZJ1079" s="17"/>
      <c r="WZK1079" s="17"/>
      <c r="WZL1079" s="17"/>
      <c r="WZM1079" s="17"/>
      <c r="WZN1079" s="17"/>
      <c r="WZO1079" s="17"/>
      <c r="WZP1079" s="17"/>
      <c r="WZQ1079" s="17"/>
      <c r="WZR1079" s="17"/>
      <c r="WZS1079" s="17"/>
      <c r="WZT1079" s="17"/>
      <c r="WZU1079" s="17"/>
      <c r="WZV1079" s="17"/>
      <c r="WZW1079" s="17"/>
      <c r="WZX1079" s="17"/>
      <c r="WZY1079" s="17"/>
      <c r="WZZ1079" s="17"/>
      <c r="XAA1079" s="17"/>
      <c r="XAB1079" s="17"/>
      <c r="XAC1079" s="17"/>
      <c r="XAD1079" s="17"/>
      <c r="XAE1079" s="17"/>
      <c r="XAF1079" s="17"/>
      <c r="XAG1079" s="17"/>
      <c r="XAH1079" s="17"/>
      <c r="XAI1079" s="17"/>
      <c r="XAJ1079" s="17"/>
      <c r="XAK1079" s="17"/>
      <c r="XAL1079" s="17"/>
      <c r="XAM1079" s="17"/>
      <c r="XAN1079" s="17"/>
      <c r="XAO1079" s="17"/>
      <c r="XAP1079" s="17"/>
      <c r="XAQ1079" s="17"/>
      <c r="XAR1079" s="17"/>
      <c r="XAS1079" s="17"/>
      <c r="XAT1079" s="17"/>
      <c r="XAU1079" s="17"/>
      <c r="XAV1079" s="17"/>
      <c r="XAW1079" s="17"/>
      <c r="XAX1079" s="17"/>
      <c r="XAY1079" s="17"/>
      <c r="XAZ1079" s="17"/>
      <c r="XBA1079" s="17"/>
      <c r="XBB1079" s="17"/>
      <c r="XBC1079" s="17"/>
      <c r="XBD1079" s="17"/>
      <c r="XBE1079" s="17"/>
      <c r="XBF1079" s="17"/>
      <c r="XBG1079" s="17"/>
      <c r="XBH1079" s="17"/>
      <c r="XBI1079" s="17"/>
      <c r="XBJ1079" s="17"/>
      <c r="XBK1079" s="17"/>
      <c r="XBL1079" s="17"/>
      <c r="XBM1079" s="17"/>
      <c r="XBN1079" s="17"/>
      <c r="XBO1079" s="17"/>
      <c r="XBP1079" s="17"/>
      <c r="XBQ1079" s="17"/>
      <c r="XBR1079" s="17"/>
      <c r="XBS1079" s="17"/>
      <c r="XBT1079" s="17"/>
      <c r="XBU1079" s="17"/>
      <c r="XBV1079" s="17"/>
      <c r="XBW1079" s="17"/>
      <c r="XBX1079" s="17"/>
      <c r="XBY1079" s="17"/>
      <c r="XBZ1079" s="17"/>
      <c r="XCA1079" s="17"/>
      <c r="XCB1079" s="17"/>
      <c r="XCC1079" s="17"/>
      <c r="XCD1079" s="17"/>
      <c r="XCE1079" s="17"/>
      <c r="XCF1079" s="17"/>
      <c r="XCG1079" s="17"/>
      <c r="XCH1079" s="17"/>
      <c r="XCI1079" s="17"/>
      <c r="XCJ1079" s="17"/>
      <c r="XCK1079" s="17"/>
      <c r="XCL1079" s="17"/>
      <c r="XCM1079" s="17"/>
      <c r="XCN1079" s="17"/>
      <c r="XCO1079" s="17"/>
      <c r="XCP1079" s="17"/>
      <c r="XCQ1079" s="17"/>
      <c r="XCR1079" s="17"/>
      <c r="XCS1079" s="17"/>
      <c r="XCT1079" s="17"/>
      <c r="XCU1079" s="17"/>
      <c r="XCV1079" s="17"/>
      <c r="XCW1079" s="17"/>
      <c r="XCX1079" s="17"/>
      <c r="XCY1079" s="17"/>
      <c r="XCZ1079" s="17"/>
      <c r="XDA1079" s="17"/>
      <c r="XDB1079" s="17"/>
      <c r="XDC1079" s="17"/>
      <c r="XDD1079" s="17"/>
      <c r="XDE1079" s="17"/>
      <c r="XDF1079" s="17"/>
      <c r="XDG1079" s="17"/>
      <c r="XDH1079" s="17"/>
      <c r="XDI1079" s="17"/>
      <c r="XDJ1079" s="17"/>
      <c r="XDK1079" s="17"/>
      <c r="XDL1079" s="17"/>
      <c r="XDM1079" s="17"/>
      <c r="XDN1079" s="17"/>
      <c r="XDO1079" s="17"/>
      <c r="XDP1079" s="17"/>
      <c r="XDQ1079" s="17"/>
      <c r="XDR1079" s="17"/>
      <c r="XDS1079" s="17"/>
      <c r="XDT1079" s="17"/>
      <c r="XDU1079" s="17"/>
      <c r="XDV1079" s="17"/>
      <c r="XDW1079" s="17"/>
      <c r="XDX1079" s="17"/>
      <c r="XDY1079" s="17"/>
      <c r="XDZ1079" s="17"/>
      <c r="XEA1079" s="17"/>
      <c r="XEB1079" s="17"/>
      <c r="XEC1079" s="17"/>
      <c r="XED1079" s="17"/>
      <c r="XEE1079" s="17"/>
      <c r="XEF1079" s="17"/>
      <c r="XEG1079" s="17"/>
      <c r="XEH1079" s="17"/>
      <c r="XEI1079" s="17"/>
      <c r="XEJ1079" s="17"/>
      <c r="XEK1079" s="17"/>
      <c r="XEL1079" s="17"/>
      <c r="XEM1079" s="17"/>
      <c r="XEN1079" s="17"/>
      <c r="XEO1079" s="17"/>
      <c r="XEP1079" s="17"/>
      <c r="XEQ1079" s="17"/>
      <c r="XER1079" s="17"/>
      <c r="XES1079" s="17"/>
      <c r="XET1079" s="17"/>
      <c r="XEU1079" s="17"/>
      <c r="XEV1079" s="17"/>
      <c r="XEW1079" s="17"/>
      <c r="XEX1079" s="17"/>
      <c r="XEY1079" s="17"/>
      <c r="XEZ1079" s="17"/>
      <c r="XFA1079" s="17"/>
      <c r="XFB1079" s="17"/>
      <c r="XFC1079" s="17"/>
    </row>
    <row r="1080" spans="1:16383" ht="15" hidden="1" customHeight="1" x14ac:dyDescent="0.35">
      <c r="A1080" s="154"/>
      <c r="B1080" s="154">
        <v>1098</v>
      </c>
      <c r="C1080" s="155" t="s">
        <v>198</v>
      </c>
      <c r="D1080" s="155" t="s">
        <v>199</v>
      </c>
      <c r="E1080" s="156">
        <v>2013</v>
      </c>
      <c r="F1080" s="153">
        <v>9</v>
      </c>
      <c r="G1080" s="155" t="s">
        <v>20</v>
      </c>
      <c r="H1080" s="152" t="s">
        <v>3699</v>
      </c>
      <c r="I1080" s="151" t="s">
        <v>4853</v>
      </c>
      <c r="J1080" s="152" t="s">
        <v>50</v>
      </c>
      <c r="K1080" s="153" t="s">
        <v>422</v>
      </c>
      <c r="L1080" s="154">
        <v>98</v>
      </c>
      <c r="M1080" s="28"/>
      <c r="N1080" s="28"/>
      <c r="O1080" s="33"/>
      <c r="P1080" s="33">
        <v>3107111269</v>
      </c>
      <c r="Q1080" s="34" t="s">
        <v>1543</v>
      </c>
      <c r="R1080" s="35">
        <v>41536</v>
      </c>
      <c r="S1080" s="37" t="s">
        <v>1052</v>
      </c>
      <c r="T1080" s="37" t="s">
        <v>354</v>
      </c>
      <c r="U1080" s="38">
        <v>1039311223</v>
      </c>
      <c r="V1080" s="37" t="s">
        <v>393</v>
      </c>
      <c r="W1080" s="37" t="s">
        <v>363</v>
      </c>
      <c r="X1080" s="39"/>
      <c r="Y1080" s="39"/>
      <c r="Z1080" s="39"/>
      <c r="AA1080" s="39"/>
    </row>
    <row r="1081" spans="1:16383" ht="15" hidden="1" customHeight="1" x14ac:dyDescent="0.35">
      <c r="A1081" s="154"/>
      <c r="B1081" s="154">
        <v>1099</v>
      </c>
      <c r="C1081" s="155" t="s">
        <v>195</v>
      </c>
      <c r="D1081" s="155" t="s">
        <v>196</v>
      </c>
      <c r="E1081" s="156">
        <v>2006</v>
      </c>
      <c r="F1081" s="153">
        <v>16</v>
      </c>
      <c r="G1081" s="155" t="s">
        <v>12</v>
      </c>
      <c r="H1081" s="152" t="s">
        <v>4824</v>
      </c>
      <c r="I1081" s="151" t="s">
        <v>4847</v>
      </c>
      <c r="J1081" s="152" t="s">
        <v>13</v>
      </c>
      <c r="K1081" s="153" t="s">
        <v>422</v>
      </c>
      <c r="L1081" s="154">
        <v>99</v>
      </c>
      <c r="M1081" s="28"/>
      <c r="N1081" s="28"/>
      <c r="O1081" s="33">
        <v>5318506</v>
      </c>
      <c r="P1081" s="33">
        <v>3128539225</v>
      </c>
      <c r="Q1081" s="34" t="s">
        <v>1544</v>
      </c>
      <c r="R1081" s="35">
        <v>38891</v>
      </c>
      <c r="S1081" s="37" t="s">
        <v>1052</v>
      </c>
      <c r="T1081" s="37" t="s">
        <v>354</v>
      </c>
      <c r="U1081" s="38">
        <v>1040034188</v>
      </c>
      <c r="V1081" s="37" t="s">
        <v>393</v>
      </c>
      <c r="W1081" s="37" t="s">
        <v>363</v>
      </c>
      <c r="X1081" s="39"/>
      <c r="Y1081" s="39"/>
      <c r="Z1081" s="39"/>
      <c r="AA1081" s="39"/>
    </row>
    <row r="1082" spans="1:16383" ht="15" hidden="1" customHeight="1" x14ac:dyDescent="0.35">
      <c r="A1082" s="154"/>
      <c r="B1082" s="154">
        <v>1100</v>
      </c>
      <c r="C1082" s="155"/>
      <c r="D1082" s="155"/>
      <c r="E1082" s="156"/>
      <c r="F1082" s="153">
        <v>2022</v>
      </c>
      <c r="G1082" s="155"/>
      <c r="H1082" s="152" t="e">
        <v>#N/A</v>
      </c>
      <c r="I1082" s="151" t="e">
        <v>#N/A</v>
      </c>
      <c r="J1082" s="152" t="e">
        <v>#N/A</v>
      </c>
      <c r="K1082" s="153"/>
      <c r="L1082" s="154">
        <v>100</v>
      </c>
      <c r="M1082" s="28"/>
      <c r="N1082" s="28"/>
      <c r="O1082" s="33"/>
      <c r="P1082" s="33"/>
      <c r="Q1082" s="34"/>
      <c r="R1082" s="45"/>
      <c r="S1082" s="37"/>
      <c r="T1082" s="37"/>
      <c r="U1082" s="44"/>
      <c r="V1082" s="37"/>
      <c r="W1082" s="37"/>
      <c r="X1082" s="39"/>
      <c r="Y1082" s="39"/>
      <c r="Z1082" s="39"/>
      <c r="AA1082" s="39"/>
    </row>
    <row r="1083" spans="1:16383" ht="15" hidden="1" customHeight="1" x14ac:dyDescent="0.35">
      <c r="A1083" s="154"/>
      <c r="B1083" s="154">
        <v>1101</v>
      </c>
      <c r="C1083" s="155"/>
      <c r="D1083" s="155"/>
      <c r="E1083" s="156"/>
      <c r="F1083" s="153">
        <v>2022</v>
      </c>
      <c r="G1083" s="155"/>
      <c r="H1083" s="152" t="e">
        <v>#N/A</v>
      </c>
      <c r="I1083" s="151" t="e">
        <v>#N/A</v>
      </c>
      <c r="J1083" s="152" t="e">
        <v>#N/A</v>
      </c>
      <c r="K1083" s="153"/>
      <c r="L1083" s="154">
        <v>101</v>
      </c>
      <c r="M1083" s="28"/>
      <c r="N1083" s="28"/>
      <c r="O1083" s="33"/>
      <c r="P1083" s="33"/>
      <c r="Q1083" s="42"/>
      <c r="R1083" s="45"/>
      <c r="S1083" s="37"/>
      <c r="T1083" s="37"/>
      <c r="U1083" s="44"/>
      <c r="V1083" s="37"/>
      <c r="W1083" s="37"/>
      <c r="X1083" s="39"/>
      <c r="Y1083" s="39"/>
      <c r="Z1083" s="39"/>
      <c r="AA1083" s="39"/>
    </row>
    <row r="1084" spans="1:16383" ht="15" hidden="1" customHeight="1" x14ac:dyDescent="0.35">
      <c r="A1084" s="154"/>
      <c r="B1084" s="154">
        <v>1102</v>
      </c>
      <c r="C1084" s="155" t="s">
        <v>1545</v>
      </c>
      <c r="D1084" s="155" t="s">
        <v>1546</v>
      </c>
      <c r="E1084" s="156">
        <v>2005</v>
      </c>
      <c r="F1084" s="153">
        <v>17</v>
      </c>
      <c r="G1084" s="155" t="s">
        <v>12</v>
      </c>
      <c r="H1084" s="152" t="s">
        <v>4824</v>
      </c>
      <c r="I1084" s="151" t="s">
        <v>4845</v>
      </c>
      <c r="J1084" s="152" t="s">
        <v>58</v>
      </c>
      <c r="K1084" s="153" t="s">
        <v>422</v>
      </c>
      <c r="L1084" s="154">
        <v>102</v>
      </c>
      <c r="M1084" s="28"/>
      <c r="N1084" s="28"/>
      <c r="O1084" s="33"/>
      <c r="P1084" s="33">
        <v>3135344825</v>
      </c>
      <c r="Q1084" s="34" t="s">
        <v>1547</v>
      </c>
      <c r="R1084" s="35">
        <v>38442</v>
      </c>
      <c r="S1084" s="37" t="s">
        <v>1052</v>
      </c>
      <c r="T1084" s="37" t="s">
        <v>354</v>
      </c>
      <c r="U1084" s="38">
        <v>1035550231</v>
      </c>
      <c r="V1084" s="37" t="s">
        <v>346</v>
      </c>
      <c r="W1084" s="37" t="s">
        <v>380</v>
      </c>
      <c r="X1084" s="39"/>
      <c r="Y1084" s="39"/>
      <c r="Z1084" s="39"/>
      <c r="AA1084" s="39"/>
    </row>
    <row r="1085" spans="1:16383" ht="15" hidden="1" customHeight="1" x14ac:dyDescent="0.35">
      <c r="A1085" s="154"/>
      <c r="B1085" s="154">
        <v>1103</v>
      </c>
      <c r="C1085" s="155" t="s">
        <v>207</v>
      </c>
      <c r="D1085" s="155" t="s">
        <v>1548</v>
      </c>
      <c r="E1085" s="156">
        <v>2009</v>
      </c>
      <c r="F1085" s="153">
        <v>13</v>
      </c>
      <c r="G1085" s="155" t="s">
        <v>20</v>
      </c>
      <c r="H1085" s="152" t="s">
        <v>3699</v>
      </c>
      <c r="I1085" s="151" t="s">
        <v>3700</v>
      </c>
      <c r="J1085" s="152" t="s">
        <v>40</v>
      </c>
      <c r="K1085" s="153" t="s">
        <v>356</v>
      </c>
      <c r="L1085" s="154">
        <v>103</v>
      </c>
      <c r="M1085" s="28"/>
      <c r="N1085" s="28"/>
      <c r="O1085" s="33">
        <v>5510122</v>
      </c>
      <c r="P1085" s="33">
        <v>3002819525</v>
      </c>
      <c r="Q1085" s="34" t="s">
        <v>1549</v>
      </c>
      <c r="R1085" s="45">
        <v>40168</v>
      </c>
      <c r="S1085" s="37" t="s">
        <v>1550</v>
      </c>
      <c r="T1085" s="37" t="s">
        <v>354</v>
      </c>
      <c r="U1085" s="44">
        <v>1127945296</v>
      </c>
      <c r="V1085" s="37" t="s">
        <v>346</v>
      </c>
      <c r="W1085" s="37" t="s">
        <v>363</v>
      </c>
      <c r="X1085" s="39"/>
      <c r="Y1085" s="39"/>
      <c r="Z1085" s="39"/>
      <c r="AA1085" s="39"/>
    </row>
    <row r="1086" spans="1:16383" ht="15" hidden="1" customHeight="1" x14ac:dyDescent="0.35">
      <c r="A1086" s="154"/>
      <c r="B1086" s="154">
        <v>1104</v>
      </c>
      <c r="C1086" s="155" t="s">
        <v>1033</v>
      </c>
      <c r="D1086" s="155" t="s">
        <v>1551</v>
      </c>
      <c r="E1086" s="156">
        <v>2015</v>
      </c>
      <c r="F1086" s="153">
        <v>7</v>
      </c>
      <c r="G1086" s="155" t="s">
        <v>8</v>
      </c>
      <c r="H1086" s="152" t="s">
        <v>1366</v>
      </c>
      <c r="I1086" s="151" t="s">
        <v>3697</v>
      </c>
      <c r="J1086" s="152" t="s">
        <v>117</v>
      </c>
      <c r="K1086" s="153" t="s">
        <v>422</v>
      </c>
      <c r="L1086" s="154">
        <v>104</v>
      </c>
      <c r="M1086" s="28"/>
      <c r="N1086" s="28"/>
      <c r="O1086" s="33"/>
      <c r="P1086" s="33">
        <v>3116125026</v>
      </c>
      <c r="Q1086" s="34" t="s">
        <v>1552</v>
      </c>
      <c r="R1086" s="35">
        <v>42361</v>
      </c>
      <c r="S1086" s="37" t="s">
        <v>1052</v>
      </c>
      <c r="T1086" s="37" t="s">
        <v>354</v>
      </c>
      <c r="U1086" s="38">
        <v>1039312143</v>
      </c>
      <c r="V1086" s="37" t="s">
        <v>346</v>
      </c>
      <c r="W1086" s="37" t="s">
        <v>363</v>
      </c>
      <c r="X1086" s="39"/>
      <c r="Y1086" s="39"/>
      <c r="Z1086" s="39"/>
      <c r="AA1086" s="39"/>
    </row>
    <row r="1087" spans="1:16383" ht="15" hidden="1" customHeight="1" x14ac:dyDescent="0.35">
      <c r="A1087" s="154"/>
      <c r="B1087" s="154">
        <v>1105</v>
      </c>
      <c r="C1087" s="155"/>
      <c r="D1087" s="155"/>
      <c r="E1087" s="156"/>
      <c r="F1087" s="153">
        <v>2022</v>
      </c>
      <c r="G1087" s="155"/>
      <c r="H1087" s="152" t="e">
        <v>#N/A</v>
      </c>
      <c r="I1087" s="151" t="e">
        <v>#N/A</v>
      </c>
      <c r="J1087" s="152" t="e">
        <v>#N/A</v>
      </c>
      <c r="K1087" s="153"/>
      <c r="L1087" s="154">
        <v>105</v>
      </c>
      <c r="M1087" s="28"/>
      <c r="N1087" s="28"/>
      <c r="O1087" s="33"/>
      <c r="P1087" s="33"/>
      <c r="Q1087" s="34"/>
      <c r="R1087" s="45"/>
      <c r="S1087" s="37"/>
      <c r="T1087" s="37"/>
      <c r="U1087" s="44"/>
      <c r="V1087" s="37"/>
      <c r="W1087" s="37"/>
      <c r="X1087" s="39"/>
      <c r="Y1087" s="39"/>
      <c r="Z1087" s="39"/>
      <c r="AA1087" s="39"/>
    </row>
    <row r="1088" spans="1:16383" ht="15" hidden="1" customHeight="1" x14ac:dyDescent="0.35">
      <c r="A1088" s="154"/>
      <c r="B1088" s="154">
        <v>1106</v>
      </c>
      <c r="C1088" s="155" t="s">
        <v>59</v>
      </c>
      <c r="D1088" s="155" t="s">
        <v>1553</v>
      </c>
      <c r="E1088" s="156">
        <v>2017</v>
      </c>
      <c r="F1088" s="153">
        <v>5</v>
      </c>
      <c r="G1088" s="155" t="s">
        <v>8</v>
      </c>
      <c r="H1088" s="152" t="s">
        <v>1366</v>
      </c>
      <c r="I1088" s="151" t="s">
        <v>4893</v>
      </c>
      <c r="J1088" s="152" t="s">
        <v>92</v>
      </c>
      <c r="K1088" s="153" t="s">
        <v>422</v>
      </c>
      <c r="L1088" s="154">
        <v>106</v>
      </c>
      <c r="M1088" s="28"/>
      <c r="N1088" s="28"/>
      <c r="O1088" s="33">
        <v>4487191</v>
      </c>
      <c r="P1088" s="33">
        <v>3113835122</v>
      </c>
      <c r="Q1088" s="34" t="s">
        <v>1554</v>
      </c>
      <c r="R1088" s="35">
        <v>42763</v>
      </c>
      <c r="S1088" s="37" t="s">
        <v>1052</v>
      </c>
      <c r="T1088" s="37" t="s">
        <v>413</v>
      </c>
      <c r="U1088" s="38">
        <v>1040577665</v>
      </c>
      <c r="V1088" s="37" t="s">
        <v>346</v>
      </c>
      <c r="W1088" s="37" t="s">
        <v>363</v>
      </c>
      <c r="X1088" s="39"/>
      <c r="Y1088" s="39"/>
      <c r="Z1088" s="39"/>
      <c r="AA1088" s="39"/>
    </row>
    <row r="1089" spans="1:27" ht="14.45" hidden="1" x14ac:dyDescent="0.35">
      <c r="A1089" s="154"/>
      <c r="B1089" s="154">
        <v>1107</v>
      </c>
      <c r="C1089" s="155" t="s">
        <v>1555</v>
      </c>
      <c r="D1089" s="155" t="s">
        <v>1556</v>
      </c>
      <c r="E1089" s="156">
        <v>2009</v>
      </c>
      <c r="F1089" s="153">
        <v>13</v>
      </c>
      <c r="G1089" s="155" t="s">
        <v>8</v>
      </c>
      <c r="H1089" s="152" t="s">
        <v>1366</v>
      </c>
      <c r="I1089" s="151" t="s">
        <v>4856</v>
      </c>
      <c r="J1089" s="152" t="s">
        <v>72</v>
      </c>
      <c r="K1089" s="153" t="s">
        <v>434</v>
      </c>
      <c r="L1089" s="154">
        <v>107</v>
      </c>
      <c r="M1089" s="28"/>
      <c r="N1089" s="28"/>
      <c r="O1089" s="33">
        <v>5870497</v>
      </c>
      <c r="P1089" s="33">
        <v>3137856473</v>
      </c>
      <c r="Q1089" s="42"/>
      <c r="R1089" s="35">
        <v>39880</v>
      </c>
      <c r="S1089" s="37" t="s">
        <v>1557</v>
      </c>
      <c r="T1089" s="37" t="s">
        <v>354</v>
      </c>
      <c r="U1089" s="38">
        <v>1023636886</v>
      </c>
      <c r="V1089" s="37" t="s">
        <v>346</v>
      </c>
      <c r="W1089" s="37" t="s">
        <v>363</v>
      </c>
      <c r="X1089" s="39"/>
      <c r="Y1089" s="39"/>
      <c r="Z1089" s="39"/>
      <c r="AA1089" s="39"/>
    </row>
    <row r="1090" spans="1:27" ht="14.45" hidden="1" x14ac:dyDescent="0.35">
      <c r="A1090" s="154"/>
      <c r="B1090" s="154">
        <v>1108</v>
      </c>
      <c r="C1090" s="155" t="s">
        <v>6</v>
      </c>
      <c r="D1090" s="155" t="s">
        <v>243</v>
      </c>
      <c r="E1090" s="156">
        <v>2012</v>
      </c>
      <c r="F1090" s="153">
        <v>10</v>
      </c>
      <c r="G1090" s="155" t="s">
        <v>8</v>
      </c>
      <c r="H1090" s="152" t="s">
        <v>1366</v>
      </c>
      <c r="I1090" s="151" t="s">
        <v>3685</v>
      </c>
      <c r="J1090" s="152" t="s">
        <v>106</v>
      </c>
      <c r="K1090" s="153" t="s">
        <v>364</v>
      </c>
      <c r="L1090" s="154">
        <v>108</v>
      </c>
      <c r="M1090" s="28"/>
      <c r="N1090" s="28"/>
      <c r="O1090" s="33">
        <v>6145816</v>
      </c>
      <c r="P1090" s="33">
        <v>3205629465</v>
      </c>
      <c r="Q1090" s="34" t="s">
        <v>1558</v>
      </c>
      <c r="R1090" s="45">
        <v>40936</v>
      </c>
      <c r="S1090" s="37" t="s">
        <v>1559</v>
      </c>
      <c r="T1090" s="37" t="s">
        <v>354</v>
      </c>
      <c r="U1090" s="44">
        <v>1036260428</v>
      </c>
      <c r="V1090" s="37" t="s">
        <v>393</v>
      </c>
      <c r="W1090" s="37" t="s">
        <v>347</v>
      </c>
      <c r="X1090" s="39"/>
      <c r="Y1090" s="39"/>
      <c r="Z1090" s="39"/>
      <c r="AA1090" s="39"/>
    </row>
    <row r="1091" spans="1:27" ht="14.45" hidden="1" x14ac:dyDescent="0.35">
      <c r="A1091" s="154"/>
      <c r="B1091" s="154">
        <v>1109</v>
      </c>
      <c r="C1091" s="155" t="s">
        <v>176</v>
      </c>
      <c r="D1091" s="155" t="s">
        <v>1553</v>
      </c>
      <c r="E1091" s="156">
        <v>2014</v>
      </c>
      <c r="F1091" s="153">
        <v>8</v>
      </c>
      <c r="G1091" s="155" t="s">
        <v>8</v>
      </c>
      <c r="H1091" s="152" t="s">
        <v>1366</v>
      </c>
      <c r="I1091" s="151" t="s">
        <v>3687</v>
      </c>
      <c r="J1091" s="152" t="s">
        <v>117</v>
      </c>
      <c r="K1091" s="153" t="s">
        <v>422</v>
      </c>
      <c r="L1091" s="154">
        <v>109</v>
      </c>
      <c r="M1091" s="28"/>
      <c r="N1091" s="28"/>
      <c r="O1091" s="33">
        <v>4487191</v>
      </c>
      <c r="P1091" s="33">
        <v>3113835122</v>
      </c>
      <c r="Q1091" s="34" t="s">
        <v>1554</v>
      </c>
      <c r="R1091" s="35">
        <v>41785</v>
      </c>
      <c r="S1091" s="37" t="s">
        <v>1052</v>
      </c>
      <c r="T1091" s="37" t="s">
        <v>354</v>
      </c>
      <c r="U1091" s="38">
        <v>1040576013</v>
      </c>
      <c r="V1091" s="37" t="s">
        <v>346</v>
      </c>
      <c r="W1091" s="37" t="s">
        <v>363</v>
      </c>
      <c r="X1091" s="39"/>
      <c r="Y1091" s="39"/>
      <c r="Z1091" s="39"/>
      <c r="AA1091" s="39"/>
    </row>
    <row r="1092" spans="1:27" ht="14.45" hidden="1" x14ac:dyDescent="0.35">
      <c r="A1092" s="154"/>
      <c r="B1092" s="154">
        <v>1110</v>
      </c>
      <c r="C1092" s="155"/>
      <c r="D1092" s="155"/>
      <c r="E1092" s="156"/>
      <c r="F1092" s="153">
        <v>2022</v>
      </c>
      <c r="G1092" s="155"/>
      <c r="H1092" s="152" t="e">
        <v>#N/A</v>
      </c>
      <c r="I1092" s="151" t="e">
        <v>#N/A</v>
      </c>
      <c r="J1092" s="152" t="e">
        <v>#N/A</v>
      </c>
      <c r="K1092" s="153"/>
      <c r="L1092" s="154">
        <v>110</v>
      </c>
      <c r="M1092" s="28"/>
      <c r="N1092" s="28"/>
      <c r="O1092" s="33"/>
      <c r="P1092" s="33"/>
      <c r="Q1092" s="42"/>
      <c r="R1092" s="45"/>
      <c r="S1092" s="37"/>
      <c r="T1092" s="37"/>
      <c r="U1092" s="44"/>
      <c r="V1092" s="37"/>
      <c r="W1092" s="37"/>
      <c r="X1092" s="39"/>
      <c r="Y1092" s="39"/>
      <c r="Z1092" s="39"/>
      <c r="AA1092" s="39"/>
    </row>
    <row r="1093" spans="1:27" ht="14.45" hidden="1" x14ac:dyDescent="0.35">
      <c r="A1093" s="154"/>
      <c r="B1093" s="154">
        <v>1111</v>
      </c>
      <c r="C1093" s="155"/>
      <c r="D1093" s="155"/>
      <c r="E1093" s="156"/>
      <c r="F1093" s="153">
        <v>2022</v>
      </c>
      <c r="G1093" s="155"/>
      <c r="H1093" s="152" t="e">
        <v>#N/A</v>
      </c>
      <c r="I1093" s="151" t="e">
        <v>#N/A</v>
      </c>
      <c r="J1093" s="152" t="e">
        <v>#N/A</v>
      </c>
      <c r="K1093" s="153"/>
      <c r="L1093" s="154">
        <v>111</v>
      </c>
      <c r="M1093" s="28"/>
      <c r="N1093" s="28"/>
      <c r="O1093" s="33"/>
      <c r="P1093" s="33"/>
      <c r="Q1093" s="42"/>
      <c r="R1093" s="45"/>
      <c r="S1093" s="37"/>
      <c r="T1093" s="37"/>
      <c r="U1093" s="44"/>
      <c r="V1093" s="37"/>
      <c r="W1093" s="37"/>
      <c r="X1093" s="39"/>
      <c r="Y1093" s="39"/>
      <c r="Z1093" s="39"/>
      <c r="AA1093" s="39"/>
    </row>
    <row r="1094" spans="1:27" ht="14.45" hidden="1" x14ac:dyDescent="0.35">
      <c r="A1094" s="154"/>
      <c r="B1094" s="154">
        <v>1112</v>
      </c>
      <c r="C1094" s="155"/>
      <c r="D1094" s="155"/>
      <c r="E1094" s="156"/>
      <c r="F1094" s="153">
        <v>2022</v>
      </c>
      <c r="G1094" s="155"/>
      <c r="H1094" s="152" t="e">
        <v>#N/A</v>
      </c>
      <c r="I1094" s="151" t="e">
        <v>#N/A</v>
      </c>
      <c r="J1094" s="152" t="e">
        <v>#N/A</v>
      </c>
      <c r="K1094" s="153"/>
      <c r="L1094" s="154">
        <v>112</v>
      </c>
      <c r="M1094" s="28"/>
      <c r="N1094" s="28"/>
      <c r="O1094" s="33"/>
      <c r="P1094" s="33"/>
      <c r="Q1094" s="42"/>
      <c r="R1094" s="45"/>
      <c r="S1094" s="37"/>
      <c r="T1094" s="37"/>
      <c r="U1094" s="44"/>
      <c r="V1094" s="37"/>
      <c r="W1094" s="37"/>
      <c r="X1094" s="39"/>
      <c r="Y1094" s="39"/>
      <c r="Z1094" s="39"/>
      <c r="AA1094" s="39"/>
    </row>
    <row r="1095" spans="1:27" ht="14.45" hidden="1" x14ac:dyDescent="0.35">
      <c r="A1095" s="154"/>
      <c r="B1095" s="154">
        <v>1113</v>
      </c>
      <c r="C1095" s="155"/>
      <c r="D1095" s="155"/>
      <c r="E1095" s="156"/>
      <c r="F1095" s="153">
        <v>2022</v>
      </c>
      <c r="G1095" s="155"/>
      <c r="H1095" s="152" t="e">
        <v>#N/A</v>
      </c>
      <c r="I1095" s="151" t="e">
        <v>#N/A</v>
      </c>
      <c r="J1095" s="152" t="e">
        <v>#N/A</v>
      </c>
      <c r="K1095" s="153"/>
      <c r="L1095" s="154">
        <v>113</v>
      </c>
      <c r="M1095" s="28"/>
      <c r="N1095" s="28"/>
      <c r="O1095" s="33"/>
      <c r="P1095" s="33"/>
      <c r="Q1095" s="55"/>
      <c r="R1095" s="45"/>
      <c r="S1095" s="37"/>
      <c r="T1095" s="37"/>
      <c r="U1095" s="44"/>
      <c r="V1095" s="37"/>
      <c r="W1095" s="37"/>
      <c r="X1095" s="39"/>
      <c r="Y1095" s="39"/>
      <c r="Z1095" s="39"/>
      <c r="AA1095" s="39"/>
    </row>
    <row r="1096" spans="1:27" ht="14.45" hidden="1" x14ac:dyDescent="0.35">
      <c r="A1096" s="154"/>
      <c r="B1096" s="154">
        <v>1114</v>
      </c>
      <c r="C1096" s="155" t="s">
        <v>96</v>
      </c>
      <c r="D1096" s="155" t="s">
        <v>97</v>
      </c>
      <c r="E1096" s="156">
        <v>2009</v>
      </c>
      <c r="F1096" s="153">
        <v>13</v>
      </c>
      <c r="G1096" s="155" t="s">
        <v>12</v>
      </c>
      <c r="H1096" s="152" t="s">
        <v>4824</v>
      </c>
      <c r="I1096" s="151" t="s">
        <v>4880</v>
      </c>
      <c r="J1096" s="152" t="s">
        <v>98</v>
      </c>
      <c r="K1096" s="153" t="s">
        <v>377</v>
      </c>
      <c r="L1096" s="154">
        <v>114</v>
      </c>
      <c r="M1096" s="28"/>
      <c r="N1096" s="28"/>
      <c r="O1096" s="33"/>
      <c r="P1096" s="33">
        <v>3145372466</v>
      </c>
      <c r="Q1096" s="42" t="s">
        <v>1560</v>
      </c>
      <c r="R1096" s="45">
        <v>39821</v>
      </c>
      <c r="S1096" s="37" t="s">
        <v>1561</v>
      </c>
      <c r="T1096" s="37" t="s">
        <v>354</v>
      </c>
      <c r="U1096" s="44">
        <v>1036256958</v>
      </c>
      <c r="V1096" s="37" t="s">
        <v>393</v>
      </c>
      <c r="W1096" s="37" t="s">
        <v>363</v>
      </c>
      <c r="X1096" s="39"/>
      <c r="Y1096" s="39"/>
      <c r="Z1096" s="39"/>
      <c r="AA1096" s="39"/>
    </row>
    <row r="1097" spans="1:27" ht="14.45" hidden="1" x14ac:dyDescent="0.35">
      <c r="A1097" s="154"/>
      <c r="B1097" s="154">
        <v>1115</v>
      </c>
      <c r="C1097" s="155" t="s">
        <v>157</v>
      </c>
      <c r="D1097" s="155" t="s">
        <v>1562</v>
      </c>
      <c r="E1097" s="156">
        <v>2009</v>
      </c>
      <c r="F1097" s="153">
        <v>13</v>
      </c>
      <c r="G1097" s="155" t="s">
        <v>20</v>
      </c>
      <c r="H1097" s="152" t="s">
        <v>3699</v>
      </c>
      <c r="I1097" s="151" t="s">
        <v>3700</v>
      </c>
      <c r="J1097" s="152" t="s">
        <v>40</v>
      </c>
      <c r="K1097" s="153" t="s">
        <v>434</v>
      </c>
      <c r="L1097" s="154">
        <v>115</v>
      </c>
      <c r="M1097" s="28"/>
      <c r="N1097" s="28"/>
      <c r="O1097" s="33">
        <v>6026185</v>
      </c>
      <c r="P1097" s="33">
        <v>3127469572</v>
      </c>
      <c r="Q1097" s="34" t="s">
        <v>1563</v>
      </c>
      <c r="R1097" s="45">
        <v>40148</v>
      </c>
      <c r="S1097" s="37" t="s">
        <v>1564</v>
      </c>
      <c r="T1097" s="37" t="s">
        <v>354</v>
      </c>
      <c r="U1097" s="44" t="s">
        <v>1565</v>
      </c>
      <c r="V1097" s="37" t="s">
        <v>346</v>
      </c>
      <c r="W1097" s="37" t="s">
        <v>363</v>
      </c>
      <c r="X1097" s="39"/>
      <c r="Y1097" s="39"/>
      <c r="Z1097" s="39"/>
      <c r="AA1097" s="39"/>
    </row>
    <row r="1098" spans="1:27" ht="14.45" hidden="1" x14ac:dyDescent="0.35">
      <c r="A1098" s="154"/>
      <c r="B1098" s="154">
        <v>1116</v>
      </c>
      <c r="C1098" s="155"/>
      <c r="D1098" s="155"/>
      <c r="E1098" s="156"/>
      <c r="F1098" s="153">
        <v>2022</v>
      </c>
      <c r="G1098" s="155"/>
      <c r="H1098" s="152" t="e">
        <v>#N/A</v>
      </c>
      <c r="I1098" s="151" t="e">
        <v>#N/A</v>
      </c>
      <c r="J1098" s="152" t="e">
        <v>#N/A</v>
      </c>
      <c r="K1098" s="153"/>
      <c r="L1098" s="154">
        <v>116</v>
      </c>
      <c r="M1098" s="28"/>
      <c r="N1098" s="28"/>
      <c r="O1098" s="33"/>
      <c r="P1098" s="33"/>
      <c r="Q1098" s="42"/>
      <c r="R1098" s="45"/>
      <c r="S1098" s="37"/>
      <c r="T1098" s="37"/>
      <c r="U1098" s="38"/>
      <c r="V1098" s="37"/>
      <c r="W1098" s="37"/>
      <c r="X1098" s="39"/>
      <c r="Y1098" s="39"/>
      <c r="Z1098" s="39"/>
      <c r="AA1098" s="39"/>
    </row>
    <row r="1099" spans="1:27" ht="14.45" hidden="1" x14ac:dyDescent="0.35">
      <c r="A1099" s="154"/>
      <c r="B1099" s="154">
        <v>1117</v>
      </c>
      <c r="C1099" s="155" t="s">
        <v>1319</v>
      </c>
      <c r="D1099" s="155" t="s">
        <v>1566</v>
      </c>
      <c r="E1099" s="156">
        <v>2002</v>
      </c>
      <c r="F1099" s="153">
        <v>20</v>
      </c>
      <c r="G1099" s="155" t="s">
        <v>348</v>
      </c>
      <c r="H1099" s="152" t="s">
        <v>4830</v>
      </c>
      <c r="I1099" s="151" t="s">
        <v>4900</v>
      </c>
      <c r="J1099" s="152" t="s">
        <v>190</v>
      </c>
      <c r="K1099" s="153" t="s">
        <v>371</v>
      </c>
      <c r="L1099" s="154">
        <v>117</v>
      </c>
      <c r="M1099" s="28"/>
      <c r="N1099" s="28"/>
      <c r="O1099" s="33">
        <v>3472552</v>
      </c>
      <c r="P1099" s="33">
        <v>3187458993</v>
      </c>
      <c r="Q1099" s="34" t="s">
        <v>1567</v>
      </c>
      <c r="R1099" s="45">
        <v>37367</v>
      </c>
      <c r="S1099" s="37" t="s">
        <v>1568</v>
      </c>
      <c r="T1099" s="37" t="s">
        <v>354</v>
      </c>
      <c r="U1099" s="44">
        <v>1001015950</v>
      </c>
      <c r="V1099" s="37" t="s">
        <v>346</v>
      </c>
      <c r="W1099" s="37" t="s">
        <v>363</v>
      </c>
      <c r="X1099" s="39"/>
      <c r="Y1099" s="39"/>
      <c r="Z1099" s="39"/>
      <c r="AA1099" s="39"/>
    </row>
    <row r="1100" spans="1:27" ht="14.45" hidden="1" x14ac:dyDescent="0.35">
      <c r="A1100" s="154"/>
      <c r="B1100" s="154">
        <v>1118</v>
      </c>
      <c r="C1100" s="155"/>
      <c r="D1100" s="155"/>
      <c r="E1100" s="156"/>
      <c r="F1100" s="153">
        <v>2022</v>
      </c>
      <c r="G1100" s="155"/>
      <c r="H1100" s="152" t="e">
        <v>#N/A</v>
      </c>
      <c r="I1100" s="151" t="e">
        <v>#N/A</v>
      </c>
      <c r="J1100" s="152" t="e">
        <v>#N/A</v>
      </c>
      <c r="K1100" s="153"/>
      <c r="L1100" s="154">
        <v>118</v>
      </c>
      <c r="M1100" s="28"/>
      <c r="N1100" s="28"/>
      <c r="O1100" s="33"/>
      <c r="P1100" s="33"/>
      <c r="Q1100" s="34"/>
      <c r="R1100" s="45"/>
      <c r="S1100" s="37"/>
      <c r="T1100" s="37"/>
      <c r="U1100" s="50"/>
      <c r="V1100" s="37"/>
      <c r="W1100" s="37"/>
      <c r="X1100" s="39"/>
      <c r="Y1100" s="39"/>
      <c r="Z1100" s="39"/>
      <c r="AA1100" s="39"/>
    </row>
    <row r="1101" spans="1:27" ht="14.45" hidden="1" x14ac:dyDescent="0.35">
      <c r="A1101" s="154"/>
      <c r="B1101" s="154">
        <v>1119</v>
      </c>
      <c r="C1101" s="155" t="s">
        <v>229</v>
      </c>
      <c r="D1101" s="155" t="s">
        <v>1569</v>
      </c>
      <c r="E1101" s="156">
        <v>2007</v>
      </c>
      <c r="F1101" s="153">
        <v>15</v>
      </c>
      <c r="G1101" s="155" t="s">
        <v>12</v>
      </c>
      <c r="H1101" s="152" t="s">
        <v>4824</v>
      </c>
      <c r="I1101" s="151" t="s">
        <v>4857</v>
      </c>
      <c r="J1101" s="152" t="s">
        <v>13</v>
      </c>
      <c r="K1101" s="153" t="s">
        <v>434</v>
      </c>
      <c r="L1101" s="154">
        <v>119</v>
      </c>
      <c r="M1101" s="28"/>
      <c r="N1101" s="28"/>
      <c r="O1101" s="33">
        <v>5815481</v>
      </c>
      <c r="P1101" s="33">
        <v>3013230645</v>
      </c>
      <c r="Q1101" s="34" t="s">
        <v>1570</v>
      </c>
      <c r="R1101" s="45">
        <v>39357</v>
      </c>
      <c r="S1101" s="37" t="s">
        <v>1571</v>
      </c>
      <c r="T1101" s="37" t="s">
        <v>354</v>
      </c>
      <c r="U1101" s="44">
        <v>1017849522</v>
      </c>
      <c r="V1101" s="37" t="s">
        <v>393</v>
      </c>
      <c r="W1101" s="37" t="s">
        <v>363</v>
      </c>
      <c r="X1101" s="39"/>
      <c r="Y1101" s="39"/>
      <c r="Z1101" s="39"/>
      <c r="AA1101" s="39"/>
    </row>
    <row r="1102" spans="1:27" ht="14.45" hidden="1" x14ac:dyDescent="0.35">
      <c r="A1102" s="154"/>
      <c r="B1102" s="154">
        <v>1120</v>
      </c>
      <c r="C1102" s="155"/>
      <c r="D1102" s="155"/>
      <c r="E1102" s="156"/>
      <c r="F1102" s="153">
        <v>2022</v>
      </c>
      <c r="G1102" s="155"/>
      <c r="H1102" s="152" t="e">
        <v>#N/A</v>
      </c>
      <c r="I1102" s="151" t="e">
        <v>#N/A</v>
      </c>
      <c r="J1102" s="152" t="e">
        <v>#N/A</v>
      </c>
      <c r="K1102" s="153"/>
      <c r="L1102" s="154">
        <v>120</v>
      </c>
      <c r="M1102" s="28"/>
      <c r="N1102" s="28"/>
      <c r="O1102" s="33"/>
      <c r="P1102" s="33"/>
      <c r="Q1102" s="34"/>
      <c r="R1102" s="45"/>
      <c r="S1102" s="37"/>
      <c r="T1102" s="37"/>
      <c r="U1102" s="44"/>
      <c r="V1102" s="37"/>
      <c r="W1102" s="37"/>
      <c r="X1102" s="39"/>
      <c r="Y1102" s="39"/>
      <c r="Z1102" s="39"/>
      <c r="AA1102" s="39"/>
    </row>
    <row r="1103" spans="1:27" ht="14.45" hidden="1" x14ac:dyDescent="0.35">
      <c r="A1103" s="154"/>
      <c r="B1103" s="154">
        <v>1121</v>
      </c>
      <c r="C1103" s="155"/>
      <c r="D1103" s="155"/>
      <c r="E1103" s="156"/>
      <c r="F1103" s="153">
        <v>2022</v>
      </c>
      <c r="G1103" s="155"/>
      <c r="H1103" s="152" t="e">
        <v>#N/A</v>
      </c>
      <c r="I1103" s="151" t="e">
        <v>#N/A</v>
      </c>
      <c r="J1103" s="152" t="e">
        <v>#N/A</v>
      </c>
      <c r="K1103" s="153"/>
      <c r="L1103" s="154">
        <v>121</v>
      </c>
      <c r="M1103" s="28"/>
      <c r="N1103" s="28"/>
      <c r="O1103" s="33"/>
      <c r="P1103" s="33"/>
      <c r="Q1103" s="34"/>
      <c r="R1103" s="45"/>
      <c r="S1103" s="37"/>
      <c r="T1103" s="37"/>
      <c r="U1103" s="44"/>
      <c r="V1103" s="37"/>
      <c r="W1103" s="37"/>
      <c r="X1103" s="39"/>
      <c r="Y1103" s="39"/>
      <c r="Z1103" s="39"/>
      <c r="AA1103" s="39"/>
    </row>
    <row r="1104" spans="1:27" ht="14.45" hidden="1" x14ac:dyDescent="0.35">
      <c r="A1104" s="154"/>
      <c r="B1104" s="154">
        <v>1122</v>
      </c>
      <c r="C1104" s="155" t="s">
        <v>120</v>
      </c>
      <c r="D1104" s="155" t="s">
        <v>1572</v>
      </c>
      <c r="E1104" s="156">
        <v>2013</v>
      </c>
      <c r="F1104" s="153">
        <v>9</v>
      </c>
      <c r="G1104" s="155" t="s">
        <v>8</v>
      </c>
      <c r="H1104" s="152" t="s">
        <v>1366</v>
      </c>
      <c r="I1104" s="151" t="s">
        <v>3703</v>
      </c>
      <c r="J1104" s="152" t="s">
        <v>106</v>
      </c>
      <c r="K1104" s="153" t="s">
        <v>355</v>
      </c>
      <c r="L1104" s="154">
        <v>122</v>
      </c>
      <c r="M1104" s="28"/>
      <c r="N1104" s="28"/>
      <c r="O1104" s="33">
        <v>3005520556</v>
      </c>
      <c r="P1104" s="33">
        <v>3104159727</v>
      </c>
      <c r="Q1104" s="34" t="s">
        <v>1573</v>
      </c>
      <c r="R1104" s="45">
        <v>41458</v>
      </c>
      <c r="S1104" s="37" t="s">
        <v>1574</v>
      </c>
      <c r="T1104" s="37" t="s">
        <v>354</v>
      </c>
      <c r="U1104" s="44">
        <v>1036456802</v>
      </c>
      <c r="V1104" s="37" t="s">
        <v>346</v>
      </c>
      <c r="W1104" s="37" t="s">
        <v>1575</v>
      </c>
      <c r="X1104" s="39"/>
      <c r="Y1104" s="39"/>
      <c r="Z1104" s="39"/>
      <c r="AA1104" s="39"/>
    </row>
    <row r="1105" spans="1:27" ht="14.45" hidden="1" x14ac:dyDescent="0.35">
      <c r="A1105" s="154"/>
      <c r="B1105" s="154">
        <v>1123</v>
      </c>
      <c r="C1105" s="155"/>
      <c r="D1105" s="155"/>
      <c r="E1105" s="156"/>
      <c r="F1105" s="153">
        <v>2022</v>
      </c>
      <c r="G1105" s="155"/>
      <c r="H1105" s="152" t="e">
        <v>#N/A</v>
      </c>
      <c r="I1105" s="151" t="e">
        <v>#N/A</v>
      </c>
      <c r="J1105" s="152" t="e">
        <v>#N/A</v>
      </c>
      <c r="K1105" s="153"/>
      <c r="L1105" s="154">
        <v>123</v>
      </c>
      <c r="M1105" s="28"/>
      <c r="N1105" s="28"/>
      <c r="O1105" s="33"/>
      <c r="P1105" s="33"/>
      <c r="Q1105" s="34"/>
      <c r="R1105" s="45"/>
      <c r="S1105" s="37"/>
      <c r="T1105" s="37"/>
      <c r="U1105" s="44"/>
      <c r="V1105" s="37"/>
      <c r="W1105" s="37"/>
      <c r="X1105" s="39"/>
      <c r="Y1105" s="39"/>
      <c r="Z1105" s="39"/>
      <c r="AA1105" s="39"/>
    </row>
    <row r="1106" spans="1:27" ht="14.45" hidden="1" x14ac:dyDescent="0.35">
      <c r="A1106" s="154"/>
      <c r="B1106" s="154">
        <v>1124</v>
      </c>
      <c r="C1106" s="155" t="s">
        <v>176</v>
      </c>
      <c r="D1106" s="155" t="s">
        <v>1251</v>
      </c>
      <c r="E1106" s="156">
        <v>2013</v>
      </c>
      <c r="F1106" s="153">
        <v>9</v>
      </c>
      <c r="G1106" s="155" t="s">
        <v>8</v>
      </c>
      <c r="H1106" s="152" t="s">
        <v>1366</v>
      </c>
      <c r="I1106" s="151" t="s">
        <v>3703</v>
      </c>
      <c r="J1106" s="152" t="s">
        <v>106</v>
      </c>
      <c r="K1106" s="153" t="s">
        <v>422</v>
      </c>
      <c r="L1106" s="154">
        <v>124</v>
      </c>
      <c r="M1106" s="28"/>
      <c r="N1106" s="28"/>
      <c r="O1106" s="33"/>
      <c r="P1106" s="33">
        <v>3136170484</v>
      </c>
      <c r="Q1106" s="34" t="s">
        <v>1576</v>
      </c>
      <c r="R1106" s="35">
        <v>41538</v>
      </c>
      <c r="S1106" s="37" t="s">
        <v>1052</v>
      </c>
      <c r="T1106" s="37" t="s">
        <v>354</v>
      </c>
      <c r="U1106" s="38">
        <v>1039311177</v>
      </c>
      <c r="V1106" s="37" t="s">
        <v>491</v>
      </c>
      <c r="W1106" s="37" t="s">
        <v>363</v>
      </c>
      <c r="X1106" s="39"/>
      <c r="Y1106" s="39"/>
      <c r="Z1106" s="39"/>
      <c r="AA1106" s="39"/>
    </row>
    <row r="1107" spans="1:27" ht="14.45" hidden="1" x14ac:dyDescent="0.35">
      <c r="A1107" s="154"/>
      <c r="B1107" s="154">
        <v>1125</v>
      </c>
      <c r="C1107" s="155" t="s">
        <v>31</v>
      </c>
      <c r="D1107" s="155" t="s">
        <v>1577</v>
      </c>
      <c r="E1107" s="156">
        <v>2008</v>
      </c>
      <c r="F1107" s="153">
        <v>14</v>
      </c>
      <c r="G1107" s="155" t="s">
        <v>8</v>
      </c>
      <c r="H1107" s="152" t="s">
        <v>1366</v>
      </c>
      <c r="I1107" s="151" t="s">
        <v>4866</v>
      </c>
      <c r="J1107" s="152" t="s">
        <v>72</v>
      </c>
      <c r="K1107" s="153" t="s">
        <v>355</v>
      </c>
      <c r="L1107" s="154">
        <v>125</v>
      </c>
      <c r="M1107" s="28"/>
      <c r="N1107" s="28"/>
      <c r="O1107" s="33">
        <v>4470860</v>
      </c>
      <c r="P1107" s="33">
        <v>3218022049</v>
      </c>
      <c r="Q1107" s="34" t="s">
        <v>1578</v>
      </c>
      <c r="R1107" s="45">
        <v>39806</v>
      </c>
      <c r="S1107" s="37" t="s">
        <v>1579</v>
      </c>
      <c r="T1107" s="37" t="s">
        <v>354</v>
      </c>
      <c r="U1107" s="44">
        <v>1020303009</v>
      </c>
      <c r="V1107" s="37" t="s">
        <v>346</v>
      </c>
      <c r="W1107" s="37" t="s">
        <v>363</v>
      </c>
      <c r="X1107" s="39"/>
      <c r="Y1107" s="39"/>
      <c r="Z1107" s="39"/>
      <c r="AA1107" s="39"/>
    </row>
    <row r="1108" spans="1:27" ht="14.45" hidden="1" x14ac:dyDescent="0.35">
      <c r="A1108" s="154"/>
      <c r="B1108" s="154">
        <v>1126</v>
      </c>
      <c r="C1108" s="155" t="s">
        <v>765</v>
      </c>
      <c r="D1108" s="155" t="s">
        <v>1580</v>
      </c>
      <c r="E1108" s="156">
        <v>2012</v>
      </c>
      <c r="F1108" s="153">
        <v>10</v>
      </c>
      <c r="G1108" s="155" t="s">
        <v>8</v>
      </c>
      <c r="H1108" s="152" t="s">
        <v>1366</v>
      </c>
      <c r="I1108" s="151" t="s">
        <v>3685</v>
      </c>
      <c r="J1108" s="152" t="s">
        <v>106</v>
      </c>
      <c r="K1108" s="153" t="s">
        <v>422</v>
      </c>
      <c r="L1108" s="154">
        <v>126</v>
      </c>
      <c r="M1108" s="28"/>
      <c r="N1108" s="28"/>
      <c r="O1108" s="33">
        <v>5536527</v>
      </c>
      <c r="P1108" s="33">
        <v>3122905539</v>
      </c>
      <c r="Q1108" s="34" t="s">
        <v>1581</v>
      </c>
      <c r="R1108" s="35">
        <v>40986</v>
      </c>
      <c r="S1108" s="37" t="s">
        <v>1052</v>
      </c>
      <c r="T1108" s="37" t="s">
        <v>354</v>
      </c>
      <c r="U1108" s="38">
        <v>1040044172</v>
      </c>
      <c r="V1108" s="37" t="s">
        <v>339</v>
      </c>
      <c r="W1108" s="37" t="s">
        <v>363</v>
      </c>
      <c r="X1108" s="39"/>
      <c r="Y1108" s="39"/>
      <c r="Z1108" s="39"/>
      <c r="AA1108" s="39"/>
    </row>
    <row r="1109" spans="1:27" ht="14.45" hidden="1" x14ac:dyDescent="0.35">
      <c r="A1109" s="154"/>
      <c r="B1109" s="154">
        <v>1127</v>
      </c>
      <c r="C1109" s="155" t="s">
        <v>120</v>
      </c>
      <c r="D1109" s="155" t="s">
        <v>1582</v>
      </c>
      <c r="E1109" s="156">
        <v>2017</v>
      </c>
      <c r="F1109" s="153">
        <v>5</v>
      </c>
      <c r="G1109" s="155" t="s">
        <v>8</v>
      </c>
      <c r="H1109" s="152" t="s">
        <v>1366</v>
      </c>
      <c r="I1109" s="151" t="s">
        <v>4893</v>
      </c>
      <c r="J1109" s="152" t="s">
        <v>92</v>
      </c>
      <c r="K1109" s="153" t="s">
        <v>422</v>
      </c>
      <c r="L1109" s="154">
        <v>127</v>
      </c>
      <c r="M1109" s="28"/>
      <c r="N1109" s="28"/>
      <c r="O1109" s="33">
        <v>5681656</v>
      </c>
      <c r="P1109" s="33">
        <v>3148134277</v>
      </c>
      <c r="Q1109" s="34" t="s">
        <v>1583</v>
      </c>
      <c r="R1109" s="35">
        <v>42868</v>
      </c>
      <c r="S1109" s="37" t="s">
        <v>1052</v>
      </c>
      <c r="T1109" s="37" t="s">
        <v>413</v>
      </c>
      <c r="U1109" s="38">
        <v>1040050999</v>
      </c>
      <c r="V1109" s="37" t="s">
        <v>346</v>
      </c>
      <c r="W1109" s="37" t="s">
        <v>363</v>
      </c>
      <c r="X1109" s="39"/>
      <c r="Y1109" s="39"/>
      <c r="Z1109" s="39"/>
      <c r="AA1109" s="39"/>
    </row>
    <row r="1110" spans="1:27" ht="14.45" hidden="1" x14ac:dyDescent="0.35">
      <c r="A1110" s="154"/>
      <c r="B1110" s="154">
        <v>1128</v>
      </c>
      <c r="C1110" s="155"/>
      <c r="D1110" s="155"/>
      <c r="E1110" s="156"/>
      <c r="F1110" s="153">
        <v>2022</v>
      </c>
      <c r="G1110" s="155"/>
      <c r="H1110" s="152" t="e">
        <v>#N/A</v>
      </c>
      <c r="I1110" s="151" t="e">
        <v>#N/A</v>
      </c>
      <c r="J1110" s="152" t="e">
        <v>#N/A</v>
      </c>
      <c r="K1110" s="153"/>
      <c r="L1110" s="154">
        <v>128</v>
      </c>
      <c r="M1110" s="28"/>
      <c r="N1110" s="28"/>
      <c r="O1110" s="33"/>
      <c r="P1110" s="33"/>
      <c r="Q1110" s="55"/>
      <c r="R1110" s="45"/>
      <c r="S1110" s="37"/>
      <c r="T1110" s="37"/>
      <c r="U1110" s="44"/>
      <c r="V1110" s="37"/>
      <c r="W1110" s="37"/>
      <c r="X1110" s="39"/>
      <c r="Y1110" s="39"/>
      <c r="Z1110" s="39"/>
      <c r="AA1110" s="39"/>
    </row>
    <row r="1111" spans="1:27" ht="14.45" hidden="1" x14ac:dyDescent="0.35">
      <c r="A1111" s="154"/>
      <c r="B1111" s="154">
        <v>1129</v>
      </c>
      <c r="C1111" s="155"/>
      <c r="D1111" s="155"/>
      <c r="E1111" s="156"/>
      <c r="F1111" s="153">
        <v>2022</v>
      </c>
      <c r="G1111" s="155"/>
      <c r="H1111" s="152" t="e">
        <v>#N/A</v>
      </c>
      <c r="I1111" s="151" t="e">
        <v>#N/A</v>
      </c>
      <c r="J1111" s="152" t="e">
        <v>#N/A</v>
      </c>
      <c r="K1111" s="153"/>
      <c r="L1111" s="154">
        <v>129</v>
      </c>
      <c r="M1111" s="28"/>
      <c r="N1111" s="28"/>
      <c r="O1111" s="33"/>
      <c r="P1111" s="33"/>
      <c r="Q1111" s="42"/>
      <c r="R1111" s="45"/>
      <c r="S1111" s="37"/>
      <c r="T1111" s="37"/>
      <c r="U1111" s="38"/>
      <c r="V1111" s="37"/>
      <c r="W1111" s="37"/>
      <c r="X1111" s="39"/>
      <c r="Y1111" s="39"/>
      <c r="Z1111" s="39"/>
      <c r="AA1111" s="39"/>
    </row>
    <row r="1112" spans="1:27" ht="14.45" hidden="1" x14ac:dyDescent="0.35">
      <c r="A1112" s="154"/>
      <c r="B1112" s="154">
        <v>1130</v>
      </c>
      <c r="C1112" s="155" t="s">
        <v>224</v>
      </c>
      <c r="D1112" s="155" t="s">
        <v>1584</v>
      </c>
      <c r="E1112" s="156">
        <v>2011</v>
      </c>
      <c r="F1112" s="153">
        <v>11</v>
      </c>
      <c r="G1112" s="155" t="s">
        <v>8</v>
      </c>
      <c r="H1112" s="152" t="s">
        <v>1366</v>
      </c>
      <c r="I1112" s="151" t="s">
        <v>4870</v>
      </c>
      <c r="J1112" s="152" t="s">
        <v>34</v>
      </c>
      <c r="K1112" s="153" t="s">
        <v>355</v>
      </c>
      <c r="L1112" s="154">
        <v>130</v>
      </c>
      <c r="M1112" s="28"/>
      <c r="N1112" s="28"/>
      <c r="O1112" s="33">
        <v>2065723</v>
      </c>
      <c r="P1112" s="33"/>
      <c r="Q1112" s="34" t="s">
        <v>1585</v>
      </c>
      <c r="R1112" s="45">
        <v>40642</v>
      </c>
      <c r="S1112" s="37" t="s">
        <v>1586</v>
      </c>
      <c r="T1112" s="37" t="s">
        <v>354</v>
      </c>
      <c r="U1112" s="44">
        <v>1039459477</v>
      </c>
      <c r="V1112" s="37" t="s">
        <v>346</v>
      </c>
      <c r="W1112" s="37" t="s">
        <v>363</v>
      </c>
      <c r="X1112" s="39"/>
      <c r="Y1112" s="39"/>
      <c r="Z1112" s="39"/>
      <c r="AA1112" s="39"/>
    </row>
    <row r="1113" spans="1:27" ht="14.45" hidden="1" x14ac:dyDescent="0.35">
      <c r="A1113" s="154"/>
      <c r="B1113" s="154">
        <v>1131</v>
      </c>
      <c r="C1113" s="155" t="s">
        <v>163</v>
      </c>
      <c r="D1113" s="155" t="s">
        <v>1587</v>
      </c>
      <c r="E1113" s="156">
        <v>2011</v>
      </c>
      <c r="F1113" s="153">
        <v>11</v>
      </c>
      <c r="G1113" s="155" t="s">
        <v>8</v>
      </c>
      <c r="H1113" s="152" t="s">
        <v>1366</v>
      </c>
      <c r="I1113" s="151" t="s">
        <v>4870</v>
      </c>
      <c r="J1113" s="152" t="s">
        <v>34</v>
      </c>
      <c r="K1113" s="153" t="s">
        <v>355</v>
      </c>
      <c r="L1113" s="154">
        <v>131</v>
      </c>
      <c r="M1113" s="28"/>
      <c r="N1113" s="28"/>
      <c r="O1113" s="33"/>
      <c r="P1113" s="33">
        <v>3108443097</v>
      </c>
      <c r="Q1113" s="34" t="s">
        <v>1588</v>
      </c>
      <c r="R1113" s="45">
        <v>40743</v>
      </c>
      <c r="S1113" s="37" t="s">
        <v>1589</v>
      </c>
      <c r="T1113" s="37" t="s">
        <v>354</v>
      </c>
      <c r="U1113" s="44">
        <v>1036455046</v>
      </c>
      <c r="V1113" s="37" t="s">
        <v>346</v>
      </c>
      <c r="W1113" s="37" t="s">
        <v>394</v>
      </c>
      <c r="X1113" s="39"/>
      <c r="Y1113" s="39"/>
      <c r="Z1113" s="39"/>
      <c r="AA1113" s="39"/>
    </row>
    <row r="1114" spans="1:27" ht="14.45" hidden="1" x14ac:dyDescent="0.35">
      <c r="A1114" s="154"/>
      <c r="B1114" s="154">
        <v>1132</v>
      </c>
      <c r="C1114" s="155"/>
      <c r="D1114" s="155"/>
      <c r="E1114" s="156"/>
      <c r="F1114" s="153">
        <v>2022</v>
      </c>
      <c r="G1114" s="155"/>
      <c r="H1114" s="152" t="e">
        <v>#N/A</v>
      </c>
      <c r="I1114" s="151" t="e">
        <v>#N/A</v>
      </c>
      <c r="J1114" s="152" t="e">
        <v>#N/A</v>
      </c>
      <c r="K1114" s="153"/>
      <c r="L1114" s="154">
        <v>132</v>
      </c>
      <c r="M1114" s="32"/>
      <c r="N1114" s="28"/>
      <c r="O1114" s="3"/>
      <c r="P1114" s="33"/>
      <c r="Q1114" s="34"/>
      <c r="R1114" s="45"/>
      <c r="S1114" s="37"/>
      <c r="T1114" s="37"/>
      <c r="U1114" s="50"/>
      <c r="V1114" s="37"/>
      <c r="W1114" s="37"/>
      <c r="X1114" s="39"/>
      <c r="Y1114" s="39"/>
      <c r="Z1114" s="39"/>
      <c r="AA1114" s="39"/>
    </row>
    <row r="1115" spans="1:27" ht="14.45" hidden="1" x14ac:dyDescent="0.35">
      <c r="A1115" s="154"/>
      <c r="B1115" s="154">
        <v>1133</v>
      </c>
      <c r="C1115" s="155"/>
      <c r="D1115" s="155"/>
      <c r="E1115" s="156"/>
      <c r="F1115" s="153">
        <v>2022</v>
      </c>
      <c r="G1115" s="155"/>
      <c r="H1115" s="152" t="e">
        <v>#N/A</v>
      </c>
      <c r="I1115" s="151" t="e">
        <v>#N/A</v>
      </c>
      <c r="J1115" s="152" t="e">
        <v>#N/A</v>
      </c>
      <c r="K1115" s="153"/>
      <c r="L1115" s="154">
        <v>133</v>
      </c>
      <c r="M1115" s="28"/>
      <c r="N1115" s="28"/>
      <c r="O1115" s="33"/>
      <c r="P1115" s="33"/>
      <c r="Q1115" s="34"/>
      <c r="R1115" s="45"/>
      <c r="S1115" s="37"/>
      <c r="T1115" s="37"/>
      <c r="U1115" s="44"/>
      <c r="V1115" s="37"/>
      <c r="W1115" s="37"/>
      <c r="X1115" s="39"/>
      <c r="Y1115" s="39"/>
      <c r="Z1115" s="39"/>
      <c r="AA1115" s="39"/>
    </row>
    <row r="1116" spans="1:27" ht="14.45" hidden="1" x14ac:dyDescent="0.35">
      <c r="A1116" s="154"/>
      <c r="B1116" s="154">
        <v>1134</v>
      </c>
      <c r="C1116" s="155" t="s">
        <v>6</v>
      </c>
      <c r="D1116" s="155" t="s">
        <v>1590</v>
      </c>
      <c r="E1116" s="156">
        <v>2014</v>
      </c>
      <c r="F1116" s="153">
        <v>8</v>
      </c>
      <c r="G1116" s="155" t="s">
        <v>8</v>
      </c>
      <c r="H1116" s="152" t="s">
        <v>1366</v>
      </c>
      <c r="I1116" s="151" t="s">
        <v>3687</v>
      </c>
      <c r="J1116" s="152" t="s">
        <v>117</v>
      </c>
      <c r="K1116" s="153" t="s">
        <v>422</v>
      </c>
      <c r="L1116" s="154">
        <v>134</v>
      </c>
      <c r="M1116" s="28"/>
      <c r="N1116" s="28"/>
      <c r="O1116" s="33">
        <v>5537180</v>
      </c>
      <c r="P1116" s="33">
        <v>3205755888</v>
      </c>
      <c r="Q1116" s="34" t="s">
        <v>1591</v>
      </c>
      <c r="R1116" s="35">
        <v>41885</v>
      </c>
      <c r="S1116" s="37" t="s">
        <v>1052</v>
      </c>
      <c r="T1116" s="37" t="s">
        <v>354</v>
      </c>
      <c r="U1116" s="38">
        <v>1039311597</v>
      </c>
      <c r="V1116" s="37" t="s">
        <v>346</v>
      </c>
      <c r="W1116" s="37" t="s">
        <v>347</v>
      </c>
      <c r="X1116" s="39"/>
      <c r="Y1116" s="39"/>
      <c r="Z1116" s="39"/>
      <c r="AA1116" s="39"/>
    </row>
    <row r="1117" spans="1:27" ht="14.45" hidden="1" x14ac:dyDescent="0.35">
      <c r="A1117" s="154"/>
      <c r="B1117" s="154">
        <v>1135</v>
      </c>
      <c r="C1117" s="155"/>
      <c r="D1117" s="155"/>
      <c r="E1117" s="156"/>
      <c r="F1117" s="153">
        <v>2022</v>
      </c>
      <c r="G1117" s="155"/>
      <c r="H1117" s="152" t="e">
        <v>#N/A</v>
      </c>
      <c r="I1117" s="151" t="e">
        <v>#N/A</v>
      </c>
      <c r="J1117" s="152" t="e">
        <v>#N/A</v>
      </c>
      <c r="K1117" s="153"/>
      <c r="L1117" s="154">
        <v>135</v>
      </c>
      <c r="M1117" s="28"/>
      <c r="N1117" s="28"/>
      <c r="O1117" s="33"/>
      <c r="P1117" s="33"/>
      <c r="Q1117" s="34"/>
      <c r="R1117" s="45"/>
      <c r="S1117" s="37"/>
      <c r="T1117" s="37"/>
      <c r="U1117" s="37"/>
      <c r="V1117" s="37"/>
      <c r="W1117" s="37"/>
      <c r="X1117" s="39"/>
      <c r="Y1117" s="39"/>
      <c r="Z1117" s="39"/>
      <c r="AA1117" s="39"/>
    </row>
    <row r="1118" spans="1:27" ht="14.45" hidden="1" x14ac:dyDescent="0.35">
      <c r="A1118" s="154"/>
      <c r="B1118" s="154">
        <v>1136</v>
      </c>
      <c r="C1118" s="155"/>
      <c r="D1118" s="155"/>
      <c r="E1118" s="156"/>
      <c r="F1118" s="153">
        <v>2022</v>
      </c>
      <c r="G1118" s="155"/>
      <c r="H1118" s="152" t="e">
        <v>#N/A</v>
      </c>
      <c r="I1118" s="151" t="e">
        <v>#N/A</v>
      </c>
      <c r="J1118" s="152" t="e">
        <v>#N/A</v>
      </c>
      <c r="K1118" s="153"/>
      <c r="L1118" s="154">
        <v>136</v>
      </c>
      <c r="M1118" s="28"/>
      <c r="N1118" s="28"/>
      <c r="O1118" s="33"/>
      <c r="P1118" s="33"/>
      <c r="Q1118" s="42"/>
      <c r="R1118" s="45"/>
      <c r="S1118" s="37"/>
      <c r="T1118" s="37"/>
      <c r="U1118" s="50"/>
      <c r="V1118" s="37"/>
      <c r="W1118" s="37"/>
      <c r="X1118" s="39"/>
      <c r="Y1118" s="39"/>
      <c r="Z1118" s="39"/>
      <c r="AA1118" s="39"/>
    </row>
    <row r="1119" spans="1:27" ht="14.45" hidden="1" x14ac:dyDescent="0.35">
      <c r="A1119" s="154"/>
      <c r="B1119" s="154">
        <v>1137</v>
      </c>
      <c r="C1119" s="155" t="s">
        <v>1592</v>
      </c>
      <c r="D1119" s="155" t="s">
        <v>1593</v>
      </c>
      <c r="E1119" s="156">
        <v>2013</v>
      </c>
      <c r="F1119" s="153">
        <v>9</v>
      </c>
      <c r="G1119" s="155" t="s">
        <v>8</v>
      </c>
      <c r="H1119" s="152" t="s">
        <v>1366</v>
      </c>
      <c r="I1119" s="151" t="s">
        <v>3703</v>
      </c>
      <c r="J1119" s="152" t="s">
        <v>106</v>
      </c>
      <c r="K1119" s="153" t="s">
        <v>422</v>
      </c>
      <c r="L1119" s="154">
        <v>137</v>
      </c>
      <c r="M1119" s="28"/>
      <c r="N1119" s="28"/>
      <c r="O1119" s="33"/>
      <c r="P1119" s="33">
        <v>3508446739</v>
      </c>
      <c r="Q1119" s="34" t="s">
        <v>1594</v>
      </c>
      <c r="R1119" s="35">
        <v>41373</v>
      </c>
      <c r="S1119" s="37" t="s">
        <v>1052</v>
      </c>
      <c r="T1119" s="37" t="s">
        <v>354</v>
      </c>
      <c r="U1119" s="38">
        <v>1040881866</v>
      </c>
      <c r="V1119" s="37" t="s">
        <v>346</v>
      </c>
      <c r="W1119" s="37" t="s">
        <v>363</v>
      </c>
      <c r="X1119" s="39"/>
      <c r="Y1119" s="39"/>
      <c r="Z1119" s="39"/>
      <c r="AA1119" s="39"/>
    </row>
    <row r="1120" spans="1:27" ht="14.45" hidden="1" x14ac:dyDescent="0.35">
      <c r="A1120" s="154"/>
      <c r="B1120" s="154">
        <v>1138</v>
      </c>
      <c r="C1120" s="155"/>
      <c r="D1120" s="155"/>
      <c r="E1120" s="156"/>
      <c r="F1120" s="153">
        <v>2022</v>
      </c>
      <c r="G1120" s="155"/>
      <c r="H1120" s="152" t="e">
        <v>#N/A</v>
      </c>
      <c r="I1120" s="151" t="e">
        <v>#N/A</v>
      </c>
      <c r="J1120" s="152" t="e">
        <v>#N/A</v>
      </c>
      <c r="K1120" s="153"/>
      <c r="L1120" s="154">
        <v>138</v>
      </c>
      <c r="M1120" s="28"/>
      <c r="N1120" s="28"/>
      <c r="O1120" s="33"/>
      <c r="P1120" s="33"/>
      <c r="Q1120" s="42"/>
      <c r="R1120" s="35"/>
      <c r="S1120" s="37"/>
      <c r="T1120" s="37"/>
      <c r="U1120" s="38"/>
      <c r="V1120" s="37"/>
      <c r="W1120" s="37"/>
      <c r="X1120" s="39"/>
      <c r="Y1120" s="39"/>
      <c r="Z1120" s="39"/>
      <c r="AA1120" s="39"/>
    </row>
    <row r="1121" spans="1:27" ht="14.45" hidden="1" x14ac:dyDescent="0.35">
      <c r="A1121" s="154"/>
      <c r="B1121" s="154">
        <v>1139</v>
      </c>
      <c r="C1121" s="155"/>
      <c r="D1121" s="155"/>
      <c r="E1121" s="156"/>
      <c r="F1121" s="153">
        <v>2022</v>
      </c>
      <c r="G1121" s="155"/>
      <c r="H1121" s="152" t="e">
        <v>#N/A</v>
      </c>
      <c r="I1121" s="151" t="e">
        <v>#N/A</v>
      </c>
      <c r="J1121" s="152" t="e">
        <v>#N/A</v>
      </c>
      <c r="K1121" s="153"/>
      <c r="L1121" s="154">
        <v>139</v>
      </c>
      <c r="M1121" s="32"/>
      <c r="N1121" s="28"/>
      <c r="O1121" s="33"/>
      <c r="P1121" s="33"/>
      <c r="Q1121" s="42"/>
      <c r="R1121" s="45"/>
      <c r="S1121" s="37"/>
      <c r="T1121" s="37"/>
      <c r="U1121" s="44"/>
      <c r="V1121" s="37"/>
      <c r="W1121" s="37"/>
      <c r="X1121" s="39"/>
      <c r="Y1121" s="39"/>
      <c r="Z1121" s="39"/>
      <c r="AA1121" s="39"/>
    </row>
    <row r="1122" spans="1:27" ht="14.45" hidden="1" x14ac:dyDescent="0.35">
      <c r="A1122" s="154"/>
      <c r="B1122" s="154">
        <v>1140</v>
      </c>
      <c r="C1122" s="155" t="s">
        <v>128</v>
      </c>
      <c r="D1122" s="155" t="s">
        <v>1595</v>
      </c>
      <c r="E1122" s="156">
        <v>2014</v>
      </c>
      <c r="F1122" s="153">
        <v>8</v>
      </c>
      <c r="G1122" s="155" t="s">
        <v>8</v>
      </c>
      <c r="H1122" s="152" t="s">
        <v>1366</v>
      </c>
      <c r="I1122" s="151" t="s">
        <v>3687</v>
      </c>
      <c r="J1122" s="152" t="s">
        <v>117</v>
      </c>
      <c r="K1122" s="153" t="s">
        <v>437</v>
      </c>
      <c r="L1122" s="154">
        <v>140</v>
      </c>
      <c r="M1122" s="28"/>
      <c r="N1122" s="28"/>
      <c r="O1122" s="33">
        <v>2742506</v>
      </c>
      <c r="P1122" s="33">
        <v>3046422209</v>
      </c>
      <c r="Q1122" s="34" t="s">
        <v>1596</v>
      </c>
      <c r="R1122" s="35">
        <v>41741</v>
      </c>
      <c r="S1122" s="37" t="s">
        <v>1597</v>
      </c>
      <c r="T1122" s="37" t="s">
        <v>354</v>
      </c>
      <c r="U1122" s="38">
        <v>1035003668</v>
      </c>
      <c r="V1122" s="37"/>
      <c r="W1122" s="37" t="s">
        <v>363</v>
      </c>
      <c r="X1122" s="39"/>
      <c r="Y1122" s="39"/>
      <c r="Z1122" s="39"/>
      <c r="AA1122" s="39"/>
    </row>
    <row r="1123" spans="1:27" ht="14.45" hidden="1" x14ac:dyDescent="0.35">
      <c r="A1123" s="154"/>
      <c r="B1123" s="154">
        <v>1141</v>
      </c>
      <c r="C1123" s="155"/>
      <c r="D1123" s="155"/>
      <c r="E1123" s="156"/>
      <c r="F1123" s="153">
        <v>2022</v>
      </c>
      <c r="G1123" s="155"/>
      <c r="H1123" s="152" t="e">
        <v>#N/A</v>
      </c>
      <c r="I1123" s="151" t="e">
        <v>#N/A</v>
      </c>
      <c r="J1123" s="152" t="e">
        <v>#N/A</v>
      </c>
      <c r="K1123" s="153"/>
      <c r="L1123" s="154">
        <v>141</v>
      </c>
      <c r="M1123" s="28"/>
      <c r="N1123" s="28"/>
      <c r="O1123" s="33"/>
      <c r="P1123" s="33"/>
      <c r="Q1123" s="55"/>
      <c r="R1123" s="35"/>
      <c r="S1123" s="37"/>
      <c r="T1123" s="37"/>
      <c r="U1123" s="38"/>
      <c r="V1123" s="37"/>
      <c r="W1123" s="37"/>
      <c r="X1123" s="39"/>
      <c r="Y1123" s="39"/>
      <c r="Z1123" s="39"/>
      <c r="AA1123" s="39"/>
    </row>
    <row r="1124" spans="1:27" ht="14.45" hidden="1" x14ac:dyDescent="0.35">
      <c r="A1124" s="154"/>
      <c r="B1124" s="154">
        <v>1142</v>
      </c>
      <c r="C1124" s="155" t="s">
        <v>271</v>
      </c>
      <c r="D1124" s="155" t="s">
        <v>272</v>
      </c>
      <c r="E1124" s="156">
        <v>1999</v>
      </c>
      <c r="F1124" s="153">
        <v>23</v>
      </c>
      <c r="G1124" s="155" t="s">
        <v>20</v>
      </c>
      <c r="H1124" s="152" t="s">
        <v>3699</v>
      </c>
      <c r="I1124" s="151" t="s">
        <v>4843</v>
      </c>
      <c r="J1124" s="152" t="s">
        <v>111</v>
      </c>
      <c r="K1124" s="153" t="s">
        <v>355</v>
      </c>
      <c r="L1124" s="154">
        <v>142</v>
      </c>
      <c r="M1124" s="28"/>
      <c r="N1124" s="28"/>
      <c r="O1124" s="33"/>
      <c r="P1124" s="33">
        <v>3014675568</v>
      </c>
      <c r="Q1124" s="42" t="s">
        <v>1598</v>
      </c>
      <c r="R1124" s="45">
        <v>36258</v>
      </c>
      <c r="S1124" s="37" t="s">
        <v>1599</v>
      </c>
      <c r="T1124" s="37" t="s">
        <v>338</v>
      </c>
      <c r="U1124" s="44">
        <v>1037667636</v>
      </c>
      <c r="V1124" s="37" t="s">
        <v>1387</v>
      </c>
      <c r="W1124" s="37" t="s">
        <v>363</v>
      </c>
      <c r="X1124" s="39"/>
      <c r="Y1124" s="39"/>
      <c r="Z1124" s="39"/>
      <c r="AA1124" s="39"/>
    </row>
    <row r="1125" spans="1:27" ht="14.45" hidden="1" x14ac:dyDescent="0.35">
      <c r="A1125" s="154"/>
      <c r="B1125" s="154">
        <v>1143</v>
      </c>
      <c r="C1125" s="155"/>
      <c r="D1125" s="155"/>
      <c r="E1125" s="156"/>
      <c r="F1125" s="153">
        <v>2022</v>
      </c>
      <c r="G1125" s="155"/>
      <c r="H1125" s="152" t="e">
        <v>#N/A</v>
      </c>
      <c r="I1125" s="151" t="e">
        <v>#N/A</v>
      </c>
      <c r="J1125" s="152" t="e">
        <v>#N/A</v>
      </c>
      <c r="K1125" s="153"/>
      <c r="L1125" s="154">
        <v>143</v>
      </c>
      <c r="M1125" s="28"/>
      <c r="N1125" s="28"/>
      <c r="O1125" s="33"/>
      <c r="P1125" s="33"/>
      <c r="Q1125" s="34"/>
      <c r="R1125" s="45"/>
      <c r="S1125" s="37"/>
      <c r="T1125" s="37"/>
      <c r="U1125" s="44"/>
      <c r="V1125" s="37"/>
      <c r="W1125" s="37"/>
      <c r="X1125" s="39"/>
      <c r="Y1125" s="39"/>
      <c r="Z1125" s="39"/>
      <c r="AA1125" s="39"/>
    </row>
    <row r="1126" spans="1:27" ht="14.45" hidden="1" x14ac:dyDescent="0.35">
      <c r="A1126" s="154"/>
      <c r="B1126" s="154">
        <v>1144</v>
      </c>
      <c r="C1126" s="155"/>
      <c r="D1126" s="155"/>
      <c r="E1126" s="156"/>
      <c r="F1126" s="153">
        <v>2022</v>
      </c>
      <c r="G1126" s="155"/>
      <c r="H1126" s="152" t="e">
        <v>#N/A</v>
      </c>
      <c r="I1126" s="151" t="e">
        <v>#N/A</v>
      </c>
      <c r="J1126" s="152" t="e">
        <v>#N/A</v>
      </c>
      <c r="K1126" s="153"/>
      <c r="L1126" s="154">
        <v>144</v>
      </c>
      <c r="M1126" s="28"/>
      <c r="N1126" s="28"/>
      <c r="O1126" s="33"/>
      <c r="P1126" s="33"/>
      <c r="Q1126" s="34"/>
      <c r="R1126" s="45"/>
      <c r="S1126" s="37"/>
      <c r="T1126" s="37"/>
      <c r="U1126" s="44"/>
      <c r="V1126" s="37"/>
      <c r="W1126" s="37"/>
      <c r="X1126" s="39"/>
      <c r="Y1126" s="39"/>
      <c r="Z1126" s="39"/>
      <c r="AA1126" s="39"/>
    </row>
    <row r="1127" spans="1:27" ht="14.45" hidden="1" x14ac:dyDescent="0.35">
      <c r="A1127" s="154"/>
      <c r="B1127" s="154">
        <v>1145</v>
      </c>
      <c r="C1127" s="155"/>
      <c r="D1127" s="155"/>
      <c r="E1127" s="156"/>
      <c r="F1127" s="153">
        <v>2022</v>
      </c>
      <c r="G1127" s="155"/>
      <c r="H1127" s="152" t="e">
        <v>#N/A</v>
      </c>
      <c r="I1127" s="151" t="e">
        <v>#N/A</v>
      </c>
      <c r="J1127" s="152" t="e">
        <v>#N/A</v>
      </c>
      <c r="K1127" s="153"/>
      <c r="L1127" s="154">
        <v>145</v>
      </c>
      <c r="M1127" s="28"/>
      <c r="N1127" s="28"/>
      <c r="O1127" s="33"/>
      <c r="P1127" s="33"/>
      <c r="Q1127" s="34"/>
      <c r="R1127" s="45"/>
      <c r="S1127" s="37"/>
      <c r="T1127" s="37"/>
      <c r="U1127" s="44"/>
      <c r="V1127" s="37"/>
      <c r="W1127" s="37"/>
      <c r="X1127" s="39"/>
      <c r="Y1127" s="39"/>
      <c r="Z1127" s="39"/>
      <c r="AA1127" s="39"/>
    </row>
    <row r="1128" spans="1:27" ht="14.45" hidden="1" x14ac:dyDescent="0.35">
      <c r="A1128" s="154"/>
      <c r="B1128" s="154">
        <v>1146</v>
      </c>
      <c r="C1128" s="155"/>
      <c r="D1128" s="155"/>
      <c r="E1128" s="156"/>
      <c r="F1128" s="153">
        <v>2022</v>
      </c>
      <c r="G1128" s="155"/>
      <c r="H1128" s="152" t="e">
        <v>#N/A</v>
      </c>
      <c r="I1128" s="151" t="e">
        <v>#N/A</v>
      </c>
      <c r="J1128" s="152" t="e">
        <v>#N/A</v>
      </c>
      <c r="K1128" s="153"/>
      <c r="L1128" s="154">
        <v>146</v>
      </c>
      <c r="M1128" s="28"/>
      <c r="N1128" s="28"/>
      <c r="O1128" s="33"/>
      <c r="P1128" s="33"/>
      <c r="Q1128" s="55"/>
      <c r="R1128" s="35"/>
      <c r="S1128" s="37"/>
      <c r="T1128" s="37"/>
      <c r="U1128" s="38"/>
      <c r="V1128" s="37"/>
      <c r="W1128" s="37"/>
      <c r="X1128" s="39"/>
      <c r="Y1128" s="39"/>
      <c r="Z1128" s="39"/>
      <c r="AA1128" s="39"/>
    </row>
    <row r="1129" spans="1:27" ht="14.45" hidden="1" x14ac:dyDescent="0.35">
      <c r="A1129" s="154"/>
      <c r="B1129" s="154">
        <v>1147</v>
      </c>
      <c r="C1129" s="155"/>
      <c r="D1129" s="155"/>
      <c r="E1129" s="156"/>
      <c r="F1129" s="153">
        <v>2022</v>
      </c>
      <c r="G1129" s="155"/>
      <c r="H1129" s="152" t="e">
        <v>#N/A</v>
      </c>
      <c r="I1129" s="151" t="e">
        <v>#N/A</v>
      </c>
      <c r="J1129" s="152" t="e">
        <v>#N/A</v>
      </c>
      <c r="K1129" s="153"/>
      <c r="L1129" s="154">
        <v>147</v>
      </c>
      <c r="M1129" s="28"/>
      <c r="N1129" s="28"/>
      <c r="O1129" s="33"/>
      <c r="P1129" s="33"/>
      <c r="Q1129" s="42"/>
      <c r="R1129" s="45"/>
      <c r="S1129" s="37"/>
      <c r="T1129" s="37"/>
      <c r="U1129" s="44"/>
      <c r="V1129" s="37"/>
      <c r="W1129" s="37"/>
      <c r="X1129" s="39"/>
      <c r="Y1129" s="39"/>
      <c r="Z1129" s="39"/>
      <c r="AA1129" s="39"/>
    </row>
    <row r="1130" spans="1:27" ht="14.45" hidden="1" x14ac:dyDescent="0.35">
      <c r="A1130" s="154"/>
      <c r="B1130" s="154">
        <v>1148</v>
      </c>
      <c r="C1130" s="155"/>
      <c r="D1130" s="155"/>
      <c r="E1130" s="156"/>
      <c r="F1130" s="153">
        <v>2022</v>
      </c>
      <c r="G1130" s="155"/>
      <c r="H1130" s="152" t="e">
        <v>#N/A</v>
      </c>
      <c r="I1130" s="151" t="e">
        <v>#N/A</v>
      </c>
      <c r="J1130" s="152" t="e">
        <v>#N/A</v>
      </c>
      <c r="K1130" s="153"/>
      <c r="L1130" s="154">
        <v>148</v>
      </c>
      <c r="M1130" s="28"/>
      <c r="N1130" s="28"/>
      <c r="O1130" s="33"/>
      <c r="P1130" s="33"/>
      <c r="Q1130" s="42"/>
      <c r="R1130" s="45"/>
      <c r="S1130" s="37"/>
      <c r="T1130" s="37"/>
      <c r="U1130" s="44"/>
      <c r="V1130" s="37"/>
      <c r="W1130" s="37"/>
      <c r="X1130" s="39"/>
      <c r="Y1130" s="39"/>
      <c r="Z1130" s="39"/>
      <c r="AA1130" s="39"/>
    </row>
    <row r="1131" spans="1:27" ht="14.45" hidden="1" x14ac:dyDescent="0.35">
      <c r="A1131" s="154"/>
      <c r="B1131" s="154">
        <v>1149</v>
      </c>
      <c r="C1131" s="155" t="s">
        <v>128</v>
      </c>
      <c r="D1131" s="155" t="s">
        <v>1600</v>
      </c>
      <c r="E1131" s="156">
        <v>2013</v>
      </c>
      <c r="F1131" s="153">
        <v>9</v>
      </c>
      <c r="G1131" s="155" t="s">
        <v>8</v>
      </c>
      <c r="H1131" s="152" t="s">
        <v>1366</v>
      </c>
      <c r="I1131" s="151" t="s">
        <v>3703</v>
      </c>
      <c r="J1131" s="152" t="s">
        <v>106</v>
      </c>
      <c r="K1131" s="153" t="s">
        <v>422</v>
      </c>
      <c r="L1131" s="154">
        <v>149</v>
      </c>
      <c r="M1131" s="28"/>
      <c r="N1131" s="28"/>
      <c r="O1131" s="33"/>
      <c r="P1131" s="33">
        <v>3218307130</v>
      </c>
      <c r="Q1131" s="34" t="s">
        <v>1601</v>
      </c>
      <c r="R1131" s="35">
        <v>41471</v>
      </c>
      <c r="S1131" s="37" t="s">
        <v>1052</v>
      </c>
      <c r="T1131" s="37" t="s">
        <v>354</v>
      </c>
      <c r="U1131" s="38">
        <v>1035330188</v>
      </c>
      <c r="V1131" s="37" t="s">
        <v>346</v>
      </c>
      <c r="W1131" s="37" t="s">
        <v>363</v>
      </c>
      <c r="X1131" s="39"/>
      <c r="Y1131" s="39"/>
      <c r="Z1131" s="39"/>
      <c r="AA1131" s="39"/>
    </row>
    <row r="1132" spans="1:27" ht="14.45" hidden="1" x14ac:dyDescent="0.35">
      <c r="A1132" s="154"/>
      <c r="B1132" s="154">
        <v>1150</v>
      </c>
      <c r="C1132" s="155" t="s">
        <v>1602</v>
      </c>
      <c r="D1132" s="155" t="s">
        <v>1603</v>
      </c>
      <c r="E1132" s="156">
        <v>2008</v>
      </c>
      <c r="F1132" s="153">
        <v>14</v>
      </c>
      <c r="G1132" s="155" t="s">
        <v>8</v>
      </c>
      <c r="H1132" s="152" t="s">
        <v>1366</v>
      </c>
      <c r="I1132" s="151" t="s">
        <v>4866</v>
      </c>
      <c r="J1132" s="152" t="s">
        <v>72</v>
      </c>
      <c r="K1132" s="153" t="s">
        <v>452</v>
      </c>
      <c r="L1132" s="154">
        <v>150</v>
      </c>
      <c r="M1132" s="28"/>
      <c r="N1132" s="28"/>
      <c r="O1132" s="33">
        <v>5384732</v>
      </c>
      <c r="P1132" s="33">
        <v>3135873666</v>
      </c>
      <c r="Q1132" s="42" t="s">
        <v>1604</v>
      </c>
      <c r="R1132" s="45">
        <v>39646</v>
      </c>
      <c r="S1132" s="37" t="s">
        <v>1605</v>
      </c>
      <c r="T1132" s="37" t="s">
        <v>354</v>
      </c>
      <c r="U1132" s="44">
        <v>1015189486</v>
      </c>
      <c r="V1132" s="37" t="s">
        <v>346</v>
      </c>
      <c r="W1132" s="37" t="s">
        <v>363</v>
      </c>
      <c r="X1132" s="39"/>
      <c r="Y1132" s="39"/>
      <c r="Z1132" s="39"/>
      <c r="AA1132" s="39"/>
    </row>
    <row r="1133" spans="1:27" ht="14.45" hidden="1" x14ac:dyDescent="0.35">
      <c r="A1133" s="154"/>
      <c r="B1133" s="154">
        <v>1151</v>
      </c>
      <c r="C1133" s="155" t="s">
        <v>144</v>
      </c>
      <c r="D1133" s="155" t="s">
        <v>145</v>
      </c>
      <c r="E1133" s="156">
        <v>2010</v>
      </c>
      <c r="F1133" s="153">
        <v>12</v>
      </c>
      <c r="G1133" s="155" t="s">
        <v>12</v>
      </c>
      <c r="H1133" s="152" t="s">
        <v>4824</v>
      </c>
      <c r="I1133" s="151" t="s">
        <v>4871</v>
      </c>
      <c r="J1133" s="152" t="s">
        <v>47</v>
      </c>
      <c r="K1133" s="153" t="s">
        <v>452</v>
      </c>
      <c r="L1133" s="154">
        <v>151</v>
      </c>
      <c r="M1133" s="28"/>
      <c r="N1133" s="28"/>
      <c r="O1133" s="33">
        <v>6103816</v>
      </c>
      <c r="P1133" s="33">
        <v>3006097118</v>
      </c>
      <c r="Q1133" s="34" t="s">
        <v>1606</v>
      </c>
      <c r="R1133" s="35">
        <v>40363</v>
      </c>
      <c r="S1133" s="37" t="s">
        <v>1607</v>
      </c>
      <c r="T1133" s="37" t="s">
        <v>354</v>
      </c>
      <c r="U1133" s="38">
        <v>1020307563</v>
      </c>
      <c r="V1133" s="37" t="s">
        <v>346</v>
      </c>
      <c r="W1133" s="37" t="s">
        <v>363</v>
      </c>
      <c r="X1133" s="39"/>
      <c r="Y1133" s="39"/>
      <c r="Z1133" s="39"/>
      <c r="AA1133" s="39"/>
    </row>
    <row r="1134" spans="1:27" ht="14.45" hidden="1" x14ac:dyDescent="0.35">
      <c r="A1134" s="154"/>
      <c r="B1134" s="154">
        <v>1152</v>
      </c>
      <c r="C1134" s="155"/>
      <c r="D1134" s="155"/>
      <c r="E1134" s="156"/>
      <c r="F1134" s="153">
        <v>2022</v>
      </c>
      <c r="G1134" s="155"/>
      <c r="H1134" s="152" t="e">
        <v>#N/A</v>
      </c>
      <c r="I1134" s="151" t="e">
        <v>#N/A</v>
      </c>
      <c r="J1134" s="152" t="e">
        <v>#N/A</v>
      </c>
      <c r="K1134" s="153"/>
      <c r="L1134" s="154">
        <v>152</v>
      </c>
      <c r="M1134" s="28"/>
      <c r="N1134" s="28"/>
      <c r="O1134" s="33"/>
      <c r="P1134" s="33"/>
      <c r="Q1134" s="34"/>
      <c r="R1134" s="45"/>
      <c r="S1134" s="37"/>
      <c r="T1134" s="37"/>
      <c r="U1134" s="44"/>
      <c r="V1134" s="37"/>
      <c r="W1134" s="37"/>
      <c r="X1134" s="39"/>
      <c r="Y1134" s="39"/>
      <c r="Z1134" s="39"/>
      <c r="AA1134" s="39"/>
    </row>
    <row r="1135" spans="1:27" ht="14.45" hidden="1" x14ac:dyDescent="0.35">
      <c r="A1135" s="154"/>
      <c r="B1135" s="154">
        <v>1153</v>
      </c>
      <c r="C1135" s="155" t="s">
        <v>193</v>
      </c>
      <c r="D1135" s="155" t="s">
        <v>194</v>
      </c>
      <c r="E1135" s="156">
        <v>2016</v>
      </c>
      <c r="F1135" s="153">
        <v>6</v>
      </c>
      <c r="G1135" s="155" t="s">
        <v>8</v>
      </c>
      <c r="H1135" s="152" t="s">
        <v>1366</v>
      </c>
      <c r="I1135" s="151" t="s">
        <v>4885</v>
      </c>
      <c r="J1135" s="152" t="s">
        <v>92</v>
      </c>
      <c r="K1135" s="153" t="s">
        <v>422</v>
      </c>
      <c r="L1135" s="154">
        <v>153</v>
      </c>
      <c r="M1135" s="28"/>
      <c r="N1135" s="28"/>
      <c r="O1135" s="33">
        <v>8648674</v>
      </c>
      <c r="P1135" s="33">
        <v>3136673606</v>
      </c>
      <c r="Q1135" s="34" t="s">
        <v>1608</v>
      </c>
      <c r="R1135" s="35">
        <v>42495</v>
      </c>
      <c r="S1135" s="37" t="s">
        <v>1609</v>
      </c>
      <c r="T1135" s="37" t="s">
        <v>413</v>
      </c>
      <c r="U1135" s="38">
        <v>1033266783</v>
      </c>
      <c r="V1135" s="37" t="s">
        <v>1610</v>
      </c>
      <c r="W1135" s="37" t="s">
        <v>710</v>
      </c>
      <c r="X1135" s="39"/>
      <c r="Y1135" s="39"/>
      <c r="Z1135" s="39"/>
      <c r="AA1135" s="39"/>
    </row>
    <row r="1136" spans="1:27" ht="14.45" hidden="1" x14ac:dyDescent="0.35">
      <c r="A1136" s="154"/>
      <c r="B1136" s="154">
        <v>1154</v>
      </c>
      <c r="C1136" s="155" t="s">
        <v>83</v>
      </c>
      <c r="D1136" s="155" t="s">
        <v>1611</v>
      </c>
      <c r="E1136" s="156">
        <v>2012</v>
      </c>
      <c r="F1136" s="153">
        <v>10</v>
      </c>
      <c r="G1136" s="155" t="s">
        <v>8</v>
      </c>
      <c r="H1136" s="152" t="s">
        <v>1366</v>
      </c>
      <c r="I1136" s="151" t="s">
        <v>3685</v>
      </c>
      <c r="J1136" s="152" t="s">
        <v>106</v>
      </c>
      <c r="K1136" s="153" t="s">
        <v>422</v>
      </c>
      <c r="L1136" s="154">
        <v>154</v>
      </c>
      <c r="M1136" s="28"/>
      <c r="N1136" s="28"/>
      <c r="O1136" s="33"/>
      <c r="P1136" s="33">
        <v>3207772311</v>
      </c>
      <c r="Q1136" s="42"/>
      <c r="R1136" s="35">
        <v>41074</v>
      </c>
      <c r="S1136" s="37" t="s">
        <v>1052</v>
      </c>
      <c r="T1136" s="37" t="s">
        <v>354</v>
      </c>
      <c r="U1136" s="38">
        <v>1039310758</v>
      </c>
      <c r="V1136" s="37" t="s">
        <v>1610</v>
      </c>
      <c r="W1136" s="37" t="s">
        <v>363</v>
      </c>
      <c r="X1136" s="39"/>
      <c r="Y1136" s="39"/>
      <c r="Z1136" s="39"/>
      <c r="AA1136" s="39"/>
    </row>
    <row r="1137" spans="1:27" ht="14.45" hidden="1" x14ac:dyDescent="0.35">
      <c r="A1137" s="154"/>
      <c r="B1137" s="154">
        <v>1155</v>
      </c>
      <c r="C1137" s="155"/>
      <c r="D1137" s="155"/>
      <c r="E1137" s="156"/>
      <c r="F1137" s="153">
        <v>2022</v>
      </c>
      <c r="G1137" s="155"/>
      <c r="H1137" s="152" t="e">
        <v>#N/A</v>
      </c>
      <c r="I1137" s="151" t="e">
        <v>#N/A</v>
      </c>
      <c r="J1137" s="152" t="e">
        <v>#N/A</v>
      </c>
      <c r="K1137" s="153"/>
      <c r="L1137" s="154">
        <v>155</v>
      </c>
      <c r="M1137" s="28"/>
      <c r="N1137" s="28"/>
      <c r="O1137" s="33"/>
      <c r="P1137" s="33"/>
      <c r="Q1137" s="34"/>
      <c r="R1137" s="45"/>
      <c r="S1137" s="37"/>
      <c r="T1137" s="37"/>
      <c r="U1137" s="44"/>
      <c r="V1137" s="37"/>
      <c r="W1137" s="37"/>
      <c r="X1137" s="39"/>
      <c r="Y1137" s="39"/>
      <c r="Z1137" s="39"/>
      <c r="AA1137" s="39"/>
    </row>
    <row r="1138" spans="1:27" ht="14.45" hidden="1" x14ac:dyDescent="0.35">
      <c r="A1138" s="154"/>
      <c r="B1138" s="154">
        <v>1156</v>
      </c>
      <c r="C1138" s="155" t="s">
        <v>1612</v>
      </c>
      <c r="D1138" s="155" t="s">
        <v>1181</v>
      </c>
      <c r="E1138" s="156">
        <v>2002</v>
      </c>
      <c r="F1138" s="153">
        <v>20</v>
      </c>
      <c r="G1138" s="155" t="s">
        <v>12</v>
      </c>
      <c r="H1138" s="152" t="s">
        <v>4824</v>
      </c>
      <c r="I1138" s="151" t="s">
        <v>4892</v>
      </c>
      <c r="J1138" s="152" t="s">
        <v>58</v>
      </c>
      <c r="K1138" s="153" t="s">
        <v>374</v>
      </c>
      <c r="L1138" s="154">
        <v>156</v>
      </c>
      <c r="M1138" s="28"/>
      <c r="N1138" s="28"/>
      <c r="O1138" s="33"/>
      <c r="P1138" s="33">
        <v>3226137408</v>
      </c>
      <c r="Q1138" s="34" t="s">
        <v>1613</v>
      </c>
      <c r="R1138" s="35">
        <v>37353</v>
      </c>
      <c r="S1138" s="37" t="s">
        <v>1183</v>
      </c>
      <c r="T1138" s="37" t="s">
        <v>338</v>
      </c>
      <c r="U1138" s="38">
        <v>1001456556</v>
      </c>
      <c r="V1138" s="37" t="s">
        <v>393</v>
      </c>
      <c r="W1138" s="37" t="s">
        <v>380</v>
      </c>
      <c r="X1138" s="39"/>
      <c r="Y1138" s="39"/>
      <c r="Z1138" s="39"/>
      <c r="AA1138" s="39"/>
    </row>
    <row r="1139" spans="1:27" ht="14.45" hidden="1" x14ac:dyDescent="0.35">
      <c r="A1139" s="154"/>
      <c r="B1139" s="154">
        <v>1157</v>
      </c>
      <c r="C1139" s="155"/>
      <c r="D1139" s="155"/>
      <c r="E1139" s="156"/>
      <c r="F1139" s="153">
        <v>2022</v>
      </c>
      <c r="G1139" s="155"/>
      <c r="H1139" s="152" t="e">
        <v>#N/A</v>
      </c>
      <c r="I1139" s="151" t="e">
        <v>#N/A</v>
      </c>
      <c r="J1139" s="152" t="e">
        <v>#N/A</v>
      </c>
      <c r="K1139" s="153"/>
      <c r="L1139" s="154">
        <v>157</v>
      </c>
      <c r="M1139" s="28"/>
      <c r="N1139" s="28"/>
      <c r="O1139" s="33"/>
      <c r="P1139" s="33"/>
      <c r="Q1139" s="42"/>
      <c r="R1139" s="45"/>
      <c r="S1139" s="37"/>
      <c r="T1139" s="37"/>
      <c r="U1139" s="44"/>
      <c r="V1139" s="37"/>
      <c r="W1139" s="37"/>
      <c r="X1139" s="39"/>
      <c r="Y1139" s="39"/>
      <c r="Z1139" s="39"/>
      <c r="AA1139" s="39"/>
    </row>
    <row r="1140" spans="1:27" ht="14.45" hidden="1" x14ac:dyDescent="0.35">
      <c r="A1140" s="154"/>
      <c r="B1140" s="154">
        <v>1158</v>
      </c>
      <c r="C1140" s="155" t="s">
        <v>1614</v>
      </c>
      <c r="D1140" s="155" t="s">
        <v>1615</v>
      </c>
      <c r="E1140" s="156">
        <v>2011</v>
      </c>
      <c r="F1140" s="153">
        <v>11</v>
      </c>
      <c r="G1140" s="155" t="s">
        <v>547</v>
      </c>
      <c r="H1140" s="152" t="s">
        <v>3699</v>
      </c>
      <c r="I1140" s="151" t="s">
        <v>4886</v>
      </c>
      <c r="J1140" s="152" t="s">
        <v>64</v>
      </c>
      <c r="K1140" s="153" t="s">
        <v>437</v>
      </c>
      <c r="L1140" s="154">
        <v>158</v>
      </c>
      <c r="M1140" s="28"/>
      <c r="N1140" s="28"/>
      <c r="O1140" s="33">
        <v>5743386</v>
      </c>
      <c r="P1140" s="33">
        <v>3043502024</v>
      </c>
      <c r="Q1140" s="34" t="s">
        <v>1616</v>
      </c>
      <c r="R1140" s="35">
        <v>40827</v>
      </c>
      <c r="S1140" s="37" t="s">
        <v>1617</v>
      </c>
      <c r="T1140" s="37" t="s">
        <v>354</v>
      </c>
      <c r="U1140" s="38">
        <v>1011404318</v>
      </c>
      <c r="V1140" s="37" t="s">
        <v>346</v>
      </c>
      <c r="W1140" s="37" t="s">
        <v>363</v>
      </c>
      <c r="X1140" s="39"/>
      <c r="Y1140" s="39"/>
      <c r="Z1140" s="39"/>
      <c r="AA1140" s="39"/>
    </row>
    <row r="1141" spans="1:27" ht="14.45" hidden="1" x14ac:dyDescent="0.35">
      <c r="A1141" s="154"/>
      <c r="B1141" s="154">
        <v>1159</v>
      </c>
      <c r="C1141" s="155"/>
      <c r="D1141" s="155"/>
      <c r="E1141" s="156"/>
      <c r="F1141" s="153">
        <v>2022</v>
      </c>
      <c r="G1141" s="155"/>
      <c r="H1141" s="152" t="e">
        <v>#N/A</v>
      </c>
      <c r="I1141" s="151" t="e">
        <v>#N/A</v>
      </c>
      <c r="J1141" s="152" t="e">
        <v>#N/A</v>
      </c>
      <c r="K1141" s="153"/>
      <c r="L1141" s="154">
        <v>159</v>
      </c>
      <c r="M1141" s="28"/>
      <c r="N1141" s="28"/>
      <c r="O1141" s="33"/>
      <c r="P1141" s="33"/>
      <c r="Q1141" s="42"/>
      <c r="R1141" s="45"/>
      <c r="S1141" s="37"/>
      <c r="T1141" s="37"/>
      <c r="U1141" s="44"/>
      <c r="V1141" s="37"/>
      <c r="W1141" s="37"/>
      <c r="X1141" s="39"/>
      <c r="Y1141" s="39"/>
      <c r="Z1141" s="39"/>
      <c r="AA1141" s="39"/>
    </row>
    <row r="1142" spans="1:27" ht="14.45" hidden="1" x14ac:dyDescent="0.35">
      <c r="A1142" s="154"/>
      <c r="B1142" s="154">
        <v>1160</v>
      </c>
      <c r="C1142" s="155" t="s">
        <v>207</v>
      </c>
      <c r="D1142" s="155" t="s">
        <v>208</v>
      </c>
      <c r="E1142" s="156">
        <v>2009</v>
      </c>
      <c r="F1142" s="153">
        <v>13</v>
      </c>
      <c r="G1142" s="155" t="s">
        <v>547</v>
      </c>
      <c r="H1142" s="152" t="s">
        <v>3699</v>
      </c>
      <c r="I1142" s="151" t="s">
        <v>3700</v>
      </c>
      <c r="J1142" s="152" t="s">
        <v>40</v>
      </c>
      <c r="K1142" s="153" t="s">
        <v>390</v>
      </c>
      <c r="L1142" s="154">
        <v>160</v>
      </c>
      <c r="M1142" s="28"/>
      <c r="N1142" s="28"/>
      <c r="O1142" s="33">
        <v>2064555</v>
      </c>
      <c r="P1142" s="33">
        <v>3146725110</v>
      </c>
      <c r="Q1142" s="42" t="s">
        <v>1618</v>
      </c>
      <c r="R1142" s="45">
        <v>40056</v>
      </c>
      <c r="S1142" s="37" t="s">
        <v>1619</v>
      </c>
      <c r="T1142" s="37" t="s">
        <v>354</v>
      </c>
      <c r="U1142" s="44">
        <v>1022150115</v>
      </c>
      <c r="V1142" s="37" t="s">
        <v>430</v>
      </c>
      <c r="W1142" s="37" t="s">
        <v>1620</v>
      </c>
      <c r="X1142" s="39"/>
      <c r="Y1142" s="39"/>
      <c r="Z1142" s="39"/>
      <c r="AA1142" s="39"/>
    </row>
    <row r="1143" spans="1:27" ht="14.45" hidden="1" x14ac:dyDescent="0.35">
      <c r="A1143" s="154"/>
      <c r="B1143" s="154">
        <v>1161</v>
      </c>
      <c r="C1143" s="155"/>
      <c r="D1143" s="155"/>
      <c r="E1143" s="156"/>
      <c r="F1143" s="153">
        <v>2022</v>
      </c>
      <c r="G1143" s="155"/>
      <c r="H1143" s="152" t="e">
        <v>#N/A</v>
      </c>
      <c r="I1143" s="151" t="e">
        <v>#N/A</v>
      </c>
      <c r="J1143" s="152" t="e">
        <v>#N/A</v>
      </c>
      <c r="K1143" s="153"/>
      <c r="L1143" s="154">
        <v>161</v>
      </c>
      <c r="M1143" s="28"/>
      <c r="N1143" s="28"/>
      <c r="O1143" s="33"/>
      <c r="P1143" s="33"/>
      <c r="Q1143" s="34"/>
      <c r="R1143" s="45"/>
      <c r="S1143" s="37"/>
      <c r="T1143" s="37"/>
      <c r="U1143" s="44"/>
      <c r="V1143" s="37"/>
      <c r="W1143" s="37"/>
      <c r="X1143" s="39"/>
      <c r="Y1143" s="39"/>
      <c r="Z1143" s="39"/>
      <c r="AA1143" s="39"/>
    </row>
    <row r="1144" spans="1:27" ht="14.45" hidden="1" x14ac:dyDescent="0.35">
      <c r="A1144" s="154"/>
      <c r="B1144" s="154">
        <v>1162</v>
      </c>
      <c r="C1144" s="155"/>
      <c r="D1144" s="155"/>
      <c r="E1144" s="156"/>
      <c r="F1144" s="153">
        <v>2022</v>
      </c>
      <c r="G1144" s="155"/>
      <c r="H1144" s="152" t="e">
        <v>#N/A</v>
      </c>
      <c r="I1144" s="151" t="e">
        <v>#N/A</v>
      </c>
      <c r="J1144" s="152" t="e">
        <v>#N/A</v>
      </c>
      <c r="K1144" s="153"/>
      <c r="L1144" s="154">
        <v>162</v>
      </c>
      <c r="M1144" s="28"/>
      <c r="N1144" s="28"/>
      <c r="O1144" s="33"/>
      <c r="P1144" s="33"/>
      <c r="Q1144" s="34"/>
      <c r="R1144" s="35"/>
      <c r="S1144" s="37"/>
      <c r="T1144" s="37"/>
      <c r="U1144" s="38"/>
      <c r="V1144" s="37"/>
      <c r="W1144" s="37"/>
      <c r="X1144" s="39"/>
      <c r="Y1144" s="39"/>
      <c r="Z1144" s="39"/>
      <c r="AA1144" s="39"/>
    </row>
    <row r="1145" spans="1:27" ht="14.45" hidden="1" x14ac:dyDescent="0.35">
      <c r="A1145" s="154"/>
      <c r="B1145" s="154">
        <v>1163</v>
      </c>
      <c r="C1145" s="155" t="s">
        <v>1621</v>
      </c>
      <c r="D1145" s="155" t="s">
        <v>1622</v>
      </c>
      <c r="E1145" s="156">
        <v>2000</v>
      </c>
      <c r="F1145" s="153">
        <v>22</v>
      </c>
      <c r="G1145" s="155" t="s">
        <v>20</v>
      </c>
      <c r="H1145" s="152" t="s">
        <v>3699</v>
      </c>
      <c r="I1145" s="151" t="s">
        <v>4867</v>
      </c>
      <c r="J1145" s="152" t="s">
        <v>111</v>
      </c>
      <c r="K1145" s="153" t="s">
        <v>437</v>
      </c>
      <c r="L1145" s="154">
        <v>163</v>
      </c>
      <c r="M1145" s="28"/>
      <c r="N1145" s="28"/>
      <c r="O1145" s="33">
        <v>5734570</v>
      </c>
      <c r="P1145" s="33">
        <v>3183345013</v>
      </c>
      <c r="Q1145" s="34" t="s">
        <v>1623</v>
      </c>
      <c r="R1145" s="35">
        <v>36698</v>
      </c>
      <c r="S1145" s="37" t="s">
        <v>1624</v>
      </c>
      <c r="T1145" s="37" t="s">
        <v>338</v>
      </c>
      <c r="U1145" s="38">
        <v>1007238923</v>
      </c>
      <c r="V1145" s="37" t="s">
        <v>393</v>
      </c>
      <c r="W1145" s="37" t="s">
        <v>380</v>
      </c>
      <c r="X1145" s="39"/>
      <c r="Y1145" s="39"/>
      <c r="Z1145" s="39"/>
      <c r="AA1145" s="39"/>
    </row>
    <row r="1146" spans="1:27" ht="14.45" hidden="1" x14ac:dyDescent="0.35">
      <c r="A1146" s="154"/>
      <c r="B1146" s="154">
        <v>1164</v>
      </c>
      <c r="C1146" s="155"/>
      <c r="D1146" s="155"/>
      <c r="E1146" s="156"/>
      <c r="F1146" s="153">
        <v>2022</v>
      </c>
      <c r="G1146" s="155"/>
      <c r="H1146" s="152" t="e">
        <v>#N/A</v>
      </c>
      <c r="I1146" s="151" t="e">
        <v>#N/A</v>
      </c>
      <c r="J1146" s="152" t="e">
        <v>#N/A</v>
      </c>
      <c r="K1146" s="153"/>
      <c r="L1146" s="154">
        <v>164</v>
      </c>
      <c r="M1146" s="28"/>
      <c r="N1146" s="28"/>
      <c r="O1146" s="33"/>
      <c r="P1146" s="33"/>
      <c r="Q1146" s="55"/>
      <c r="R1146" s="35"/>
      <c r="S1146" s="37"/>
      <c r="T1146" s="37"/>
      <c r="U1146" s="38"/>
      <c r="V1146" s="37"/>
      <c r="W1146" s="37"/>
      <c r="X1146" s="39"/>
      <c r="Y1146" s="39"/>
      <c r="Z1146" s="39"/>
      <c r="AA1146" s="39"/>
    </row>
    <row r="1147" spans="1:27" ht="14.45" hidden="1" x14ac:dyDescent="0.35">
      <c r="A1147" s="154"/>
      <c r="B1147" s="154">
        <v>1165</v>
      </c>
      <c r="C1147" s="145" t="s">
        <v>6</v>
      </c>
      <c r="D1147" s="145" t="s">
        <v>1625</v>
      </c>
      <c r="E1147" s="146">
        <v>2005</v>
      </c>
      <c r="F1147" s="153">
        <v>17</v>
      </c>
      <c r="G1147" s="155" t="s">
        <v>12</v>
      </c>
      <c r="H1147" s="152" t="s">
        <v>4824</v>
      </c>
      <c r="I1147" s="151" t="s">
        <v>4845</v>
      </c>
      <c r="J1147" s="152" t="s">
        <v>58</v>
      </c>
      <c r="K1147" s="153" t="s">
        <v>355</v>
      </c>
      <c r="L1147" s="154">
        <v>165</v>
      </c>
      <c r="M1147" s="28"/>
      <c r="N1147" s="28"/>
      <c r="O1147" s="33">
        <v>4180124</v>
      </c>
      <c r="P1147" s="33">
        <v>3104403504</v>
      </c>
      <c r="Q1147" s="42" t="s">
        <v>1626</v>
      </c>
      <c r="R1147" s="45">
        <v>38490</v>
      </c>
      <c r="S1147" s="37" t="s">
        <v>1627</v>
      </c>
      <c r="T1147" s="37" t="s">
        <v>354</v>
      </c>
      <c r="U1147" s="44">
        <v>1023626345</v>
      </c>
      <c r="V1147" s="37" t="s">
        <v>346</v>
      </c>
      <c r="W1147" s="37" t="s">
        <v>363</v>
      </c>
      <c r="X1147" s="39"/>
      <c r="Y1147" s="39"/>
      <c r="Z1147" s="39"/>
      <c r="AA1147" s="39"/>
    </row>
    <row r="1148" spans="1:27" ht="14.45" hidden="1" x14ac:dyDescent="0.35">
      <c r="A1148" s="154"/>
      <c r="B1148" s="154">
        <v>1166</v>
      </c>
      <c r="C1148" s="155" t="s">
        <v>812</v>
      </c>
      <c r="D1148" s="155" t="s">
        <v>1628</v>
      </c>
      <c r="E1148" s="156">
        <v>2008</v>
      </c>
      <c r="F1148" s="153">
        <v>14</v>
      </c>
      <c r="G1148" s="155" t="s">
        <v>16</v>
      </c>
      <c r="H1148" s="152" t="s">
        <v>1895</v>
      </c>
      <c r="I1148" s="151" t="s">
        <v>4842</v>
      </c>
      <c r="J1148" s="152" t="s">
        <v>268</v>
      </c>
      <c r="K1148" s="153" t="s">
        <v>356</v>
      </c>
      <c r="L1148" s="154">
        <v>166</v>
      </c>
      <c r="M1148" s="28"/>
      <c r="N1148" s="28"/>
      <c r="O1148" s="33">
        <v>2437544</v>
      </c>
      <c r="P1148" s="33">
        <v>3147005756</v>
      </c>
      <c r="Q1148" s="42" t="s">
        <v>1629</v>
      </c>
      <c r="R1148" s="45">
        <v>39454</v>
      </c>
      <c r="S1148" s="37" t="s">
        <v>1630</v>
      </c>
      <c r="T1148" s="37" t="s">
        <v>354</v>
      </c>
      <c r="U1148" s="38">
        <v>1020114855</v>
      </c>
      <c r="V1148" s="37" t="s">
        <v>393</v>
      </c>
      <c r="W1148" s="37" t="s">
        <v>363</v>
      </c>
      <c r="X1148" s="39"/>
      <c r="Y1148" s="39"/>
      <c r="Z1148" s="39"/>
      <c r="AA1148" s="39"/>
    </row>
    <row r="1149" spans="1:27" ht="14.45" hidden="1" x14ac:dyDescent="0.35">
      <c r="A1149" s="154"/>
      <c r="B1149" s="154">
        <v>1167</v>
      </c>
      <c r="C1149" s="155" t="s">
        <v>666</v>
      </c>
      <c r="D1149" s="155" t="s">
        <v>1631</v>
      </c>
      <c r="E1149" s="156">
        <v>2009</v>
      </c>
      <c r="F1149" s="153">
        <v>13</v>
      </c>
      <c r="G1149" s="155" t="s">
        <v>8</v>
      </c>
      <c r="H1149" s="152" t="s">
        <v>1366</v>
      </c>
      <c r="I1149" s="151" t="s">
        <v>4856</v>
      </c>
      <c r="J1149" s="152" t="s">
        <v>72</v>
      </c>
      <c r="K1149" s="153" t="s">
        <v>355</v>
      </c>
      <c r="L1149" s="154">
        <v>167</v>
      </c>
      <c r="M1149" s="28"/>
      <c r="N1149" s="28"/>
      <c r="O1149" s="33">
        <v>2068789</v>
      </c>
      <c r="P1149" s="33">
        <v>3146759542</v>
      </c>
      <c r="Q1149" s="34" t="s">
        <v>1632</v>
      </c>
      <c r="R1149" s="45">
        <v>40090</v>
      </c>
      <c r="S1149" s="37" t="s">
        <v>1633</v>
      </c>
      <c r="T1149" s="37" t="s">
        <v>354</v>
      </c>
      <c r="U1149" s="44">
        <v>1021927835</v>
      </c>
      <c r="V1149" s="37" t="s">
        <v>346</v>
      </c>
      <c r="W1149" s="37" t="s">
        <v>363</v>
      </c>
      <c r="X1149" s="39"/>
      <c r="Y1149" s="39"/>
      <c r="Z1149" s="39"/>
      <c r="AA1149" s="39"/>
    </row>
    <row r="1150" spans="1:27" ht="14.45" hidden="1" x14ac:dyDescent="0.35">
      <c r="A1150" s="154"/>
      <c r="B1150" s="154">
        <v>1168</v>
      </c>
      <c r="C1150" s="155"/>
      <c r="D1150" s="155"/>
      <c r="E1150" s="156"/>
      <c r="F1150" s="153">
        <v>2022</v>
      </c>
      <c r="G1150" s="155"/>
      <c r="H1150" s="152" t="e">
        <v>#N/A</v>
      </c>
      <c r="I1150" s="151" t="e">
        <v>#N/A</v>
      </c>
      <c r="J1150" s="152" t="e">
        <v>#N/A</v>
      </c>
      <c r="K1150" s="153"/>
      <c r="L1150" s="154">
        <v>168</v>
      </c>
      <c r="M1150" s="28"/>
      <c r="N1150" s="28"/>
      <c r="O1150" s="33"/>
      <c r="P1150" s="33"/>
      <c r="Q1150" s="42"/>
      <c r="R1150" s="45"/>
      <c r="S1150" s="37"/>
      <c r="T1150" s="37"/>
      <c r="U1150" s="44"/>
      <c r="V1150" s="37"/>
      <c r="W1150" s="37"/>
      <c r="X1150" s="39"/>
      <c r="Y1150" s="39"/>
      <c r="Z1150" s="39"/>
      <c r="AA1150" s="39"/>
    </row>
    <row r="1151" spans="1:27" ht="14.45" hidden="1" x14ac:dyDescent="0.35">
      <c r="A1151" s="154"/>
      <c r="B1151" s="154">
        <v>1169</v>
      </c>
      <c r="C1151" s="155" t="s">
        <v>1634</v>
      </c>
      <c r="D1151" s="155" t="s">
        <v>1635</v>
      </c>
      <c r="E1151" s="156">
        <v>2006</v>
      </c>
      <c r="F1151" s="153">
        <v>16</v>
      </c>
      <c r="G1151" s="155" t="s">
        <v>8</v>
      </c>
      <c r="H1151" s="152" t="s">
        <v>1366</v>
      </c>
      <c r="I1151" s="151" t="s">
        <v>4873</v>
      </c>
      <c r="J1151" s="152" t="s">
        <v>9</v>
      </c>
      <c r="K1151" s="153" t="s">
        <v>355</v>
      </c>
      <c r="L1151" s="154">
        <v>169</v>
      </c>
      <c r="M1151" s="28"/>
      <c r="N1151" s="28"/>
      <c r="O1151" s="33">
        <v>6007513</v>
      </c>
      <c r="P1151" s="33">
        <v>3052253723</v>
      </c>
      <c r="Q1151" s="34" t="s">
        <v>1636</v>
      </c>
      <c r="R1151" s="45">
        <v>39043</v>
      </c>
      <c r="S1151" s="37" t="s">
        <v>1637</v>
      </c>
      <c r="T1151" s="37" t="s">
        <v>354</v>
      </c>
      <c r="U1151" s="44">
        <v>1020111595</v>
      </c>
      <c r="V1151" s="37" t="s">
        <v>430</v>
      </c>
      <c r="W1151" s="37" t="s">
        <v>363</v>
      </c>
      <c r="X1151" s="39"/>
      <c r="Y1151" s="39"/>
      <c r="Z1151" s="39"/>
      <c r="AA1151" s="39"/>
    </row>
    <row r="1152" spans="1:27" ht="14.45" hidden="1" x14ac:dyDescent="0.35">
      <c r="A1152" s="154"/>
      <c r="B1152" s="154">
        <v>1170</v>
      </c>
      <c r="C1152" s="155"/>
      <c r="D1152" s="155"/>
      <c r="E1152" s="156"/>
      <c r="F1152" s="153">
        <v>2022</v>
      </c>
      <c r="G1152" s="155"/>
      <c r="H1152" s="152" t="e">
        <v>#N/A</v>
      </c>
      <c r="I1152" s="151" t="e">
        <v>#N/A</v>
      </c>
      <c r="J1152" s="152" t="e">
        <v>#N/A</v>
      </c>
      <c r="K1152" s="153"/>
      <c r="L1152" s="154">
        <v>170</v>
      </c>
      <c r="M1152" s="28"/>
      <c r="N1152" s="28"/>
      <c r="O1152" s="33"/>
      <c r="P1152" s="33"/>
      <c r="Q1152" s="34"/>
      <c r="R1152" s="45"/>
      <c r="S1152" s="37"/>
      <c r="T1152" s="37"/>
      <c r="U1152" s="44"/>
      <c r="V1152" s="37"/>
      <c r="W1152" s="37"/>
      <c r="X1152" s="39"/>
      <c r="Y1152" s="39"/>
      <c r="Z1152" s="39"/>
      <c r="AA1152" s="39"/>
    </row>
    <row r="1153" spans="1:27" ht="14.45" hidden="1" x14ac:dyDescent="0.35">
      <c r="A1153" s="154"/>
      <c r="B1153" s="154">
        <v>1171</v>
      </c>
      <c r="C1153" s="155" t="s">
        <v>31</v>
      </c>
      <c r="D1153" s="155" t="s">
        <v>1638</v>
      </c>
      <c r="E1153" s="156">
        <v>2003</v>
      </c>
      <c r="F1153" s="153">
        <v>19</v>
      </c>
      <c r="G1153" s="155" t="s">
        <v>367</v>
      </c>
      <c r="H1153" s="152" t="s">
        <v>4575</v>
      </c>
      <c r="I1153" s="151" t="s">
        <v>4834</v>
      </c>
      <c r="J1153" s="152" t="s">
        <v>24</v>
      </c>
      <c r="K1153" s="153"/>
      <c r="L1153" s="154">
        <v>171</v>
      </c>
      <c r="M1153" s="28"/>
      <c r="N1153" s="28"/>
      <c r="O1153" s="64">
        <v>3382407</v>
      </c>
      <c r="P1153" s="64">
        <v>3123965266</v>
      </c>
      <c r="Q1153" s="105" t="s">
        <v>1639</v>
      </c>
      <c r="R1153" s="106">
        <v>37868</v>
      </c>
      <c r="S1153" s="107" t="s">
        <v>1640</v>
      </c>
      <c r="T1153" s="107" t="s">
        <v>354</v>
      </c>
      <c r="U1153" s="108">
        <v>1000645138</v>
      </c>
      <c r="V1153" s="107" t="s">
        <v>393</v>
      </c>
      <c r="W1153" s="107" t="s">
        <v>340</v>
      </c>
      <c r="X1153" s="39"/>
      <c r="Y1153" s="39"/>
      <c r="Z1153" s="39"/>
      <c r="AA1153" s="39"/>
    </row>
    <row r="1154" spans="1:27" ht="14.45" hidden="1" x14ac:dyDescent="0.35">
      <c r="A1154" s="154"/>
      <c r="B1154" s="154">
        <v>1172</v>
      </c>
      <c r="C1154" s="155" t="s">
        <v>10</v>
      </c>
      <c r="D1154" s="155" t="s">
        <v>220</v>
      </c>
      <c r="E1154" s="156">
        <v>2012</v>
      </c>
      <c r="F1154" s="153">
        <v>10</v>
      </c>
      <c r="G1154" s="155" t="s">
        <v>12</v>
      </c>
      <c r="H1154" s="152" t="s">
        <v>4824</v>
      </c>
      <c r="I1154" s="151" t="s">
        <v>4876</v>
      </c>
      <c r="J1154" s="152" t="s">
        <v>75</v>
      </c>
      <c r="K1154" s="153" t="s">
        <v>440</v>
      </c>
      <c r="L1154" s="154">
        <v>172</v>
      </c>
      <c r="M1154" s="28"/>
      <c r="N1154" s="28"/>
      <c r="O1154" s="33">
        <v>5974784</v>
      </c>
      <c r="P1154" s="33">
        <v>3012059679</v>
      </c>
      <c r="Q1154" s="34" t="s">
        <v>1641</v>
      </c>
      <c r="R1154" s="45">
        <v>41096</v>
      </c>
      <c r="S1154" s="37" t="s">
        <v>1642</v>
      </c>
      <c r="T1154" s="37" t="s">
        <v>354</v>
      </c>
      <c r="U1154" s="44">
        <v>1039462433</v>
      </c>
      <c r="V1154" s="37" t="s">
        <v>346</v>
      </c>
      <c r="W1154" s="37" t="s">
        <v>363</v>
      </c>
      <c r="X1154" s="39"/>
      <c r="Y1154" s="39"/>
      <c r="Z1154" s="39"/>
      <c r="AA1154" s="39"/>
    </row>
    <row r="1155" spans="1:27" ht="14.45" hidden="1" x14ac:dyDescent="0.35">
      <c r="A1155" s="154"/>
      <c r="B1155" s="154">
        <v>1173</v>
      </c>
      <c r="C1155" s="155"/>
      <c r="D1155" s="155"/>
      <c r="E1155" s="156"/>
      <c r="F1155" s="153">
        <v>2022</v>
      </c>
      <c r="G1155" s="155"/>
      <c r="H1155" s="152" t="e">
        <v>#N/A</v>
      </c>
      <c r="I1155" s="151" t="e">
        <v>#N/A</v>
      </c>
      <c r="J1155" s="152" t="e">
        <v>#N/A</v>
      </c>
      <c r="K1155" s="153"/>
      <c r="L1155" s="154">
        <v>173</v>
      </c>
      <c r="M1155" s="28"/>
      <c r="N1155" s="28"/>
      <c r="O1155" s="33"/>
      <c r="P1155" s="33"/>
      <c r="Q1155" s="34"/>
      <c r="R1155" s="45"/>
      <c r="S1155" s="37"/>
      <c r="T1155" s="37"/>
      <c r="U1155" s="50"/>
      <c r="V1155" s="37"/>
      <c r="W1155" s="37"/>
      <c r="X1155" s="39"/>
      <c r="Y1155" s="39"/>
      <c r="Z1155" s="39"/>
      <c r="AA1155" s="39"/>
    </row>
    <row r="1156" spans="1:27" ht="14.45" hidden="1" x14ac:dyDescent="0.35">
      <c r="A1156" s="154"/>
      <c r="B1156" s="154">
        <v>1174</v>
      </c>
      <c r="C1156" s="155"/>
      <c r="D1156" s="155"/>
      <c r="E1156" s="156"/>
      <c r="F1156" s="153">
        <v>2022</v>
      </c>
      <c r="G1156" s="155"/>
      <c r="H1156" s="152" t="e">
        <v>#N/A</v>
      </c>
      <c r="I1156" s="151" t="e">
        <v>#N/A</v>
      </c>
      <c r="J1156" s="152" t="e">
        <v>#N/A</v>
      </c>
      <c r="K1156" s="153"/>
      <c r="L1156" s="154">
        <v>174</v>
      </c>
      <c r="M1156" s="28"/>
      <c r="N1156" s="28"/>
      <c r="O1156" s="33"/>
      <c r="P1156" s="33"/>
      <c r="Q1156" s="42"/>
      <c r="R1156" s="45"/>
      <c r="S1156" s="37"/>
      <c r="T1156" s="37"/>
      <c r="U1156" s="44"/>
      <c r="V1156" s="37"/>
      <c r="W1156" s="37"/>
      <c r="X1156" s="39"/>
      <c r="Y1156" s="39"/>
      <c r="Z1156" s="39"/>
      <c r="AA1156" s="39"/>
    </row>
    <row r="1157" spans="1:27" ht="14.45" hidden="1" x14ac:dyDescent="0.35">
      <c r="A1157" s="154"/>
      <c r="B1157" s="154">
        <v>1175</v>
      </c>
      <c r="C1157" s="155"/>
      <c r="D1157" s="155"/>
      <c r="E1157" s="156"/>
      <c r="F1157" s="153">
        <v>2022</v>
      </c>
      <c r="G1157" s="155"/>
      <c r="H1157" s="152" t="e">
        <v>#N/A</v>
      </c>
      <c r="I1157" s="151" t="e">
        <v>#N/A</v>
      </c>
      <c r="J1157" s="152" t="e">
        <v>#N/A</v>
      </c>
      <c r="K1157" s="153"/>
      <c r="L1157" s="154">
        <v>175</v>
      </c>
      <c r="M1157" s="28"/>
      <c r="N1157" s="28"/>
      <c r="O1157" s="33"/>
      <c r="P1157" s="33"/>
      <c r="Q1157" s="34"/>
      <c r="R1157" s="45"/>
      <c r="S1157" s="37"/>
      <c r="T1157" s="37"/>
      <c r="U1157" s="44"/>
      <c r="V1157" s="37"/>
      <c r="W1157" s="37"/>
      <c r="X1157" s="39"/>
      <c r="Y1157" s="39"/>
      <c r="Z1157" s="39"/>
      <c r="AA1157" s="39"/>
    </row>
    <row r="1158" spans="1:27" ht="14.45" hidden="1" x14ac:dyDescent="0.35">
      <c r="A1158" s="154"/>
      <c r="B1158" s="154">
        <v>1176</v>
      </c>
      <c r="C1158" s="155" t="s">
        <v>1643</v>
      </c>
      <c r="D1158" s="155" t="s">
        <v>1644</v>
      </c>
      <c r="E1158" s="156">
        <v>1993</v>
      </c>
      <c r="F1158" s="153">
        <v>29</v>
      </c>
      <c r="G1158" s="155" t="s">
        <v>16</v>
      </c>
      <c r="H1158" s="152" t="s">
        <v>1895</v>
      </c>
      <c r="I1158" s="151" t="s">
        <v>4898</v>
      </c>
      <c r="J1158" s="152" t="s">
        <v>125</v>
      </c>
      <c r="K1158" s="153" t="s">
        <v>437</v>
      </c>
      <c r="L1158" s="154">
        <v>176</v>
      </c>
      <c r="M1158" s="28"/>
      <c r="N1158" s="28"/>
      <c r="O1158" s="33"/>
      <c r="P1158" s="33">
        <v>3118130962</v>
      </c>
      <c r="Q1158" s="34" t="s">
        <v>1645</v>
      </c>
      <c r="R1158" s="35">
        <v>34285</v>
      </c>
      <c r="S1158" s="37" t="s">
        <v>1646</v>
      </c>
      <c r="T1158" s="37" t="s">
        <v>338</v>
      </c>
      <c r="U1158" s="38">
        <v>1035866082</v>
      </c>
      <c r="V1158" s="37" t="s">
        <v>393</v>
      </c>
      <c r="W1158" s="37" t="s">
        <v>363</v>
      </c>
      <c r="X1158" s="39"/>
      <c r="Y1158" s="39"/>
      <c r="Z1158" s="39"/>
      <c r="AA1158" s="39"/>
    </row>
    <row r="1159" spans="1:27" ht="14.45" hidden="1" x14ac:dyDescent="0.35">
      <c r="A1159" s="154"/>
      <c r="B1159" s="154">
        <v>1177</v>
      </c>
      <c r="C1159" s="155" t="s">
        <v>31</v>
      </c>
      <c r="D1159" s="155" t="s">
        <v>1647</v>
      </c>
      <c r="E1159" s="156">
        <v>2008</v>
      </c>
      <c r="F1159" s="153">
        <v>14</v>
      </c>
      <c r="G1159" s="155" t="s">
        <v>12</v>
      </c>
      <c r="H1159" s="152" t="s">
        <v>4824</v>
      </c>
      <c r="I1159" s="151" t="s">
        <v>4882</v>
      </c>
      <c r="J1159" s="152" t="s">
        <v>98</v>
      </c>
      <c r="K1159" s="153" t="s">
        <v>437</v>
      </c>
      <c r="L1159" s="154">
        <v>177</v>
      </c>
      <c r="M1159" s="28"/>
      <c r="N1159" s="28"/>
      <c r="O1159" s="33">
        <v>3246212</v>
      </c>
      <c r="P1159" s="33">
        <v>3108424911</v>
      </c>
      <c r="Q1159" s="34" t="s">
        <v>1648</v>
      </c>
      <c r="R1159" s="35">
        <v>39462</v>
      </c>
      <c r="S1159" s="37" t="s">
        <v>1649</v>
      </c>
      <c r="T1159" s="37" t="s">
        <v>354</v>
      </c>
      <c r="U1159" s="38">
        <v>1035423162</v>
      </c>
      <c r="V1159" s="37" t="s">
        <v>339</v>
      </c>
      <c r="W1159" s="37" t="s">
        <v>363</v>
      </c>
      <c r="X1159" s="39"/>
      <c r="Y1159" s="39"/>
      <c r="Z1159" s="39"/>
      <c r="AA1159" s="39"/>
    </row>
    <row r="1160" spans="1:27" ht="14.45" hidden="1" x14ac:dyDescent="0.35">
      <c r="A1160" s="154"/>
      <c r="B1160" s="154">
        <v>1178</v>
      </c>
      <c r="C1160" s="155" t="s">
        <v>31</v>
      </c>
      <c r="D1160" s="155" t="s">
        <v>1650</v>
      </c>
      <c r="E1160" s="156">
        <v>2014</v>
      </c>
      <c r="F1160" s="153">
        <v>8</v>
      </c>
      <c r="G1160" s="155" t="s">
        <v>8</v>
      </c>
      <c r="H1160" s="152" t="s">
        <v>1366</v>
      </c>
      <c r="I1160" s="151" t="s">
        <v>3687</v>
      </c>
      <c r="J1160" s="152" t="s">
        <v>117</v>
      </c>
      <c r="K1160" s="153" t="s">
        <v>437</v>
      </c>
      <c r="L1160" s="154">
        <v>178</v>
      </c>
      <c r="M1160" s="28"/>
      <c r="N1160" s="28"/>
      <c r="O1160" s="33"/>
      <c r="P1160" s="33">
        <v>3127298544</v>
      </c>
      <c r="Q1160" s="34" t="s">
        <v>1651</v>
      </c>
      <c r="R1160" s="35">
        <v>42002</v>
      </c>
      <c r="S1160" s="37" t="s">
        <v>1652</v>
      </c>
      <c r="T1160" s="37" t="s">
        <v>354</v>
      </c>
      <c r="U1160" s="38">
        <v>1022158798</v>
      </c>
      <c r="V1160" s="37" t="s">
        <v>346</v>
      </c>
      <c r="W1160" s="37" t="s">
        <v>363</v>
      </c>
      <c r="X1160" s="39"/>
      <c r="Y1160" s="39"/>
      <c r="Z1160" s="39"/>
      <c r="AA1160" s="39"/>
    </row>
    <row r="1161" spans="1:27" ht="14.45" hidden="1" x14ac:dyDescent="0.35">
      <c r="A1161" s="154"/>
      <c r="B1161" s="154">
        <v>1179</v>
      </c>
      <c r="C1161" s="155" t="s">
        <v>1653</v>
      </c>
      <c r="D1161" s="155" t="s">
        <v>1654</v>
      </c>
      <c r="E1161" s="156">
        <v>2008</v>
      </c>
      <c r="F1161" s="153">
        <v>14</v>
      </c>
      <c r="G1161" s="155" t="s">
        <v>20</v>
      </c>
      <c r="H1161" s="152" t="s">
        <v>3699</v>
      </c>
      <c r="I1161" s="151" t="s">
        <v>4862</v>
      </c>
      <c r="J1161" s="152" t="s">
        <v>40</v>
      </c>
      <c r="K1161" s="153" t="s">
        <v>407</v>
      </c>
      <c r="L1161" s="154">
        <v>179</v>
      </c>
      <c r="M1161" s="32"/>
      <c r="N1161" s="28"/>
      <c r="O1161" s="33">
        <v>8289808</v>
      </c>
      <c r="P1161" s="33">
        <v>3146486930</v>
      </c>
      <c r="Q1161" s="55"/>
      <c r="R1161" s="45">
        <v>39591</v>
      </c>
      <c r="S1161" s="37" t="s">
        <v>1655</v>
      </c>
      <c r="T1161" s="37" t="s">
        <v>354</v>
      </c>
      <c r="U1161" s="50" t="s">
        <v>1656</v>
      </c>
      <c r="V1161" s="37" t="s">
        <v>393</v>
      </c>
      <c r="W1161" s="37" t="s">
        <v>363</v>
      </c>
      <c r="X1161" s="39"/>
      <c r="Y1161" s="39"/>
      <c r="Z1161" s="39"/>
      <c r="AA1161" s="39"/>
    </row>
    <row r="1162" spans="1:27" ht="14.45" hidden="1" x14ac:dyDescent="0.35">
      <c r="A1162" s="154"/>
      <c r="B1162" s="154">
        <v>1180</v>
      </c>
      <c r="C1162" s="155"/>
      <c r="D1162" s="155"/>
      <c r="E1162" s="156"/>
      <c r="F1162" s="153">
        <v>2022</v>
      </c>
      <c r="G1162" s="155"/>
      <c r="H1162" s="152" t="e">
        <v>#N/A</v>
      </c>
      <c r="I1162" s="151" t="e">
        <v>#N/A</v>
      </c>
      <c r="J1162" s="152" t="e">
        <v>#N/A</v>
      </c>
      <c r="K1162" s="153"/>
      <c r="L1162" s="154">
        <v>180</v>
      </c>
      <c r="M1162" s="28"/>
      <c r="N1162" s="28"/>
      <c r="O1162" s="33"/>
      <c r="P1162" s="33"/>
      <c r="Q1162" s="34"/>
      <c r="R1162" s="45"/>
      <c r="S1162" s="37"/>
      <c r="T1162" s="37"/>
      <c r="U1162" s="50"/>
      <c r="V1162" s="37"/>
      <c r="W1162" s="37"/>
      <c r="X1162" s="39"/>
      <c r="Y1162" s="39"/>
      <c r="Z1162" s="39"/>
      <c r="AA1162" s="39"/>
    </row>
    <row r="1163" spans="1:27" ht="14.45" hidden="1" x14ac:dyDescent="0.35">
      <c r="A1163" s="154"/>
      <c r="B1163" s="154">
        <v>1181</v>
      </c>
      <c r="C1163" s="155"/>
      <c r="D1163" s="155"/>
      <c r="E1163" s="156"/>
      <c r="F1163" s="153">
        <v>2022</v>
      </c>
      <c r="G1163" s="155"/>
      <c r="H1163" s="152" t="e">
        <v>#N/A</v>
      </c>
      <c r="I1163" s="151" t="e">
        <v>#N/A</v>
      </c>
      <c r="J1163" s="152" t="e">
        <v>#N/A</v>
      </c>
      <c r="K1163" s="153"/>
      <c r="L1163" s="154">
        <v>181</v>
      </c>
      <c r="M1163" s="28"/>
      <c r="N1163" s="28"/>
      <c r="O1163" s="33"/>
      <c r="P1163" s="33"/>
      <c r="Q1163" s="42"/>
      <c r="R1163" s="45"/>
      <c r="S1163" s="37"/>
      <c r="T1163" s="37"/>
      <c r="U1163" s="44"/>
      <c r="V1163" s="37"/>
      <c r="W1163" s="37"/>
      <c r="X1163" s="39"/>
      <c r="Y1163" s="39"/>
      <c r="Z1163" s="39"/>
      <c r="AA1163" s="39"/>
    </row>
    <row r="1164" spans="1:27" ht="14.45" hidden="1" x14ac:dyDescent="0.35">
      <c r="A1164" s="154"/>
      <c r="B1164" s="154">
        <v>1182</v>
      </c>
      <c r="C1164" s="155" t="s">
        <v>1657</v>
      </c>
      <c r="D1164" s="155" t="s">
        <v>1658</v>
      </c>
      <c r="E1164" s="156">
        <v>2014</v>
      </c>
      <c r="F1164" s="153">
        <v>8</v>
      </c>
      <c r="G1164" s="155" t="s">
        <v>8</v>
      </c>
      <c r="H1164" s="152" t="s">
        <v>1366</v>
      </c>
      <c r="I1164" s="151" t="s">
        <v>3687</v>
      </c>
      <c r="J1164" s="152" t="s">
        <v>117</v>
      </c>
      <c r="K1164" s="153" t="s">
        <v>437</v>
      </c>
      <c r="L1164" s="154">
        <v>182</v>
      </c>
      <c r="M1164" s="28"/>
      <c r="N1164" s="28"/>
      <c r="O1164" s="33">
        <v>6117567</v>
      </c>
      <c r="P1164" s="33">
        <v>3206952406</v>
      </c>
      <c r="Q1164" s="34" t="s">
        <v>1659</v>
      </c>
      <c r="R1164" s="35">
        <v>41939</v>
      </c>
      <c r="S1164" s="37" t="s">
        <v>1660</v>
      </c>
      <c r="T1164" s="37" t="s">
        <v>354</v>
      </c>
      <c r="U1164" s="38">
        <v>1032026729</v>
      </c>
      <c r="V1164" s="37" t="s">
        <v>346</v>
      </c>
      <c r="W1164" s="37" t="s">
        <v>539</v>
      </c>
      <c r="X1164" s="39"/>
      <c r="Y1164" s="39"/>
      <c r="Z1164" s="39"/>
      <c r="AA1164" s="39"/>
    </row>
    <row r="1165" spans="1:27" ht="14.45" hidden="1" x14ac:dyDescent="0.35">
      <c r="A1165" s="154"/>
      <c r="B1165" s="154">
        <v>1183</v>
      </c>
      <c r="C1165" s="155"/>
      <c r="D1165" s="155"/>
      <c r="E1165" s="156"/>
      <c r="F1165" s="153">
        <v>2022</v>
      </c>
      <c r="G1165" s="155"/>
      <c r="H1165" s="152" t="e">
        <v>#N/A</v>
      </c>
      <c r="I1165" s="151" t="e">
        <v>#N/A</v>
      </c>
      <c r="J1165" s="152" t="e">
        <v>#N/A</v>
      </c>
      <c r="K1165" s="153"/>
      <c r="L1165" s="154">
        <v>183</v>
      </c>
      <c r="M1165" s="28"/>
      <c r="N1165" s="28"/>
      <c r="O1165" s="33"/>
      <c r="P1165" s="33"/>
      <c r="Q1165" s="34"/>
      <c r="R1165" s="45"/>
      <c r="S1165" s="37"/>
      <c r="T1165" s="37"/>
      <c r="U1165" s="44"/>
      <c r="V1165" s="37"/>
      <c r="W1165" s="37"/>
      <c r="X1165" s="39"/>
      <c r="Y1165" s="39"/>
      <c r="Z1165" s="39"/>
      <c r="AA1165" s="39"/>
    </row>
    <row r="1166" spans="1:27" ht="14.45" hidden="1" x14ac:dyDescent="0.35">
      <c r="A1166" s="154"/>
      <c r="B1166" s="154">
        <v>1184</v>
      </c>
      <c r="C1166" s="155" t="s">
        <v>131</v>
      </c>
      <c r="D1166" s="155" t="s">
        <v>1661</v>
      </c>
      <c r="E1166" s="156">
        <v>2014</v>
      </c>
      <c r="F1166" s="153">
        <v>8</v>
      </c>
      <c r="G1166" s="155" t="s">
        <v>8</v>
      </c>
      <c r="H1166" s="152" t="s">
        <v>1366</v>
      </c>
      <c r="I1166" s="151" t="s">
        <v>3687</v>
      </c>
      <c r="J1166" s="152" t="s">
        <v>117</v>
      </c>
      <c r="K1166" s="153" t="s">
        <v>437</v>
      </c>
      <c r="L1166" s="154">
        <v>184</v>
      </c>
      <c r="M1166" s="28"/>
      <c r="N1166" s="28"/>
      <c r="O1166" s="33">
        <v>2098982</v>
      </c>
      <c r="P1166" s="33">
        <v>3113443639</v>
      </c>
      <c r="Q1166" s="34" t="s">
        <v>1662</v>
      </c>
      <c r="R1166" s="35">
        <v>41675</v>
      </c>
      <c r="S1166" s="37" t="s">
        <v>1663</v>
      </c>
      <c r="T1166" s="37" t="s">
        <v>354</v>
      </c>
      <c r="U1166" s="38">
        <v>1129585346</v>
      </c>
      <c r="V1166" s="37" t="s">
        <v>346</v>
      </c>
      <c r="W1166" s="37" t="s">
        <v>402</v>
      </c>
      <c r="X1166" s="39"/>
      <c r="Y1166" s="39"/>
      <c r="Z1166" s="39"/>
      <c r="AA1166" s="39"/>
    </row>
    <row r="1167" spans="1:27" ht="14.45" hidden="1" x14ac:dyDescent="0.35">
      <c r="A1167" s="154"/>
      <c r="B1167" s="154">
        <v>1185</v>
      </c>
      <c r="C1167" s="155"/>
      <c r="D1167" s="155"/>
      <c r="E1167" s="156"/>
      <c r="F1167" s="153">
        <v>2022</v>
      </c>
      <c r="G1167" s="155"/>
      <c r="H1167" s="152" t="e">
        <v>#N/A</v>
      </c>
      <c r="I1167" s="151" t="e">
        <v>#N/A</v>
      </c>
      <c r="J1167" s="152" t="e">
        <v>#N/A</v>
      </c>
      <c r="K1167" s="153"/>
      <c r="L1167" s="154">
        <v>185</v>
      </c>
      <c r="M1167" s="28"/>
      <c r="N1167" s="28"/>
      <c r="O1167" s="33"/>
      <c r="P1167" s="33"/>
      <c r="Q1167" s="34"/>
      <c r="R1167" s="45"/>
      <c r="S1167" s="37"/>
      <c r="T1167" s="37"/>
      <c r="U1167" s="50"/>
      <c r="V1167" s="37"/>
      <c r="W1167" s="37"/>
      <c r="X1167" s="39"/>
      <c r="Y1167" s="39"/>
      <c r="Z1167" s="39"/>
      <c r="AA1167" s="39"/>
    </row>
    <row r="1168" spans="1:27" ht="14.45" hidden="1" x14ac:dyDescent="0.35">
      <c r="A1168" s="154"/>
      <c r="B1168" s="154">
        <v>1186</v>
      </c>
      <c r="C1168" s="155" t="s">
        <v>812</v>
      </c>
      <c r="D1168" s="155" t="s">
        <v>1664</v>
      </c>
      <c r="E1168" s="156">
        <v>2013</v>
      </c>
      <c r="F1168" s="153">
        <v>9</v>
      </c>
      <c r="G1168" s="155" t="s">
        <v>8</v>
      </c>
      <c r="H1168" s="152" t="s">
        <v>1366</v>
      </c>
      <c r="I1168" s="151" t="s">
        <v>3703</v>
      </c>
      <c r="J1168" s="152" t="s">
        <v>106</v>
      </c>
      <c r="K1168" s="153" t="s">
        <v>437</v>
      </c>
      <c r="L1168" s="154">
        <v>186</v>
      </c>
      <c r="M1168" s="28"/>
      <c r="N1168" s="28"/>
      <c r="O1168" s="33">
        <v>3286078</v>
      </c>
      <c r="P1168" s="33">
        <v>3023454536</v>
      </c>
      <c r="Q1168" s="34" t="s">
        <v>1665</v>
      </c>
      <c r="R1168" s="35">
        <v>41459</v>
      </c>
      <c r="S1168" s="37" t="s">
        <v>1666</v>
      </c>
      <c r="T1168" s="37" t="s">
        <v>354</v>
      </c>
      <c r="U1168" s="38">
        <v>1129585136</v>
      </c>
      <c r="V1168" s="37" t="s">
        <v>346</v>
      </c>
      <c r="W1168" s="37" t="s">
        <v>363</v>
      </c>
      <c r="X1168" s="39"/>
      <c r="Y1168" s="39"/>
      <c r="Z1168" s="39"/>
      <c r="AA1168" s="39"/>
    </row>
    <row r="1169" spans="1:27" ht="14.45" hidden="1" x14ac:dyDescent="0.35">
      <c r="A1169" s="154"/>
      <c r="B1169" s="154">
        <v>1187</v>
      </c>
      <c r="C1169" s="155"/>
      <c r="D1169" s="155"/>
      <c r="E1169" s="156"/>
      <c r="F1169" s="153">
        <v>2022</v>
      </c>
      <c r="G1169" s="155"/>
      <c r="H1169" s="152" t="e">
        <v>#N/A</v>
      </c>
      <c r="I1169" s="151" t="e">
        <v>#N/A</v>
      </c>
      <c r="J1169" s="152" t="e">
        <v>#N/A</v>
      </c>
      <c r="K1169" s="153"/>
      <c r="L1169" s="154">
        <v>187</v>
      </c>
      <c r="M1169" s="28"/>
      <c r="N1169" s="28"/>
      <c r="P1169" s="33"/>
      <c r="Q1169" s="34"/>
      <c r="R1169" s="45"/>
      <c r="S1169" s="37"/>
      <c r="T1169" s="37"/>
      <c r="U1169" s="44"/>
      <c r="V1169" s="37"/>
      <c r="W1169" s="37"/>
      <c r="X1169" s="39"/>
      <c r="Y1169" s="39"/>
      <c r="Z1169" s="39"/>
      <c r="AA1169" s="39"/>
    </row>
    <row r="1170" spans="1:27" ht="14.45" hidden="1" x14ac:dyDescent="0.35">
      <c r="A1170" s="154"/>
      <c r="B1170" s="154">
        <v>1188</v>
      </c>
      <c r="C1170" s="155"/>
      <c r="D1170" s="155"/>
      <c r="E1170" s="156"/>
      <c r="F1170" s="153">
        <v>2022</v>
      </c>
      <c r="G1170" s="155"/>
      <c r="H1170" s="152" t="e">
        <v>#N/A</v>
      </c>
      <c r="I1170" s="151" t="e">
        <v>#N/A</v>
      </c>
      <c r="J1170" s="152" t="e">
        <v>#N/A</v>
      </c>
      <c r="K1170" s="153"/>
      <c r="L1170" s="154">
        <v>188</v>
      </c>
      <c r="M1170" s="28"/>
      <c r="N1170" s="28"/>
      <c r="O1170" s="33"/>
      <c r="P1170" s="33"/>
      <c r="Q1170" s="34"/>
      <c r="R1170" s="45"/>
      <c r="S1170" s="37"/>
      <c r="T1170" s="37"/>
      <c r="U1170" s="44"/>
      <c r="V1170" s="37"/>
      <c r="W1170" s="37"/>
      <c r="X1170" s="39"/>
      <c r="Y1170" s="39"/>
      <c r="Z1170" s="39"/>
      <c r="AA1170" s="39"/>
    </row>
    <row r="1171" spans="1:27" ht="14.45" hidden="1" x14ac:dyDescent="0.35">
      <c r="A1171" s="154"/>
      <c r="B1171" s="154">
        <v>1189</v>
      </c>
      <c r="C1171" s="155"/>
      <c r="D1171" s="155"/>
      <c r="E1171" s="156"/>
      <c r="F1171" s="153">
        <v>2022</v>
      </c>
      <c r="G1171" s="155"/>
      <c r="H1171" s="152" t="e">
        <v>#N/A</v>
      </c>
      <c r="I1171" s="151" t="e">
        <v>#N/A</v>
      </c>
      <c r="J1171" s="152" t="e">
        <v>#N/A</v>
      </c>
      <c r="K1171" s="153"/>
      <c r="L1171" s="154">
        <v>189</v>
      </c>
      <c r="M1171" s="28"/>
      <c r="N1171" s="28"/>
      <c r="O1171" s="33"/>
      <c r="P1171" s="33"/>
      <c r="Q1171" s="34"/>
      <c r="R1171" s="45"/>
      <c r="S1171" s="37"/>
      <c r="T1171" s="37"/>
      <c r="U1171" s="44"/>
      <c r="V1171" s="37"/>
      <c r="W1171" s="37"/>
      <c r="X1171" s="39"/>
      <c r="Y1171" s="39"/>
      <c r="Z1171" s="39"/>
      <c r="AA1171" s="39"/>
    </row>
    <row r="1172" spans="1:27" ht="14.45" hidden="1" x14ac:dyDescent="0.35">
      <c r="A1172" s="154"/>
      <c r="B1172" s="154">
        <v>1190</v>
      </c>
      <c r="C1172" s="155" t="s">
        <v>128</v>
      </c>
      <c r="D1172" s="155" t="s">
        <v>1667</v>
      </c>
      <c r="E1172" s="156">
        <v>2013</v>
      </c>
      <c r="F1172" s="153">
        <v>9</v>
      </c>
      <c r="G1172" s="155" t="s">
        <v>8</v>
      </c>
      <c r="H1172" s="152" t="s">
        <v>1366</v>
      </c>
      <c r="I1172" s="151" t="s">
        <v>3703</v>
      </c>
      <c r="J1172" s="152" t="s">
        <v>106</v>
      </c>
      <c r="K1172" s="153" t="s">
        <v>383</v>
      </c>
      <c r="L1172" s="154">
        <v>190</v>
      </c>
      <c r="M1172" s="28"/>
      <c r="N1172" s="28"/>
      <c r="O1172" s="33">
        <v>2945795</v>
      </c>
      <c r="P1172" s="33">
        <v>3108305709</v>
      </c>
      <c r="Q1172" s="34" t="s">
        <v>1668</v>
      </c>
      <c r="R1172" s="45">
        <v>41498</v>
      </c>
      <c r="S1172" s="37" t="s">
        <v>1669</v>
      </c>
      <c r="T1172" s="37" t="s">
        <v>354</v>
      </c>
      <c r="U1172" s="44">
        <v>1035002254</v>
      </c>
      <c r="V1172" s="37" t="s">
        <v>346</v>
      </c>
      <c r="W1172" s="37" t="s">
        <v>363</v>
      </c>
      <c r="X1172" s="39"/>
      <c r="Y1172" s="39"/>
      <c r="Z1172" s="39"/>
      <c r="AA1172" s="39"/>
    </row>
    <row r="1173" spans="1:27" ht="14.45" hidden="1" x14ac:dyDescent="0.35">
      <c r="A1173" s="154"/>
      <c r="B1173" s="154">
        <v>1191</v>
      </c>
      <c r="C1173" s="155"/>
      <c r="D1173" s="155"/>
      <c r="E1173" s="156"/>
      <c r="F1173" s="153">
        <v>2022</v>
      </c>
      <c r="G1173" s="155"/>
      <c r="H1173" s="152" t="e">
        <v>#N/A</v>
      </c>
      <c r="I1173" s="151" t="e">
        <v>#N/A</v>
      </c>
      <c r="J1173" s="152" t="e">
        <v>#N/A</v>
      </c>
      <c r="K1173" s="153"/>
      <c r="L1173" s="154">
        <v>191</v>
      </c>
      <c r="M1173" s="28"/>
      <c r="N1173" s="28"/>
      <c r="O1173" s="33"/>
      <c r="P1173" s="33"/>
      <c r="Q1173" s="42"/>
      <c r="R1173" s="45"/>
      <c r="S1173" s="37"/>
      <c r="T1173" s="37"/>
      <c r="U1173" s="44"/>
      <c r="V1173" s="37"/>
      <c r="W1173" s="37"/>
      <c r="X1173" s="39"/>
      <c r="Y1173" s="39"/>
      <c r="Z1173" s="39"/>
      <c r="AA1173" s="39"/>
    </row>
    <row r="1174" spans="1:27" ht="14.45" hidden="1" x14ac:dyDescent="0.35">
      <c r="A1174" s="154"/>
      <c r="B1174" s="154">
        <v>1192</v>
      </c>
      <c r="C1174" s="155" t="s">
        <v>167</v>
      </c>
      <c r="D1174" s="155" t="s">
        <v>168</v>
      </c>
      <c r="E1174" s="156">
        <v>2010</v>
      </c>
      <c r="F1174" s="153">
        <v>12</v>
      </c>
      <c r="G1174" s="155" t="s">
        <v>16</v>
      </c>
      <c r="H1174" s="152" t="s">
        <v>1895</v>
      </c>
      <c r="I1174" s="151" t="s">
        <v>4854</v>
      </c>
      <c r="J1174" s="152" t="s">
        <v>169</v>
      </c>
      <c r="K1174" s="153" t="s">
        <v>446</v>
      </c>
      <c r="L1174" s="154">
        <v>192</v>
      </c>
      <c r="M1174" s="28"/>
      <c r="N1174" s="28"/>
      <c r="O1174" s="33">
        <v>8687109</v>
      </c>
      <c r="P1174" s="33">
        <v>3122777125</v>
      </c>
      <c r="Q1174" s="34" t="s">
        <v>1670</v>
      </c>
      <c r="R1174" s="45">
        <v>40224</v>
      </c>
      <c r="S1174" s="37" t="s">
        <v>1671</v>
      </c>
      <c r="T1174" s="37" t="s">
        <v>354</v>
      </c>
      <c r="U1174" s="44">
        <v>1040976965</v>
      </c>
      <c r="V1174" s="37" t="s">
        <v>430</v>
      </c>
      <c r="W1174" s="37" t="s">
        <v>649</v>
      </c>
      <c r="X1174" s="39"/>
      <c r="Y1174" s="39"/>
      <c r="Z1174" s="39"/>
      <c r="AA1174" s="39"/>
    </row>
    <row r="1175" spans="1:27" ht="14.45" hidden="1" x14ac:dyDescent="0.35">
      <c r="A1175" s="154"/>
      <c r="B1175" s="154">
        <v>1193</v>
      </c>
      <c r="C1175" s="155"/>
      <c r="D1175" s="155"/>
      <c r="E1175" s="156"/>
      <c r="F1175" s="153">
        <v>2022</v>
      </c>
      <c r="G1175" s="155"/>
      <c r="H1175" s="152" t="e">
        <v>#N/A</v>
      </c>
      <c r="I1175" s="151" t="e">
        <v>#N/A</v>
      </c>
      <c r="J1175" s="152" t="e">
        <v>#N/A</v>
      </c>
      <c r="K1175" s="153"/>
      <c r="L1175" s="154">
        <v>193</v>
      </c>
      <c r="M1175" s="28"/>
      <c r="N1175" s="28"/>
      <c r="O1175" s="33"/>
      <c r="P1175" s="33"/>
      <c r="Q1175" s="34"/>
      <c r="R1175" s="45"/>
      <c r="S1175" s="37"/>
      <c r="T1175" s="37"/>
      <c r="U1175" s="44"/>
      <c r="V1175" s="37"/>
      <c r="W1175" s="37"/>
      <c r="X1175" s="39"/>
      <c r="Y1175" s="39"/>
      <c r="Z1175" s="39"/>
      <c r="AA1175" s="39"/>
    </row>
    <row r="1176" spans="1:27" ht="14.45" hidden="1" x14ac:dyDescent="0.35">
      <c r="A1176" s="154"/>
      <c r="B1176" s="154">
        <v>1194</v>
      </c>
      <c r="C1176" s="155"/>
      <c r="D1176" s="155"/>
      <c r="E1176" s="156"/>
      <c r="F1176" s="153">
        <v>2022</v>
      </c>
      <c r="G1176" s="155"/>
      <c r="H1176" s="152" t="e">
        <v>#N/A</v>
      </c>
      <c r="I1176" s="151" t="e">
        <v>#N/A</v>
      </c>
      <c r="J1176" s="152" t="e">
        <v>#N/A</v>
      </c>
      <c r="K1176" s="153"/>
      <c r="L1176" s="154">
        <v>194</v>
      </c>
      <c r="M1176" s="28"/>
      <c r="N1176" s="28"/>
      <c r="O1176" s="33"/>
      <c r="P1176" s="33"/>
      <c r="Q1176" s="34"/>
      <c r="R1176" s="45"/>
      <c r="S1176" s="37"/>
      <c r="T1176" s="37"/>
      <c r="U1176" s="44"/>
      <c r="V1176" s="37"/>
      <c r="W1176" s="37"/>
      <c r="X1176" s="39"/>
      <c r="Y1176" s="39"/>
      <c r="Z1176" s="39"/>
      <c r="AA1176" s="39"/>
    </row>
    <row r="1177" spans="1:27" ht="14.45" hidden="1" x14ac:dyDescent="0.35">
      <c r="A1177" s="154"/>
      <c r="B1177" s="154">
        <v>1195</v>
      </c>
      <c r="C1177" s="155"/>
      <c r="D1177" s="155"/>
      <c r="E1177" s="156"/>
      <c r="F1177" s="153">
        <v>2022</v>
      </c>
      <c r="G1177" s="155"/>
      <c r="H1177" s="152" t="e">
        <v>#N/A</v>
      </c>
      <c r="I1177" s="151" t="e">
        <v>#N/A</v>
      </c>
      <c r="J1177" s="152" t="e">
        <v>#N/A</v>
      </c>
      <c r="K1177" s="153"/>
      <c r="L1177" s="154">
        <v>195</v>
      </c>
      <c r="M1177" s="28" t="s">
        <v>383</v>
      </c>
      <c r="N1177" s="28"/>
      <c r="O1177" s="33"/>
      <c r="P1177" s="33"/>
      <c r="Q1177" s="34"/>
      <c r="R1177" s="45"/>
      <c r="S1177" s="37"/>
      <c r="T1177" s="37"/>
      <c r="U1177" s="44"/>
      <c r="V1177" s="37"/>
      <c r="W1177" s="37"/>
      <c r="X1177" s="39"/>
      <c r="Y1177" s="39"/>
      <c r="Z1177" s="39"/>
      <c r="AA1177" s="39"/>
    </row>
    <row r="1178" spans="1:27" ht="14.45" hidden="1" x14ac:dyDescent="0.35">
      <c r="A1178" s="154"/>
      <c r="B1178" s="154">
        <v>1196</v>
      </c>
      <c r="C1178" s="155"/>
      <c r="D1178" s="155"/>
      <c r="E1178" s="156"/>
      <c r="F1178" s="153">
        <v>2022</v>
      </c>
      <c r="G1178" s="155"/>
      <c r="H1178" s="152" t="e">
        <v>#N/A</v>
      </c>
      <c r="I1178" s="151" t="e">
        <v>#N/A</v>
      </c>
      <c r="J1178" s="152" t="e">
        <v>#N/A</v>
      </c>
      <c r="K1178" s="153"/>
      <c r="L1178" s="154">
        <v>196</v>
      </c>
      <c r="M1178" s="28"/>
      <c r="N1178" s="28"/>
      <c r="O1178" s="33"/>
      <c r="P1178" s="33"/>
      <c r="Q1178" s="34"/>
      <c r="R1178" s="45"/>
      <c r="S1178" s="37"/>
      <c r="T1178" s="37"/>
      <c r="U1178" s="44"/>
      <c r="V1178" s="37"/>
      <c r="W1178" s="37"/>
      <c r="X1178" s="39"/>
      <c r="Y1178" s="39"/>
      <c r="Z1178" s="39"/>
      <c r="AA1178" s="39"/>
    </row>
    <row r="1179" spans="1:27" ht="14.45" hidden="1" x14ac:dyDescent="0.35">
      <c r="A1179" s="154"/>
      <c r="B1179" s="154">
        <v>1197</v>
      </c>
      <c r="C1179" s="155"/>
      <c r="D1179" s="155"/>
      <c r="E1179" s="156"/>
      <c r="F1179" s="153">
        <v>2022</v>
      </c>
      <c r="G1179" s="155"/>
      <c r="H1179" s="152" t="e">
        <v>#N/A</v>
      </c>
      <c r="I1179" s="151" t="e">
        <v>#N/A</v>
      </c>
      <c r="J1179" s="152" t="e">
        <v>#N/A</v>
      </c>
      <c r="K1179" s="153"/>
      <c r="L1179" s="154">
        <v>197</v>
      </c>
      <c r="M1179" s="28"/>
      <c r="N1179" s="28"/>
      <c r="O1179" s="33"/>
      <c r="P1179" s="33"/>
      <c r="Q1179" s="55"/>
      <c r="R1179" s="45"/>
      <c r="S1179" s="37"/>
      <c r="T1179" s="37"/>
      <c r="U1179" s="50"/>
      <c r="V1179" s="37"/>
      <c r="W1179" s="37"/>
      <c r="X1179" s="39"/>
      <c r="Y1179" s="39"/>
      <c r="Z1179" s="39"/>
      <c r="AA1179" s="39"/>
    </row>
    <row r="1180" spans="1:27" ht="14.45" hidden="1" x14ac:dyDescent="0.35">
      <c r="A1180" s="154"/>
      <c r="B1180" s="154">
        <v>1198</v>
      </c>
      <c r="C1180" s="155" t="s">
        <v>222</v>
      </c>
      <c r="D1180" s="155" t="s">
        <v>223</v>
      </c>
      <c r="E1180" s="156">
        <v>2008</v>
      </c>
      <c r="F1180" s="153">
        <v>14</v>
      </c>
      <c r="G1180" s="155" t="s">
        <v>547</v>
      </c>
      <c r="H1180" s="152" t="s">
        <v>3699</v>
      </c>
      <c r="I1180" s="151" t="s">
        <v>4862</v>
      </c>
      <c r="J1180" s="152" t="s">
        <v>40</v>
      </c>
      <c r="K1180" s="153" t="s">
        <v>440</v>
      </c>
      <c r="L1180" s="154">
        <v>198</v>
      </c>
      <c r="M1180" s="28"/>
      <c r="N1180" s="28"/>
      <c r="O1180" s="33">
        <v>5984108</v>
      </c>
      <c r="P1180" s="33">
        <v>3017495198</v>
      </c>
      <c r="Q1180" s="42" t="s">
        <v>1672</v>
      </c>
      <c r="R1180" s="45">
        <v>39465</v>
      </c>
      <c r="S1180" s="37" t="s">
        <v>1673</v>
      </c>
      <c r="T1180" s="37" t="s">
        <v>354</v>
      </c>
      <c r="U1180" s="44">
        <v>1025651451</v>
      </c>
      <c r="V1180" s="37" t="s">
        <v>393</v>
      </c>
      <c r="W1180" s="37" t="s">
        <v>363</v>
      </c>
      <c r="X1180" s="39"/>
      <c r="Y1180" s="39"/>
      <c r="Z1180" s="39"/>
      <c r="AA1180" s="39"/>
    </row>
    <row r="1181" spans="1:27" ht="14.45" hidden="1" x14ac:dyDescent="0.35">
      <c r="A1181" s="154"/>
      <c r="B1181" s="154">
        <v>1199</v>
      </c>
      <c r="C1181" s="155"/>
      <c r="D1181" s="155"/>
      <c r="E1181" s="156"/>
      <c r="F1181" s="153">
        <v>2022</v>
      </c>
      <c r="G1181" s="155"/>
      <c r="H1181" s="152" t="e">
        <v>#N/A</v>
      </c>
      <c r="I1181" s="151" t="e">
        <v>#N/A</v>
      </c>
      <c r="J1181" s="152" t="e">
        <v>#N/A</v>
      </c>
      <c r="K1181" s="153"/>
      <c r="L1181" s="154">
        <v>199</v>
      </c>
      <c r="M1181" s="28"/>
      <c r="N1181" s="28"/>
      <c r="O1181" s="33"/>
      <c r="P1181" s="33"/>
      <c r="Q1181" s="42"/>
      <c r="R1181" s="45"/>
      <c r="S1181" s="37"/>
      <c r="T1181" s="37"/>
      <c r="U1181" s="44"/>
      <c r="V1181" s="37"/>
      <c r="W1181" s="37"/>
      <c r="X1181" s="39"/>
      <c r="Y1181" s="39"/>
      <c r="Z1181" s="39"/>
      <c r="AA1181" s="39"/>
    </row>
    <row r="1182" spans="1:27" ht="14.45" hidden="1" x14ac:dyDescent="0.35">
      <c r="A1182" s="154"/>
      <c r="B1182" s="154">
        <v>1200</v>
      </c>
      <c r="C1182" s="155" t="s">
        <v>1674</v>
      </c>
      <c r="D1182" s="155" t="s">
        <v>1675</v>
      </c>
      <c r="E1182" s="156">
        <v>2006</v>
      </c>
      <c r="F1182" s="153">
        <v>16</v>
      </c>
      <c r="G1182" s="155" t="s">
        <v>12</v>
      </c>
      <c r="H1182" s="152" t="s">
        <v>4824</v>
      </c>
      <c r="I1182" s="151" t="s">
        <v>4847</v>
      </c>
      <c r="J1182" s="152" t="s">
        <v>13</v>
      </c>
      <c r="K1182" s="153" t="s">
        <v>383</v>
      </c>
      <c r="L1182" s="154">
        <v>200</v>
      </c>
      <c r="M1182" s="28"/>
      <c r="N1182" s="28"/>
      <c r="O1182" s="33">
        <v>4084802</v>
      </c>
      <c r="P1182" s="33">
        <v>3207212807</v>
      </c>
      <c r="Q1182" s="34" t="s">
        <v>1676</v>
      </c>
      <c r="R1182" s="45">
        <v>38958</v>
      </c>
      <c r="S1182" s="37" t="s">
        <v>1677</v>
      </c>
      <c r="T1182" s="37" t="s">
        <v>354</v>
      </c>
      <c r="U1182" s="44">
        <v>1011395077</v>
      </c>
      <c r="V1182" s="37" t="s">
        <v>393</v>
      </c>
      <c r="W1182" s="37" t="s">
        <v>363</v>
      </c>
      <c r="X1182" s="39"/>
      <c r="Y1182" s="39"/>
      <c r="Z1182" s="39"/>
      <c r="AA1182" s="39"/>
    </row>
    <row r="1183" spans="1:27" ht="14.45" hidden="1" x14ac:dyDescent="0.35">
      <c r="A1183" s="154"/>
      <c r="B1183" s="154">
        <v>1201</v>
      </c>
      <c r="C1183" s="155"/>
      <c r="D1183" s="155"/>
      <c r="E1183" s="156"/>
      <c r="F1183" s="153">
        <v>2022</v>
      </c>
      <c r="G1183" s="155"/>
      <c r="H1183" s="152" t="e">
        <v>#N/A</v>
      </c>
      <c r="I1183" s="151" t="e">
        <v>#N/A</v>
      </c>
      <c r="J1183" s="152" t="e">
        <v>#N/A</v>
      </c>
      <c r="K1183" s="153"/>
      <c r="L1183" s="154">
        <v>201</v>
      </c>
      <c r="M1183" s="28"/>
      <c r="N1183" s="28"/>
      <c r="O1183" s="33"/>
      <c r="P1183" s="33"/>
      <c r="Q1183" s="42"/>
      <c r="R1183" s="45"/>
      <c r="S1183" s="37"/>
      <c r="T1183" s="37"/>
      <c r="U1183" s="44"/>
      <c r="V1183" s="37"/>
      <c r="W1183" s="37"/>
      <c r="X1183" s="39"/>
      <c r="Y1183" s="39"/>
      <c r="Z1183" s="39"/>
      <c r="AA1183" s="39"/>
    </row>
    <row r="1184" spans="1:27" ht="14.45" hidden="1" x14ac:dyDescent="0.35">
      <c r="A1184" s="154"/>
      <c r="B1184" s="154">
        <v>1202</v>
      </c>
      <c r="C1184" s="155" t="s">
        <v>1678</v>
      </c>
      <c r="D1184" s="155" t="s">
        <v>1679</v>
      </c>
      <c r="E1184" s="156">
        <v>2006</v>
      </c>
      <c r="F1184" s="153">
        <v>16</v>
      </c>
      <c r="G1184" s="155" t="s">
        <v>12</v>
      </c>
      <c r="H1184" s="152" t="s">
        <v>4824</v>
      </c>
      <c r="I1184" s="151" t="s">
        <v>4847</v>
      </c>
      <c r="J1184" s="152" t="s">
        <v>13</v>
      </c>
      <c r="K1184" s="153" t="s">
        <v>434</v>
      </c>
      <c r="L1184" s="154">
        <v>202</v>
      </c>
      <c r="M1184" s="28"/>
      <c r="N1184" s="28"/>
      <c r="O1184" s="33"/>
      <c r="P1184" s="33">
        <v>3147480589</v>
      </c>
      <c r="Q1184" s="34" t="s">
        <v>1680</v>
      </c>
      <c r="R1184" s="45">
        <v>38722</v>
      </c>
      <c r="S1184" s="37" t="s">
        <v>1681</v>
      </c>
      <c r="T1184" s="37" t="s">
        <v>354</v>
      </c>
      <c r="U1184" s="44">
        <v>1018231933</v>
      </c>
      <c r="V1184" s="37" t="s">
        <v>346</v>
      </c>
      <c r="W1184" s="37" t="s">
        <v>363</v>
      </c>
      <c r="X1184" s="39"/>
      <c r="Y1184" s="39"/>
      <c r="Z1184" s="39"/>
      <c r="AA1184" s="39"/>
    </row>
    <row r="1185" spans="1:27" ht="14.45" hidden="1" x14ac:dyDescent="0.35">
      <c r="A1185" s="154"/>
      <c r="B1185" s="154">
        <v>1203</v>
      </c>
      <c r="C1185" s="155" t="s">
        <v>1285</v>
      </c>
      <c r="D1185" s="155" t="s">
        <v>1682</v>
      </c>
      <c r="E1185" s="156">
        <v>2014</v>
      </c>
      <c r="F1185" s="153">
        <v>8</v>
      </c>
      <c r="G1185" s="155" t="s">
        <v>8</v>
      </c>
      <c r="H1185" s="152" t="s">
        <v>1366</v>
      </c>
      <c r="I1185" s="151" t="s">
        <v>3687</v>
      </c>
      <c r="J1185" s="152" t="s">
        <v>117</v>
      </c>
      <c r="K1185" s="153" t="s">
        <v>437</v>
      </c>
      <c r="L1185" s="154">
        <v>203</v>
      </c>
      <c r="M1185" s="28"/>
      <c r="N1185" s="28"/>
      <c r="O1185" s="33"/>
      <c r="P1185" s="33">
        <v>3148851641</v>
      </c>
      <c r="Q1185" s="34" t="s">
        <v>1683</v>
      </c>
      <c r="R1185" s="35">
        <v>41654</v>
      </c>
      <c r="S1185" s="37" t="s">
        <v>1597</v>
      </c>
      <c r="T1185" s="37" t="s">
        <v>354</v>
      </c>
      <c r="U1185" s="38">
        <v>1129585324</v>
      </c>
      <c r="V1185" s="37" t="s">
        <v>346</v>
      </c>
      <c r="W1185" s="37" t="s">
        <v>363</v>
      </c>
      <c r="X1185" s="39"/>
      <c r="Y1185" s="39"/>
      <c r="Z1185" s="39"/>
      <c r="AA1185" s="39"/>
    </row>
    <row r="1186" spans="1:27" ht="14.45" hidden="1" x14ac:dyDescent="0.35">
      <c r="A1186" s="154"/>
      <c r="B1186" s="154">
        <v>1204</v>
      </c>
      <c r="C1186" s="155" t="s">
        <v>51</v>
      </c>
      <c r="D1186" s="155" t="s">
        <v>52</v>
      </c>
      <c r="E1186" s="156">
        <v>2002</v>
      </c>
      <c r="F1186" s="153">
        <v>20</v>
      </c>
      <c r="G1186" s="155" t="s">
        <v>367</v>
      </c>
      <c r="H1186" s="152" t="s">
        <v>4575</v>
      </c>
      <c r="I1186" s="151" t="s">
        <v>4822</v>
      </c>
      <c r="J1186" s="152" t="s">
        <v>24</v>
      </c>
      <c r="K1186" s="153" t="s">
        <v>434</v>
      </c>
      <c r="L1186" s="154">
        <v>204</v>
      </c>
      <c r="M1186" s="28"/>
      <c r="N1186" s="28"/>
      <c r="O1186" s="33"/>
      <c r="P1186" s="33">
        <v>3004539435</v>
      </c>
      <c r="Q1186" s="42" t="s">
        <v>1684</v>
      </c>
      <c r="R1186" s="45">
        <v>37551</v>
      </c>
      <c r="S1186" s="37" t="s">
        <v>1685</v>
      </c>
      <c r="T1186" s="37" t="s">
        <v>354</v>
      </c>
      <c r="U1186" s="44">
        <v>1000568167</v>
      </c>
      <c r="V1186" s="37" t="s">
        <v>346</v>
      </c>
      <c r="W1186" s="37" t="s">
        <v>363</v>
      </c>
      <c r="X1186" s="39"/>
      <c r="Y1186" s="39"/>
      <c r="Z1186" s="39"/>
      <c r="AA1186" s="39"/>
    </row>
    <row r="1187" spans="1:27" ht="14.45" hidden="1" x14ac:dyDescent="0.35">
      <c r="A1187" s="154"/>
      <c r="B1187" s="154">
        <v>1205</v>
      </c>
      <c r="C1187" s="155"/>
      <c r="D1187" s="155"/>
      <c r="E1187" s="156"/>
      <c r="F1187" s="153">
        <v>2022</v>
      </c>
      <c r="G1187" s="155"/>
      <c r="H1187" s="152" t="e">
        <v>#N/A</v>
      </c>
      <c r="I1187" s="151" t="e">
        <v>#N/A</v>
      </c>
      <c r="J1187" s="152" t="e">
        <v>#N/A</v>
      </c>
      <c r="K1187" s="153"/>
      <c r="L1187" s="154">
        <v>205</v>
      </c>
      <c r="M1187" s="28"/>
      <c r="N1187" s="28"/>
      <c r="O1187" s="33"/>
      <c r="P1187" s="33"/>
      <c r="Q1187" s="34"/>
      <c r="R1187" s="45"/>
      <c r="S1187" s="37"/>
      <c r="T1187" s="37"/>
      <c r="U1187" s="50"/>
      <c r="V1187" s="37"/>
      <c r="W1187" s="37"/>
      <c r="X1187" s="39"/>
      <c r="Y1187" s="39"/>
      <c r="Z1187" s="39"/>
      <c r="AA1187" s="39"/>
    </row>
    <row r="1188" spans="1:27" ht="14.45" hidden="1" x14ac:dyDescent="0.35">
      <c r="A1188" s="154"/>
      <c r="B1188" s="154">
        <v>1206</v>
      </c>
      <c r="C1188" s="155" t="s">
        <v>109</v>
      </c>
      <c r="D1188" s="155" t="s">
        <v>1686</v>
      </c>
      <c r="E1188" s="156">
        <v>2012</v>
      </c>
      <c r="F1188" s="153">
        <v>10</v>
      </c>
      <c r="G1188" s="155" t="s">
        <v>8</v>
      </c>
      <c r="H1188" s="152" t="s">
        <v>1366</v>
      </c>
      <c r="I1188" s="151" t="s">
        <v>3685</v>
      </c>
      <c r="J1188" s="152" t="s">
        <v>106</v>
      </c>
      <c r="K1188" s="153" t="s">
        <v>437</v>
      </c>
      <c r="L1188" s="154">
        <v>206</v>
      </c>
      <c r="M1188" s="28"/>
      <c r="N1188" s="28"/>
      <c r="O1188" s="33"/>
      <c r="P1188" s="33">
        <v>3112061166</v>
      </c>
      <c r="Q1188" s="34" t="s">
        <v>1687</v>
      </c>
      <c r="R1188" s="35">
        <v>41080</v>
      </c>
      <c r="S1188" s="37" t="s">
        <v>1597</v>
      </c>
      <c r="T1188" s="37" t="s">
        <v>354</v>
      </c>
      <c r="U1188" s="38">
        <v>1011218811</v>
      </c>
      <c r="V1188" s="37" t="s">
        <v>393</v>
      </c>
      <c r="W1188" s="37" t="s">
        <v>363</v>
      </c>
      <c r="X1188" s="39"/>
      <c r="Y1188" s="39"/>
      <c r="Z1188" s="39"/>
      <c r="AA1188" s="39"/>
    </row>
    <row r="1189" spans="1:27" ht="14.45" hidden="1" x14ac:dyDescent="0.35">
      <c r="A1189" s="154"/>
      <c r="B1189" s="154">
        <v>1207</v>
      </c>
      <c r="C1189" s="155"/>
      <c r="D1189" s="155"/>
      <c r="E1189" s="156"/>
      <c r="F1189" s="153">
        <v>2022</v>
      </c>
      <c r="G1189" s="155"/>
      <c r="H1189" s="152" t="e">
        <v>#N/A</v>
      </c>
      <c r="I1189" s="151" t="e">
        <v>#N/A</v>
      </c>
      <c r="J1189" s="152" t="e">
        <v>#N/A</v>
      </c>
      <c r="K1189" s="153"/>
      <c r="L1189" s="154">
        <v>207</v>
      </c>
      <c r="M1189" s="28"/>
      <c r="N1189" s="28"/>
      <c r="O1189" s="33"/>
      <c r="P1189" s="33"/>
      <c r="Q1189" s="55"/>
      <c r="R1189" s="45"/>
      <c r="S1189" s="37"/>
      <c r="T1189" s="37"/>
      <c r="U1189" s="44"/>
      <c r="V1189" s="37"/>
      <c r="W1189" s="37"/>
      <c r="X1189" s="39"/>
      <c r="Y1189" s="39"/>
      <c r="Z1189" s="39"/>
      <c r="AA1189" s="39"/>
    </row>
    <row r="1190" spans="1:27" ht="14.45" hidden="1" x14ac:dyDescent="0.35">
      <c r="A1190" s="154"/>
      <c r="B1190" s="154">
        <v>1208</v>
      </c>
      <c r="C1190" s="155"/>
      <c r="D1190" s="155"/>
      <c r="E1190" s="156"/>
      <c r="F1190" s="153">
        <v>2022</v>
      </c>
      <c r="G1190" s="155"/>
      <c r="H1190" s="152" t="e">
        <v>#N/A</v>
      </c>
      <c r="I1190" s="151" t="e">
        <v>#N/A</v>
      </c>
      <c r="J1190" s="152" t="e">
        <v>#N/A</v>
      </c>
      <c r="K1190" s="153"/>
      <c r="L1190" s="154">
        <v>208</v>
      </c>
      <c r="M1190" s="28"/>
      <c r="N1190" s="28"/>
      <c r="O1190" s="33"/>
      <c r="P1190" s="33"/>
      <c r="Q1190" s="42"/>
      <c r="R1190" s="45"/>
      <c r="S1190" s="37"/>
      <c r="T1190" s="37"/>
      <c r="U1190" s="44"/>
      <c r="V1190" s="37"/>
      <c r="W1190" s="37"/>
      <c r="X1190" s="39"/>
      <c r="Y1190" s="39"/>
      <c r="Z1190" s="39"/>
      <c r="AA1190" s="39"/>
    </row>
    <row r="1191" spans="1:27" ht="14.45" hidden="1" x14ac:dyDescent="0.35">
      <c r="A1191" s="154"/>
      <c r="B1191" s="154">
        <v>1209</v>
      </c>
      <c r="C1191" s="155"/>
      <c r="D1191" s="155"/>
      <c r="E1191" s="156"/>
      <c r="F1191" s="153">
        <v>2022</v>
      </c>
      <c r="G1191" s="155"/>
      <c r="H1191" s="152" t="e">
        <v>#N/A</v>
      </c>
      <c r="I1191" s="151" t="e">
        <v>#N/A</v>
      </c>
      <c r="J1191" s="152" t="e">
        <v>#N/A</v>
      </c>
      <c r="K1191" s="153"/>
      <c r="L1191" s="154">
        <v>209</v>
      </c>
      <c r="M1191" s="28"/>
      <c r="N1191" s="28"/>
      <c r="O1191" s="33"/>
      <c r="P1191" s="33"/>
      <c r="Q1191" s="86"/>
      <c r="R1191" s="45"/>
      <c r="S1191" s="37"/>
      <c r="T1191" s="37"/>
      <c r="U1191" s="44"/>
      <c r="V1191" s="37"/>
      <c r="W1191" s="37"/>
      <c r="X1191" s="39"/>
      <c r="Y1191" s="39"/>
      <c r="Z1191" s="39"/>
      <c r="AA1191" s="39"/>
    </row>
    <row r="1192" spans="1:27" ht="14.45" hidden="1" x14ac:dyDescent="0.35">
      <c r="A1192" s="154"/>
      <c r="B1192" s="154">
        <v>1210</v>
      </c>
      <c r="C1192" s="155" t="s">
        <v>6</v>
      </c>
      <c r="D1192" s="155" t="s">
        <v>237</v>
      </c>
      <c r="E1192" s="156">
        <v>2013</v>
      </c>
      <c r="F1192" s="153">
        <v>9</v>
      </c>
      <c r="G1192" s="155" t="s">
        <v>12</v>
      </c>
      <c r="H1192" s="152" t="s">
        <v>4824</v>
      </c>
      <c r="I1192" s="151" t="s">
        <v>4825</v>
      </c>
      <c r="J1192" s="152" t="s">
        <v>75</v>
      </c>
      <c r="K1192" s="153" t="s">
        <v>395</v>
      </c>
      <c r="L1192" s="154">
        <v>210</v>
      </c>
      <c r="M1192" s="28"/>
      <c r="N1192" s="28"/>
      <c r="O1192" s="33"/>
      <c r="P1192" s="33">
        <v>3213199378</v>
      </c>
      <c r="Q1192" s="34" t="s">
        <v>1688</v>
      </c>
      <c r="R1192" s="45">
        <v>41353</v>
      </c>
      <c r="S1192" s="37" t="s">
        <v>1689</v>
      </c>
      <c r="T1192" s="37" t="s">
        <v>413</v>
      </c>
      <c r="U1192" s="44">
        <v>1170964702</v>
      </c>
      <c r="V1192" s="37" t="s">
        <v>393</v>
      </c>
      <c r="W1192" s="37" t="s">
        <v>589</v>
      </c>
      <c r="X1192" s="39"/>
      <c r="Y1192" s="39"/>
      <c r="Z1192" s="39"/>
      <c r="AA1192" s="39"/>
    </row>
    <row r="1193" spans="1:27" ht="14.45" hidden="1" x14ac:dyDescent="0.35">
      <c r="A1193" s="154"/>
      <c r="B1193" s="154">
        <v>1211</v>
      </c>
      <c r="C1193" s="155" t="s">
        <v>1195</v>
      </c>
      <c r="D1193" s="155" t="s">
        <v>262</v>
      </c>
      <c r="E1193" s="156">
        <v>2011</v>
      </c>
      <c r="F1193" s="153">
        <v>11</v>
      </c>
      <c r="G1193" s="155" t="s">
        <v>8</v>
      </c>
      <c r="H1193" s="152" t="s">
        <v>1366</v>
      </c>
      <c r="I1193" s="151" t="s">
        <v>4870</v>
      </c>
      <c r="J1193" s="152" t="s">
        <v>34</v>
      </c>
      <c r="K1193" s="153" t="s">
        <v>437</v>
      </c>
      <c r="L1193" s="154">
        <v>211</v>
      </c>
      <c r="M1193" s="28"/>
      <c r="N1193" s="28"/>
      <c r="O1193" s="33"/>
      <c r="P1193" s="33">
        <v>3137433159</v>
      </c>
      <c r="Q1193" s="34" t="s">
        <v>1690</v>
      </c>
      <c r="R1193" s="35">
        <v>40718</v>
      </c>
      <c r="S1193" s="37" t="s">
        <v>1691</v>
      </c>
      <c r="T1193" s="37" t="s">
        <v>354</v>
      </c>
      <c r="U1193" s="38">
        <v>1186463747</v>
      </c>
      <c r="V1193" s="37" t="s">
        <v>346</v>
      </c>
      <c r="W1193" s="37" t="s">
        <v>363</v>
      </c>
      <c r="X1193" s="39"/>
      <c r="Y1193" s="39"/>
      <c r="Z1193" s="39"/>
      <c r="AA1193" s="39"/>
    </row>
    <row r="1194" spans="1:27" ht="14.45" hidden="1" x14ac:dyDescent="0.35">
      <c r="A1194" s="154"/>
      <c r="B1194" s="154">
        <v>1212</v>
      </c>
      <c r="C1194" s="155" t="s">
        <v>6</v>
      </c>
      <c r="D1194" s="155" t="s">
        <v>1692</v>
      </c>
      <c r="E1194" s="156">
        <v>2007</v>
      </c>
      <c r="F1194" s="153">
        <v>15</v>
      </c>
      <c r="G1194" s="155" t="s">
        <v>12</v>
      </c>
      <c r="H1194" s="152" t="s">
        <v>4824</v>
      </c>
      <c r="I1194" s="151" t="s">
        <v>4857</v>
      </c>
      <c r="J1194" s="152" t="s">
        <v>13</v>
      </c>
      <c r="K1194" s="153" t="s">
        <v>434</v>
      </c>
      <c r="L1194" s="154">
        <v>212</v>
      </c>
      <c r="M1194" s="28"/>
      <c r="N1194" s="28"/>
      <c r="O1194" s="33">
        <v>6122301</v>
      </c>
      <c r="P1194" s="33">
        <v>3174324700</v>
      </c>
      <c r="Q1194" s="42" t="s">
        <v>1693</v>
      </c>
      <c r="R1194" s="45">
        <v>39376</v>
      </c>
      <c r="S1194" s="37" t="s">
        <v>1694</v>
      </c>
      <c r="T1194" s="37" t="s">
        <v>354</v>
      </c>
      <c r="U1194" s="38">
        <v>1017930947</v>
      </c>
      <c r="V1194" s="37" t="s">
        <v>393</v>
      </c>
      <c r="W1194" s="37" t="s">
        <v>363</v>
      </c>
      <c r="X1194" s="39"/>
      <c r="Y1194" s="39"/>
      <c r="Z1194" s="39"/>
      <c r="AA1194" s="39"/>
    </row>
    <row r="1195" spans="1:27" ht="14.45" hidden="1" x14ac:dyDescent="0.35">
      <c r="A1195" s="154"/>
      <c r="B1195" s="154">
        <v>1213</v>
      </c>
      <c r="C1195" s="155"/>
      <c r="D1195" s="155"/>
      <c r="E1195" s="156"/>
      <c r="F1195" s="153">
        <v>2022</v>
      </c>
      <c r="G1195" s="155"/>
      <c r="H1195" s="152" t="e">
        <v>#N/A</v>
      </c>
      <c r="I1195" s="151" t="e">
        <v>#N/A</v>
      </c>
      <c r="J1195" s="152" t="e">
        <v>#N/A</v>
      </c>
      <c r="K1195" s="153"/>
      <c r="L1195" s="154">
        <v>213</v>
      </c>
      <c r="M1195" s="28"/>
      <c r="N1195" s="28"/>
      <c r="O1195" s="33"/>
      <c r="P1195" s="33"/>
      <c r="Q1195" s="34"/>
      <c r="R1195" s="45"/>
      <c r="S1195" s="37"/>
      <c r="T1195" s="37"/>
      <c r="U1195" s="44"/>
      <c r="V1195" s="37"/>
      <c r="W1195" s="37"/>
      <c r="X1195" s="39"/>
      <c r="Y1195" s="39"/>
      <c r="Z1195" s="39"/>
      <c r="AA1195" s="39"/>
    </row>
    <row r="1196" spans="1:27" ht="14.45" hidden="1" x14ac:dyDescent="0.35">
      <c r="A1196" s="154"/>
      <c r="B1196" s="154">
        <v>1214</v>
      </c>
      <c r="C1196" s="155" t="s">
        <v>163</v>
      </c>
      <c r="D1196" s="155" t="s">
        <v>1695</v>
      </c>
      <c r="E1196" s="156">
        <v>2012</v>
      </c>
      <c r="F1196" s="153">
        <v>10</v>
      </c>
      <c r="G1196" s="155" t="s">
        <v>8</v>
      </c>
      <c r="H1196" s="152" t="s">
        <v>1366</v>
      </c>
      <c r="I1196" s="151" t="s">
        <v>3685</v>
      </c>
      <c r="J1196" s="152" t="s">
        <v>106</v>
      </c>
      <c r="K1196" s="153" t="s">
        <v>437</v>
      </c>
      <c r="L1196" s="154">
        <v>214</v>
      </c>
      <c r="M1196" s="28"/>
      <c r="N1196" s="28"/>
      <c r="O1196" s="33">
        <v>5507573</v>
      </c>
      <c r="P1196" s="33">
        <v>1020228979</v>
      </c>
      <c r="Q1196" s="34" t="s">
        <v>1696</v>
      </c>
      <c r="R1196" s="35">
        <v>41247</v>
      </c>
      <c r="S1196" s="37" t="s">
        <v>1597</v>
      </c>
      <c r="T1196" s="37" t="s">
        <v>354</v>
      </c>
      <c r="U1196" s="38">
        <v>1020228979</v>
      </c>
      <c r="V1196" s="37" t="s">
        <v>346</v>
      </c>
      <c r="W1196" s="37" t="s">
        <v>363</v>
      </c>
      <c r="X1196" s="39"/>
      <c r="Y1196" s="39"/>
      <c r="Z1196" s="39"/>
      <c r="AA1196" s="39"/>
    </row>
    <row r="1197" spans="1:27" ht="14.45" hidden="1" x14ac:dyDescent="0.35">
      <c r="A1197" s="154"/>
      <c r="B1197" s="154">
        <v>1215</v>
      </c>
      <c r="C1197" s="155" t="s">
        <v>6</v>
      </c>
      <c r="D1197" s="155" t="s">
        <v>266</v>
      </c>
      <c r="E1197" s="156">
        <v>2006</v>
      </c>
      <c r="F1197" s="153">
        <v>16</v>
      </c>
      <c r="G1197" s="155" t="s">
        <v>12</v>
      </c>
      <c r="H1197" s="152" t="s">
        <v>4824</v>
      </c>
      <c r="I1197" s="151" t="s">
        <v>4847</v>
      </c>
      <c r="J1197" s="152" t="s">
        <v>13</v>
      </c>
      <c r="K1197" s="153" t="s">
        <v>355</v>
      </c>
      <c r="L1197" s="154">
        <v>215</v>
      </c>
      <c r="M1197" s="28"/>
      <c r="N1197" s="28"/>
      <c r="O1197" s="33">
        <v>5877206</v>
      </c>
      <c r="P1197" s="33">
        <v>3108332721</v>
      </c>
      <c r="Q1197" s="34" t="s">
        <v>1697</v>
      </c>
      <c r="R1197" s="45">
        <v>38950</v>
      </c>
      <c r="S1197" s="37" t="s">
        <v>1698</v>
      </c>
      <c r="T1197" s="37" t="s">
        <v>354</v>
      </c>
      <c r="U1197" s="44">
        <v>1011395030</v>
      </c>
      <c r="V1197" s="37" t="s">
        <v>346</v>
      </c>
      <c r="W1197" s="37" t="s">
        <v>363</v>
      </c>
      <c r="X1197" s="39"/>
      <c r="Y1197" s="39"/>
      <c r="Z1197" s="39"/>
      <c r="AA1197" s="39"/>
    </row>
    <row r="1198" spans="1:27" ht="14.45" hidden="1" x14ac:dyDescent="0.35">
      <c r="A1198" s="154"/>
      <c r="B1198" s="154">
        <v>1216</v>
      </c>
      <c r="C1198" s="155"/>
      <c r="D1198" s="155"/>
      <c r="E1198" s="156"/>
      <c r="F1198" s="153">
        <v>2022</v>
      </c>
      <c r="G1198" s="155"/>
      <c r="H1198" s="152" t="e">
        <v>#N/A</v>
      </c>
      <c r="I1198" s="151" t="e">
        <v>#N/A</v>
      </c>
      <c r="J1198" s="152" t="e">
        <v>#N/A</v>
      </c>
      <c r="K1198" s="153"/>
      <c r="L1198" s="154">
        <v>216</v>
      </c>
      <c r="M1198" s="28"/>
      <c r="N1198" s="28"/>
      <c r="O1198" s="33"/>
      <c r="P1198" s="33"/>
      <c r="Q1198" s="34"/>
      <c r="R1198" s="45"/>
      <c r="S1198" s="37"/>
      <c r="T1198" s="36"/>
      <c r="U1198" s="49"/>
      <c r="V1198" s="36"/>
      <c r="W1198" s="36"/>
      <c r="X1198" s="39"/>
      <c r="Y1198" s="39"/>
      <c r="Z1198" s="39"/>
      <c r="AA1198" s="39"/>
    </row>
    <row r="1199" spans="1:27" ht="14.45" hidden="1" x14ac:dyDescent="0.35">
      <c r="A1199" s="154"/>
      <c r="B1199" s="154">
        <v>1217</v>
      </c>
      <c r="C1199" s="155" t="s">
        <v>229</v>
      </c>
      <c r="D1199" s="155" t="s">
        <v>1622</v>
      </c>
      <c r="E1199" s="156">
        <v>2010</v>
      </c>
      <c r="F1199" s="153">
        <v>12</v>
      </c>
      <c r="G1199" s="155" t="s">
        <v>8</v>
      </c>
      <c r="H1199" s="152" t="s">
        <v>1366</v>
      </c>
      <c r="I1199" s="151" t="s">
        <v>4859</v>
      </c>
      <c r="J1199" s="152" t="s">
        <v>34</v>
      </c>
      <c r="K1199" s="153" t="s">
        <v>437</v>
      </c>
      <c r="L1199" s="154">
        <v>217</v>
      </c>
      <c r="M1199" s="28"/>
      <c r="N1199" s="28"/>
      <c r="O1199" s="33"/>
      <c r="P1199" s="33">
        <v>5734570</v>
      </c>
      <c r="Q1199" s="42"/>
      <c r="R1199" s="35">
        <v>40211</v>
      </c>
      <c r="S1199" s="37" t="s">
        <v>1597</v>
      </c>
      <c r="T1199" s="37" t="s">
        <v>354</v>
      </c>
      <c r="U1199" s="38">
        <v>1038264452</v>
      </c>
      <c r="V1199" s="37" t="s">
        <v>393</v>
      </c>
      <c r="W1199" s="37" t="s">
        <v>402</v>
      </c>
      <c r="X1199" s="39"/>
      <c r="Y1199" s="39"/>
      <c r="Z1199" s="39"/>
      <c r="AA1199" s="39"/>
    </row>
    <row r="1200" spans="1:27" ht="14.45" hidden="1" x14ac:dyDescent="0.35">
      <c r="A1200" s="154"/>
      <c r="B1200" s="154">
        <v>1218</v>
      </c>
      <c r="C1200" s="155"/>
      <c r="D1200" s="155"/>
      <c r="E1200" s="156"/>
      <c r="F1200" s="153">
        <v>2022</v>
      </c>
      <c r="G1200" s="155"/>
      <c r="H1200" s="152" t="e">
        <v>#N/A</v>
      </c>
      <c r="I1200" s="151" t="e">
        <v>#N/A</v>
      </c>
      <c r="J1200" s="152" t="e">
        <v>#N/A</v>
      </c>
      <c r="K1200" s="153"/>
      <c r="L1200" s="154">
        <v>218</v>
      </c>
      <c r="M1200" s="28"/>
      <c r="N1200" s="28"/>
      <c r="O1200" s="33"/>
      <c r="P1200" s="33"/>
      <c r="Q1200" s="34"/>
      <c r="R1200" s="45"/>
      <c r="S1200" s="37"/>
      <c r="T1200" s="37"/>
      <c r="U1200" s="44"/>
      <c r="V1200" s="37"/>
      <c r="W1200" s="37"/>
      <c r="X1200" s="39"/>
      <c r="Y1200" s="39"/>
      <c r="Z1200" s="39"/>
      <c r="AA1200" s="39"/>
    </row>
    <row r="1201" spans="1:27" ht="14.45" hidden="1" x14ac:dyDescent="0.35">
      <c r="A1201" s="154"/>
      <c r="B1201" s="154">
        <v>1219</v>
      </c>
      <c r="C1201" s="155" t="s">
        <v>6</v>
      </c>
      <c r="D1201" s="155" t="s">
        <v>1699</v>
      </c>
      <c r="E1201" s="156">
        <v>2006</v>
      </c>
      <c r="F1201" s="153">
        <v>16</v>
      </c>
      <c r="G1201" s="155" t="s">
        <v>12</v>
      </c>
      <c r="H1201" s="152" t="s">
        <v>4824</v>
      </c>
      <c r="I1201" s="151" t="s">
        <v>4847</v>
      </c>
      <c r="J1201" s="152" t="s">
        <v>13</v>
      </c>
      <c r="K1201" s="153" t="s">
        <v>434</v>
      </c>
      <c r="L1201" s="154">
        <v>219</v>
      </c>
      <c r="M1201" s="28"/>
      <c r="N1201" s="28"/>
      <c r="O1201" s="33">
        <v>6138441</v>
      </c>
      <c r="P1201" s="33">
        <v>3137032140</v>
      </c>
      <c r="Q1201" s="42" t="s">
        <v>1700</v>
      </c>
      <c r="R1201" s="35">
        <v>38950</v>
      </c>
      <c r="S1201" s="37" t="s">
        <v>1701</v>
      </c>
      <c r="T1201" s="37" t="s">
        <v>354</v>
      </c>
      <c r="U1201" s="38">
        <v>1020415174</v>
      </c>
      <c r="V1201" s="37" t="s">
        <v>346</v>
      </c>
      <c r="W1201" s="37" t="s">
        <v>363</v>
      </c>
      <c r="X1201" s="39"/>
      <c r="Y1201" s="39"/>
      <c r="Z1201" s="39"/>
      <c r="AA1201" s="39"/>
    </row>
    <row r="1202" spans="1:27" ht="14.45" hidden="1" x14ac:dyDescent="0.35">
      <c r="A1202" s="154"/>
      <c r="B1202" s="154">
        <v>1220</v>
      </c>
      <c r="C1202" s="155" t="s">
        <v>1157</v>
      </c>
      <c r="D1202" s="155" t="s">
        <v>1702</v>
      </c>
      <c r="E1202" s="156">
        <v>2013</v>
      </c>
      <c r="F1202" s="153">
        <v>9</v>
      </c>
      <c r="G1202" s="155" t="s">
        <v>8</v>
      </c>
      <c r="H1202" s="152" t="s">
        <v>1366</v>
      </c>
      <c r="I1202" s="151" t="s">
        <v>3703</v>
      </c>
      <c r="J1202" s="152" t="s">
        <v>106</v>
      </c>
      <c r="K1202" s="153" t="s">
        <v>437</v>
      </c>
      <c r="L1202" s="154">
        <v>220</v>
      </c>
      <c r="M1202" s="28"/>
      <c r="N1202" s="28"/>
      <c r="O1202" s="33"/>
      <c r="P1202" s="33">
        <v>3107636206</v>
      </c>
      <c r="Q1202" s="34" t="s">
        <v>1703</v>
      </c>
      <c r="R1202" s="35">
        <v>41618</v>
      </c>
      <c r="S1202" s="37" t="s">
        <v>1597</v>
      </c>
      <c r="T1202" s="37" t="s">
        <v>354</v>
      </c>
      <c r="U1202" s="38">
        <v>1075803182</v>
      </c>
      <c r="V1202" s="37" t="s">
        <v>346</v>
      </c>
      <c r="W1202" s="37" t="s">
        <v>363</v>
      </c>
      <c r="X1202" s="39"/>
      <c r="Y1202" s="39"/>
      <c r="Z1202" s="39"/>
      <c r="AA1202" s="39"/>
    </row>
    <row r="1203" spans="1:27" ht="14.45" hidden="1" x14ac:dyDescent="0.35">
      <c r="A1203" s="154"/>
      <c r="B1203" s="154">
        <v>1221</v>
      </c>
      <c r="C1203" s="155" t="s">
        <v>1704</v>
      </c>
      <c r="D1203" s="155" t="s">
        <v>1705</v>
      </c>
      <c r="E1203" s="156">
        <v>2009</v>
      </c>
      <c r="F1203" s="153">
        <v>13</v>
      </c>
      <c r="G1203" s="155" t="s">
        <v>20</v>
      </c>
      <c r="H1203" s="152" t="s">
        <v>3699</v>
      </c>
      <c r="I1203" s="151" t="s">
        <v>3700</v>
      </c>
      <c r="J1203" s="152" t="s">
        <v>40</v>
      </c>
      <c r="K1203" s="153" t="s">
        <v>355</v>
      </c>
      <c r="L1203" s="154">
        <v>221</v>
      </c>
      <c r="M1203" s="28"/>
      <c r="N1203" s="28"/>
      <c r="O1203" s="33"/>
      <c r="P1203" s="33">
        <v>3105013895</v>
      </c>
      <c r="Q1203" s="34" t="s">
        <v>1706</v>
      </c>
      <c r="R1203" s="45">
        <v>40141</v>
      </c>
      <c r="S1203" s="37" t="s">
        <v>1707</v>
      </c>
      <c r="T1203" s="37" t="s">
        <v>354</v>
      </c>
      <c r="U1203" s="44">
        <v>1192464416</v>
      </c>
      <c r="V1203" s="37" t="s">
        <v>346</v>
      </c>
      <c r="W1203" s="37" t="s">
        <v>1708</v>
      </c>
      <c r="X1203" s="39"/>
      <c r="Y1203" s="39"/>
      <c r="Z1203" s="39"/>
      <c r="AA1203" s="39"/>
    </row>
    <row r="1204" spans="1:27" ht="14.45" hidden="1" x14ac:dyDescent="0.35">
      <c r="A1204" s="154"/>
      <c r="B1204" s="154">
        <v>1222</v>
      </c>
      <c r="C1204" s="155" t="s">
        <v>229</v>
      </c>
      <c r="D1204" s="155" t="s">
        <v>1709</v>
      </c>
      <c r="E1204" s="156">
        <v>2009</v>
      </c>
      <c r="F1204" s="153">
        <v>13</v>
      </c>
      <c r="G1204" s="155" t="s">
        <v>12</v>
      </c>
      <c r="H1204" s="152" t="s">
        <v>4824</v>
      </c>
      <c r="I1204" s="151" t="s">
        <v>4880</v>
      </c>
      <c r="J1204" s="152" t="s">
        <v>98</v>
      </c>
      <c r="K1204" s="153" t="s">
        <v>446</v>
      </c>
      <c r="L1204" s="154">
        <v>222</v>
      </c>
      <c r="M1204" s="28"/>
      <c r="N1204" s="28"/>
      <c r="O1204" s="33"/>
      <c r="P1204" s="33">
        <v>3128747886</v>
      </c>
      <c r="Q1204" s="42" t="s">
        <v>1710</v>
      </c>
      <c r="R1204" s="45">
        <v>40039</v>
      </c>
      <c r="S1204" s="37" t="s">
        <v>1711</v>
      </c>
      <c r="T1204" s="37" t="s">
        <v>354</v>
      </c>
      <c r="U1204" s="44">
        <v>1025657333</v>
      </c>
      <c r="V1204" s="37" t="s">
        <v>346</v>
      </c>
      <c r="W1204" s="37" t="s">
        <v>340</v>
      </c>
      <c r="X1204" s="39"/>
      <c r="Y1204" s="39"/>
      <c r="Z1204" s="39"/>
      <c r="AA1204" s="39"/>
    </row>
    <row r="1205" spans="1:27" ht="14.45" hidden="1" x14ac:dyDescent="0.35">
      <c r="A1205" s="154"/>
      <c r="B1205" s="154">
        <v>1223</v>
      </c>
      <c r="C1205" s="155" t="s">
        <v>31</v>
      </c>
      <c r="D1205" s="155" t="s">
        <v>32</v>
      </c>
      <c r="E1205" s="156">
        <v>2011</v>
      </c>
      <c r="F1205" s="153">
        <v>11</v>
      </c>
      <c r="G1205" s="155" t="s">
        <v>12</v>
      </c>
      <c r="H1205" s="152" t="s">
        <v>4824</v>
      </c>
      <c r="I1205" s="151" t="s">
        <v>4852</v>
      </c>
      <c r="J1205" s="152" t="s">
        <v>47</v>
      </c>
      <c r="K1205" s="153" t="s">
        <v>437</v>
      </c>
      <c r="L1205" s="154">
        <v>223</v>
      </c>
      <c r="M1205" s="28"/>
      <c r="N1205" s="28"/>
      <c r="O1205" s="33"/>
      <c r="P1205" s="33">
        <v>3003539007</v>
      </c>
      <c r="Q1205" s="34" t="s">
        <v>1712</v>
      </c>
      <c r="R1205" s="35">
        <v>40560</v>
      </c>
      <c r="S1205" s="37" t="s">
        <v>1597</v>
      </c>
      <c r="T1205" s="37" t="s">
        <v>354</v>
      </c>
      <c r="U1205" s="38">
        <v>1022152616</v>
      </c>
      <c r="V1205" s="37" t="s">
        <v>346</v>
      </c>
      <c r="W1205" s="37" t="s">
        <v>363</v>
      </c>
      <c r="X1205" s="39"/>
      <c r="Y1205" s="39"/>
      <c r="Z1205" s="39"/>
      <c r="AA1205" s="39"/>
    </row>
    <row r="1206" spans="1:27" ht="14.45" hidden="1" x14ac:dyDescent="0.35">
      <c r="A1206" s="154"/>
      <c r="B1206" s="154">
        <v>1224</v>
      </c>
      <c r="C1206" s="155" t="s">
        <v>1713</v>
      </c>
      <c r="D1206" s="155" t="s">
        <v>1714</v>
      </c>
      <c r="E1206" s="156">
        <v>2013</v>
      </c>
      <c r="F1206" s="153">
        <v>9</v>
      </c>
      <c r="G1206" s="155" t="s">
        <v>8</v>
      </c>
      <c r="H1206" s="152" t="s">
        <v>1366</v>
      </c>
      <c r="I1206" s="151" t="s">
        <v>3703</v>
      </c>
      <c r="J1206" s="152" t="s">
        <v>106</v>
      </c>
      <c r="K1206" s="153" t="s">
        <v>446</v>
      </c>
      <c r="L1206" s="154">
        <v>224</v>
      </c>
      <c r="M1206" s="28"/>
      <c r="N1206" s="28"/>
      <c r="O1206" s="33"/>
      <c r="P1206" s="33">
        <v>3232337291</v>
      </c>
      <c r="Q1206" s="42"/>
      <c r="R1206" s="45">
        <v>41389</v>
      </c>
      <c r="S1206" s="37"/>
      <c r="T1206" s="37" t="s">
        <v>354</v>
      </c>
      <c r="U1206" s="44">
        <v>1021933276</v>
      </c>
      <c r="V1206" s="37" t="s">
        <v>346</v>
      </c>
      <c r="W1206" s="37" t="s">
        <v>340</v>
      </c>
      <c r="X1206" s="39"/>
      <c r="Y1206" s="39"/>
      <c r="Z1206" s="39"/>
      <c r="AA1206" s="39"/>
    </row>
    <row r="1207" spans="1:27" ht="14.45" hidden="1" x14ac:dyDescent="0.35">
      <c r="A1207" s="154"/>
      <c r="B1207" s="154">
        <v>1225</v>
      </c>
      <c r="C1207" s="155"/>
      <c r="D1207" s="155"/>
      <c r="E1207" s="156"/>
      <c r="F1207" s="153">
        <v>2022</v>
      </c>
      <c r="G1207" s="155"/>
      <c r="H1207" s="152" t="e">
        <v>#N/A</v>
      </c>
      <c r="I1207" s="151" t="e">
        <v>#N/A</v>
      </c>
      <c r="J1207" s="152" t="e">
        <v>#N/A</v>
      </c>
      <c r="K1207" s="153"/>
      <c r="L1207" s="154">
        <v>225</v>
      </c>
      <c r="M1207" s="28"/>
      <c r="N1207" s="28"/>
      <c r="O1207" s="33"/>
      <c r="P1207" s="33"/>
      <c r="Q1207" s="42"/>
      <c r="R1207" s="45"/>
      <c r="S1207" s="37"/>
      <c r="T1207" s="37"/>
      <c r="U1207" s="44"/>
      <c r="V1207" s="37"/>
      <c r="W1207" s="37"/>
      <c r="X1207" s="39"/>
      <c r="Y1207" s="39"/>
      <c r="Z1207" s="39"/>
      <c r="AA1207" s="39"/>
    </row>
    <row r="1208" spans="1:27" ht="14.45" hidden="1" x14ac:dyDescent="0.35">
      <c r="A1208" s="154"/>
      <c r="B1208" s="154">
        <v>1226</v>
      </c>
      <c r="C1208" s="155"/>
      <c r="D1208" s="155"/>
      <c r="E1208" s="156"/>
      <c r="F1208" s="153">
        <v>2022</v>
      </c>
      <c r="G1208" s="155"/>
      <c r="H1208" s="152" t="e">
        <v>#N/A</v>
      </c>
      <c r="I1208" s="151" t="e">
        <v>#N/A</v>
      </c>
      <c r="J1208" s="152" t="e">
        <v>#N/A</v>
      </c>
      <c r="K1208" s="153"/>
      <c r="L1208" s="154">
        <v>226</v>
      </c>
      <c r="M1208" s="28"/>
      <c r="N1208" s="28"/>
      <c r="O1208" s="33"/>
      <c r="P1208" s="33"/>
      <c r="Q1208" s="42"/>
      <c r="R1208" s="45"/>
      <c r="S1208" s="37"/>
      <c r="T1208" s="37"/>
      <c r="U1208" s="44"/>
      <c r="V1208" s="37"/>
      <c r="W1208" s="37"/>
      <c r="X1208" s="39"/>
      <c r="Y1208" s="39"/>
      <c r="Z1208" s="39"/>
      <c r="AA1208" s="39"/>
    </row>
    <row r="1209" spans="1:27" ht="14.45" hidden="1" x14ac:dyDescent="0.35">
      <c r="A1209" s="154"/>
      <c r="B1209" s="154">
        <v>1227</v>
      </c>
      <c r="C1209" s="155"/>
      <c r="D1209" s="155"/>
      <c r="E1209" s="156"/>
      <c r="F1209" s="153">
        <v>2022</v>
      </c>
      <c r="G1209" s="155"/>
      <c r="H1209" s="152" t="e">
        <v>#N/A</v>
      </c>
      <c r="I1209" s="151" t="e">
        <v>#N/A</v>
      </c>
      <c r="J1209" s="152" t="e">
        <v>#N/A</v>
      </c>
      <c r="K1209" s="153"/>
      <c r="L1209" s="154">
        <v>227</v>
      </c>
      <c r="M1209" s="28"/>
      <c r="N1209" s="28"/>
      <c r="O1209" s="33"/>
      <c r="P1209" s="33"/>
      <c r="Q1209" s="42"/>
      <c r="R1209" s="45"/>
      <c r="S1209" s="37"/>
      <c r="T1209" s="37"/>
      <c r="U1209" s="44"/>
      <c r="V1209" s="37"/>
      <c r="W1209" s="37"/>
      <c r="X1209" s="39"/>
      <c r="Y1209" s="39"/>
      <c r="Z1209" s="39"/>
      <c r="AA1209" s="39"/>
    </row>
    <row r="1210" spans="1:27" ht="14.45" hidden="1" x14ac:dyDescent="0.35">
      <c r="A1210" s="154"/>
      <c r="B1210" s="154">
        <v>1228</v>
      </c>
      <c r="C1210" s="155" t="s">
        <v>120</v>
      </c>
      <c r="D1210" s="155" t="s">
        <v>274</v>
      </c>
      <c r="E1210" s="156">
        <v>2014</v>
      </c>
      <c r="F1210" s="153">
        <v>8</v>
      </c>
      <c r="G1210" s="155" t="s">
        <v>8</v>
      </c>
      <c r="H1210" s="152" t="s">
        <v>1366</v>
      </c>
      <c r="I1210" s="151" t="s">
        <v>3687</v>
      </c>
      <c r="J1210" s="152" t="s">
        <v>117</v>
      </c>
      <c r="K1210" s="153" t="s">
        <v>383</v>
      </c>
      <c r="L1210" s="154">
        <v>228</v>
      </c>
      <c r="M1210" s="28"/>
      <c r="N1210" s="28"/>
      <c r="O1210" s="33">
        <v>5744798</v>
      </c>
      <c r="P1210" s="33">
        <v>3117205604</v>
      </c>
      <c r="Q1210" s="34" t="s">
        <v>1715</v>
      </c>
      <c r="R1210" s="45">
        <v>41681</v>
      </c>
      <c r="S1210" s="37" t="s">
        <v>1716</v>
      </c>
      <c r="T1210" s="37" t="s">
        <v>413</v>
      </c>
      <c r="U1210" s="44">
        <v>1035003304</v>
      </c>
      <c r="V1210" s="37" t="s">
        <v>346</v>
      </c>
      <c r="W1210" s="37" t="s">
        <v>363</v>
      </c>
      <c r="X1210" s="39"/>
      <c r="Y1210" s="39"/>
      <c r="Z1210" s="39"/>
      <c r="AA1210" s="39"/>
    </row>
    <row r="1211" spans="1:27" ht="14.45" hidden="1" x14ac:dyDescent="0.35">
      <c r="A1211" s="154"/>
      <c r="B1211" s="154">
        <v>1229</v>
      </c>
      <c r="C1211" s="155" t="s">
        <v>172</v>
      </c>
      <c r="D1211" s="155" t="s">
        <v>173</v>
      </c>
      <c r="E1211" s="156">
        <v>2006</v>
      </c>
      <c r="F1211" s="153">
        <v>16</v>
      </c>
      <c r="G1211" s="155" t="s">
        <v>12</v>
      </c>
      <c r="H1211" s="152" t="s">
        <v>4824</v>
      </c>
      <c r="I1211" s="151" t="s">
        <v>4847</v>
      </c>
      <c r="J1211" s="152" t="s">
        <v>13</v>
      </c>
      <c r="K1211" s="153" t="s">
        <v>446</v>
      </c>
      <c r="L1211" s="154">
        <v>229</v>
      </c>
      <c r="M1211" s="28"/>
      <c r="N1211" s="28"/>
      <c r="O1211" s="3"/>
      <c r="P1211" s="33">
        <v>3122452956</v>
      </c>
      <c r="Q1211" s="55"/>
      <c r="R1211" s="45">
        <v>39081</v>
      </c>
      <c r="S1211" s="37" t="s">
        <v>1717</v>
      </c>
      <c r="T1211" s="37" t="s">
        <v>354</v>
      </c>
      <c r="U1211" s="44">
        <v>1023631273</v>
      </c>
      <c r="V1211" s="37" t="s">
        <v>346</v>
      </c>
      <c r="W1211" s="37" t="s">
        <v>394</v>
      </c>
      <c r="X1211" s="39"/>
      <c r="Y1211" s="39"/>
      <c r="Z1211" s="39"/>
      <c r="AA1211" s="39"/>
    </row>
    <row r="1212" spans="1:27" ht="14.45" hidden="1" x14ac:dyDescent="0.35">
      <c r="A1212" s="154"/>
      <c r="B1212" s="154">
        <v>1230</v>
      </c>
      <c r="C1212" s="155" t="s">
        <v>6</v>
      </c>
      <c r="D1212" s="155" t="s">
        <v>1718</v>
      </c>
      <c r="E1212" s="156">
        <v>2009</v>
      </c>
      <c r="F1212" s="153">
        <v>13</v>
      </c>
      <c r="G1212" s="155" t="s">
        <v>16</v>
      </c>
      <c r="H1212" s="152" t="s">
        <v>1895</v>
      </c>
      <c r="I1212" s="151" t="s">
        <v>4855</v>
      </c>
      <c r="J1212" s="152" t="s">
        <v>37</v>
      </c>
      <c r="K1212" s="153" t="s">
        <v>356</v>
      </c>
      <c r="L1212" s="154">
        <v>230</v>
      </c>
      <c r="M1212" s="28"/>
      <c r="N1212" s="28"/>
      <c r="O1212" s="33">
        <v>2973463</v>
      </c>
      <c r="P1212" s="33">
        <v>3103711426</v>
      </c>
      <c r="Q1212" s="42" t="s">
        <v>1719</v>
      </c>
      <c r="R1212" s="45">
        <v>40080</v>
      </c>
      <c r="S1212" s="37" t="s">
        <v>1720</v>
      </c>
      <c r="T1212" s="37" t="s">
        <v>354</v>
      </c>
      <c r="U1212" s="38">
        <v>1020225531</v>
      </c>
      <c r="V1212" s="37" t="s">
        <v>346</v>
      </c>
      <c r="W1212" s="37" t="s">
        <v>363</v>
      </c>
      <c r="X1212" s="39"/>
      <c r="Y1212" s="39"/>
      <c r="Z1212" s="39"/>
      <c r="AA1212" s="39"/>
    </row>
    <row r="1213" spans="1:27" ht="14.45" hidden="1" x14ac:dyDescent="0.35">
      <c r="A1213" s="154"/>
      <c r="B1213" s="154">
        <v>1231</v>
      </c>
      <c r="C1213" s="155" t="s">
        <v>6</v>
      </c>
      <c r="D1213" s="155" t="s">
        <v>1721</v>
      </c>
      <c r="E1213" s="156">
        <v>2007</v>
      </c>
      <c r="F1213" s="153">
        <v>15</v>
      </c>
      <c r="G1213" s="155" t="s">
        <v>8</v>
      </c>
      <c r="H1213" s="152" t="s">
        <v>1366</v>
      </c>
      <c r="I1213" s="151" t="s">
        <v>1367</v>
      </c>
      <c r="J1213" s="152" t="s">
        <v>9</v>
      </c>
      <c r="K1213" s="153" t="s">
        <v>441</v>
      </c>
      <c r="L1213" s="154">
        <v>231</v>
      </c>
      <c r="M1213" s="28"/>
      <c r="N1213" s="28"/>
      <c r="O1213" s="33">
        <v>2269458</v>
      </c>
      <c r="P1213" s="33">
        <v>3217421898</v>
      </c>
      <c r="Q1213" s="42"/>
      <c r="R1213" s="45">
        <v>39185</v>
      </c>
      <c r="S1213" s="37" t="s">
        <v>1722</v>
      </c>
      <c r="T1213" s="37" t="s">
        <v>354</v>
      </c>
      <c r="U1213" s="44">
        <v>1013460193</v>
      </c>
      <c r="V1213" s="37" t="s">
        <v>346</v>
      </c>
      <c r="W1213" s="37" t="s">
        <v>363</v>
      </c>
      <c r="X1213" s="39"/>
      <c r="Y1213" s="39"/>
      <c r="Z1213" s="39"/>
      <c r="AA1213" s="39"/>
    </row>
    <row r="1214" spans="1:27" ht="14.45" hidden="1" x14ac:dyDescent="0.35">
      <c r="A1214" s="154"/>
      <c r="B1214" s="154">
        <v>1232</v>
      </c>
      <c r="C1214" s="155" t="s">
        <v>765</v>
      </c>
      <c r="D1214" s="155" t="s">
        <v>1714</v>
      </c>
      <c r="E1214" s="156">
        <v>2010</v>
      </c>
      <c r="F1214" s="153">
        <v>12</v>
      </c>
      <c r="G1214" s="155" t="s">
        <v>12</v>
      </c>
      <c r="H1214" s="152" t="s">
        <v>4824</v>
      </c>
      <c r="I1214" s="151" t="s">
        <v>4871</v>
      </c>
      <c r="J1214" s="152" t="s">
        <v>47</v>
      </c>
      <c r="K1214" s="153" t="s">
        <v>446</v>
      </c>
      <c r="L1214" s="154">
        <v>232</v>
      </c>
      <c r="M1214" s="28"/>
      <c r="N1214" s="28"/>
      <c r="O1214" s="33"/>
      <c r="P1214" s="33">
        <v>3232337291</v>
      </c>
      <c r="Q1214" s="42"/>
      <c r="R1214" s="45">
        <v>40304</v>
      </c>
      <c r="S1214" s="37"/>
      <c r="T1214" s="37" t="s">
        <v>354</v>
      </c>
      <c r="U1214" s="44">
        <v>1020307065</v>
      </c>
      <c r="V1214" s="37" t="s">
        <v>582</v>
      </c>
      <c r="W1214" s="37" t="s">
        <v>340</v>
      </c>
      <c r="X1214" s="39"/>
      <c r="Y1214" s="39"/>
      <c r="Z1214" s="39"/>
      <c r="AA1214" s="39"/>
    </row>
    <row r="1215" spans="1:27" ht="14.45" hidden="1" x14ac:dyDescent="0.35">
      <c r="A1215" s="154"/>
      <c r="B1215" s="154">
        <v>1233</v>
      </c>
      <c r="C1215" s="155"/>
      <c r="D1215" s="155"/>
      <c r="E1215" s="156"/>
      <c r="F1215" s="153">
        <v>2022</v>
      </c>
      <c r="G1215" s="155"/>
      <c r="H1215" s="152" t="e">
        <v>#N/A</v>
      </c>
      <c r="I1215" s="151" t="e">
        <v>#N/A</v>
      </c>
      <c r="J1215" s="152" t="e">
        <v>#N/A</v>
      </c>
      <c r="K1215" s="153"/>
      <c r="L1215" s="154">
        <v>233</v>
      </c>
      <c r="M1215" s="28"/>
      <c r="N1215" s="28"/>
      <c r="O1215" s="33"/>
      <c r="P1215" s="33"/>
      <c r="Q1215" s="34"/>
      <c r="R1215" s="45"/>
      <c r="S1215" s="37"/>
      <c r="T1215" s="37"/>
      <c r="U1215" s="44"/>
      <c r="V1215" s="37"/>
      <c r="W1215" s="37"/>
      <c r="X1215" s="39"/>
      <c r="Y1215" s="39"/>
      <c r="Z1215" s="39"/>
      <c r="AA1215" s="39"/>
    </row>
    <row r="1216" spans="1:27" ht="14.45" hidden="1" x14ac:dyDescent="0.35">
      <c r="A1216" s="154"/>
      <c r="B1216" s="154">
        <v>1234</v>
      </c>
      <c r="C1216" s="155" t="s">
        <v>22</v>
      </c>
      <c r="D1216" s="155" t="s">
        <v>1723</v>
      </c>
      <c r="E1216" s="156">
        <v>2015</v>
      </c>
      <c r="F1216" s="153">
        <v>7</v>
      </c>
      <c r="G1216" s="155" t="s">
        <v>8</v>
      </c>
      <c r="H1216" s="152" t="s">
        <v>1366</v>
      </c>
      <c r="I1216" s="151" t="s">
        <v>3697</v>
      </c>
      <c r="J1216" s="152" t="s">
        <v>117</v>
      </c>
      <c r="K1216" s="153" t="s">
        <v>437</v>
      </c>
      <c r="L1216" s="154">
        <v>234</v>
      </c>
      <c r="M1216" s="28"/>
      <c r="N1216" s="28"/>
      <c r="O1216" s="33">
        <v>2746653</v>
      </c>
      <c r="P1216" s="33">
        <v>3117693690</v>
      </c>
      <c r="Q1216" s="34" t="s">
        <v>1724</v>
      </c>
      <c r="R1216" s="35">
        <v>42297</v>
      </c>
      <c r="S1216" s="37" t="s">
        <v>1597</v>
      </c>
      <c r="T1216" s="37" t="s">
        <v>393</v>
      </c>
      <c r="U1216" s="38">
        <v>1129586032</v>
      </c>
      <c r="V1216" s="37" t="s">
        <v>393</v>
      </c>
      <c r="W1216" s="37" t="s">
        <v>363</v>
      </c>
      <c r="X1216" s="39"/>
      <c r="Y1216" s="39"/>
      <c r="Z1216" s="39"/>
      <c r="AA1216" s="39"/>
    </row>
    <row r="1217" spans="1:27" ht="14.45" hidden="1" x14ac:dyDescent="0.35">
      <c r="A1217" s="154"/>
      <c r="B1217" s="154">
        <v>1235</v>
      </c>
      <c r="C1217" s="155" t="s">
        <v>1725</v>
      </c>
      <c r="D1217" s="155" t="s">
        <v>1726</v>
      </c>
      <c r="E1217" s="156">
        <v>2011</v>
      </c>
      <c r="F1217" s="153">
        <v>11</v>
      </c>
      <c r="G1217" s="155" t="s">
        <v>12</v>
      </c>
      <c r="H1217" s="152" t="s">
        <v>4824</v>
      </c>
      <c r="I1217" s="151" t="s">
        <v>4852</v>
      </c>
      <c r="J1217" s="152" t="s">
        <v>47</v>
      </c>
      <c r="K1217" s="153" t="s">
        <v>383</v>
      </c>
      <c r="L1217" s="154">
        <v>235</v>
      </c>
      <c r="M1217" s="28"/>
      <c r="N1217" s="28"/>
      <c r="O1217" s="33"/>
      <c r="P1217" s="33">
        <v>3217150132</v>
      </c>
      <c r="Q1217" s="34" t="s">
        <v>1727</v>
      </c>
      <c r="R1217" s="45">
        <v>40712</v>
      </c>
      <c r="S1217" s="37" t="s">
        <v>1728</v>
      </c>
      <c r="T1217" s="37" t="s">
        <v>354</v>
      </c>
      <c r="U1217" s="44">
        <v>1039739067</v>
      </c>
      <c r="V1217" s="37" t="s">
        <v>393</v>
      </c>
      <c r="W1217" s="37" t="s">
        <v>363</v>
      </c>
      <c r="X1217" s="39"/>
      <c r="Y1217" s="39"/>
      <c r="Z1217" s="39"/>
      <c r="AA1217" s="39"/>
    </row>
    <row r="1218" spans="1:27" ht="14.45" hidden="1" x14ac:dyDescent="0.35">
      <c r="A1218" s="154"/>
      <c r="B1218" s="154">
        <v>1236</v>
      </c>
      <c r="C1218" s="155" t="s">
        <v>128</v>
      </c>
      <c r="D1218" s="155" t="s">
        <v>240</v>
      </c>
      <c r="E1218" s="156">
        <v>2005</v>
      </c>
      <c r="F1218" s="153">
        <v>17</v>
      </c>
      <c r="G1218" s="155" t="s">
        <v>16</v>
      </c>
      <c r="H1218" s="152" t="s">
        <v>1895</v>
      </c>
      <c r="I1218" s="151" t="s">
        <v>4865</v>
      </c>
      <c r="J1218" s="152" t="s">
        <v>17</v>
      </c>
      <c r="K1218" s="153" t="s">
        <v>395</v>
      </c>
      <c r="L1218" s="154">
        <v>236</v>
      </c>
      <c r="M1218" s="28"/>
      <c r="N1218" s="28"/>
      <c r="O1218" s="33">
        <v>5450224</v>
      </c>
      <c r="P1218" s="33">
        <v>3146218788</v>
      </c>
      <c r="Q1218" s="42" t="s">
        <v>1729</v>
      </c>
      <c r="R1218" s="45">
        <v>38577</v>
      </c>
      <c r="S1218" s="37" t="s">
        <v>1730</v>
      </c>
      <c r="T1218" s="37" t="s">
        <v>354</v>
      </c>
      <c r="U1218" s="44">
        <v>1040872455</v>
      </c>
      <c r="V1218" s="37" t="s">
        <v>393</v>
      </c>
      <c r="W1218" s="37" t="s">
        <v>340</v>
      </c>
      <c r="X1218" s="39"/>
      <c r="Y1218" s="39"/>
      <c r="Z1218" s="39"/>
      <c r="AA1218" s="39"/>
    </row>
    <row r="1219" spans="1:27" ht="14.45" hidden="1" x14ac:dyDescent="0.35">
      <c r="A1219" s="154"/>
      <c r="B1219" s="154">
        <v>1237</v>
      </c>
      <c r="C1219" s="155"/>
      <c r="D1219" s="155"/>
      <c r="E1219" s="156"/>
      <c r="F1219" s="153">
        <v>2022</v>
      </c>
      <c r="G1219" s="155"/>
      <c r="H1219" s="152" t="e">
        <v>#N/A</v>
      </c>
      <c r="I1219" s="151" t="e">
        <v>#N/A</v>
      </c>
      <c r="J1219" s="152" t="e">
        <v>#N/A</v>
      </c>
      <c r="K1219" s="153"/>
      <c r="L1219" s="154">
        <v>237</v>
      </c>
      <c r="M1219" s="28"/>
      <c r="N1219" s="28"/>
      <c r="O1219" s="33"/>
      <c r="P1219" s="33"/>
      <c r="Q1219" s="34"/>
      <c r="R1219" s="45"/>
      <c r="S1219" s="37"/>
      <c r="T1219" s="37"/>
      <c r="U1219" s="44"/>
      <c r="V1219" s="37"/>
      <c r="W1219" s="37"/>
      <c r="X1219" s="39"/>
      <c r="Y1219" s="39"/>
      <c r="Z1219" s="39"/>
      <c r="AA1219" s="39"/>
    </row>
    <row r="1220" spans="1:27" ht="14.45" hidden="1" x14ac:dyDescent="0.35">
      <c r="A1220" s="154"/>
      <c r="B1220" s="154">
        <v>1238</v>
      </c>
      <c r="C1220" s="155"/>
      <c r="D1220" s="155"/>
      <c r="E1220" s="156"/>
      <c r="F1220" s="153">
        <v>2022</v>
      </c>
      <c r="G1220" s="155"/>
      <c r="H1220" s="152" t="e">
        <v>#N/A</v>
      </c>
      <c r="I1220" s="151" t="e">
        <v>#N/A</v>
      </c>
      <c r="J1220" s="152" t="e">
        <v>#N/A</v>
      </c>
      <c r="K1220" s="153"/>
      <c r="L1220" s="154">
        <v>238</v>
      </c>
      <c r="M1220" s="28"/>
      <c r="N1220" s="28"/>
      <c r="O1220" s="33"/>
      <c r="P1220" s="33"/>
      <c r="Q1220" s="34"/>
      <c r="R1220" s="45"/>
      <c r="S1220" s="37"/>
      <c r="T1220" s="37"/>
      <c r="U1220" s="44"/>
      <c r="V1220" s="37"/>
      <c r="W1220" s="37"/>
      <c r="X1220" s="39"/>
      <c r="Y1220" s="39"/>
      <c r="Z1220" s="39"/>
      <c r="AA1220" s="39"/>
    </row>
    <row r="1221" spans="1:27" ht="14.45" hidden="1" x14ac:dyDescent="0.35">
      <c r="A1221" s="154"/>
      <c r="B1221" s="154">
        <v>1239</v>
      </c>
      <c r="C1221" s="155"/>
      <c r="D1221" s="155"/>
      <c r="E1221" s="156"/>
      <c r="F1221" s="153">
        <v>2022</v>
      </c>
      <c r="G1221" s="155"/>
      <c r="H1221" s="152" t="e">
        <v>#N/A</v>
      </c>
      <c r="I1221" s="151" t="e">
        <v>#N/A</v>
      </c>
      <c r="J1221" s="152" t="e">
        <v>#N/A</v>
      </c>
      <c r="K1221" s="153"/>
      <c r="L1221" s="154">
        <v>239</v>
      </c>
      <c r="M1221" s="28"/>
      <c r="N1221" s="28"/>
      <c r="O1221" s="33"/>
      <c r="P1221" s="33"/>
      <c r="Q1221" s="34"/>
      <c r="R1221" s="45"/>
      <c r="S1221" s="37"/>
      <c r="T1221" s="37"/>
      <c r="U1221" s="44"/>
      <c r="V1221" s="37"/>
      <c r="W1221" s="37"/>
      <c r="X1221" s="39"/>
      <c r="Y1221" s="39"/>
      <c r="Z1221" s="39"/>
      <c r="AA1221" s="39"/>
    </row>
    <row r="1222" spans="1:27" ht="14.45" hidden="1" x14ac:dyDescent="0.35">
      <c r="A1222" s="154"/>
      <c r="B1222" s="154">
        <v>1240</v>
      </c>
      <c r="C1222" s="155" t="s">
        <v>31</v>
      </c>
      <c r="D1222" s="155" t="s">
        <v>1731</v>
      </c>
      <c r="E1222" s="156">
        <v>2009</v>
      </c>
      <c r="F1222" s="153">
        <v>13</v>
      </c>
      <c r="G1222" s="155" t="s">
        <v>12</v>
      </c>
      <c r="H1222" s="152" t="s">
        <v>4824</v>
      </c>
      <c r="I1222" s="151" t="s">
        <v>4880</v>
      </c>
      <c r="J1222" s="152" t="s">
        <v>98</v>
      </c>
      <c r="K1222" s="153" t="s">
        <v>355</v>
      </c>
      <c r="L1222" s="154">
        <v>240</v>
      </c>
      <c r="M1222" s="28"/>
      <c r="N1222" s="28"/>
      <c r="O1222" s="33"/>
      <c r="P1222" s="33">
        <v>3192983623</v>
      </c>
      <c r="Q1222" s="34" t="s">
        <v>1732</v>
      </c>
      <c r="R1222" s="45">
        <v>39983</v>
      </c>
      <c r="S1222" s="37" t="s">
        <v>1733</v>
      </c>
      <c r="T1222" s="37" t="s">
        <v>354</v>
      </c>
      <c r="U1222" s="44">
        <v>1036453242</v>
      </c>
      <c r="V1222" s="37" t="s">
        <v>346</v>
      </c>
      <c r="W1222" s="37" t="s">
        <v>363</v>
      </c>
      <c r="X1222" s="39"/>
      <c r="Y1222" s="39"/>
      <c r="Z1222" s="39"/>
      <c r="AA1222" s="39"/>
    </row>
    <row r="1223" spans="1:27" ht="14.45" hidden="1" x14ac:dyDescent="0.35">
      <c r="A1223" s="154"/>
      <c r="B1223" s="154">
        <v>1241</v>
      </c>
      <c r="C1223" s="155"/>
      <c r="D1223" s="155"/>
      <c r="E1223" s="156"/>
      <c r="F1223" s="153">
        <v>2022</v>
      </c>
      <c r="G1223" s="155"/>
      <c r="H1223" s="152" t="e">
        <v>#N/A</v>
      </c>
      <c r="I1223" s="151" t="e">
        <v>#N/A</v>
      </c>
      <c r="J1223" s="152" t="e">
        <v>#N/A</v>
      </c>
      <c r="K1223" s="153"/>
      <c r="L1223" s="154">
        <v>241</v>
      </c>
      <c r="M1223" s="28"/>
      <c r="N1223" s="28"/>
      <c r="O1223" s="33"/>
      <c r="P1223" s="33"/>
      <c r="Q1223" s="34"/>
      <c r="R1223" s="45"/>
      <c r="S1223" s="37"/>
      <c r="T1223" s="37"/>
      <c r="U1223" s="37"/>
      <c r="V1223" s="37"/>
      <c r="W1223" s="37"/>
      <c r="X1223" s="39"/>
      <c r="Y1223" s="39"/>
      <c r="Z1223" s="39"/>
      <c r="AA1223" s="39"/>
    </row>
    <row r="1224" spans="1:27" ht="14.45" hidden="1" x14ac:dyDescent="0.35">
      <c r="A1224" s="154"/>
      <c r="B1224" s="154">
        <v>1242</v>
      </c>
      <c r="C1224" s="155" t="s">
        <v>1734</v>
      </c>
      <c r="D1224" s="155" t="s">
        <v>1735</v>
      </c>
      <c r="E1224" s="156">
        <v>2010</v>
      </c>
      <c r="F1224" s="153">
        <v>12</v>
      </c>
      <c r="G1224" s="155" t="s">
        <v>8</v>
      </c>
      <c r="H1224" s="152" t="s">
        <v>1366</v>
      </c>
      <c r="I1224" s="151" t="s">
        <v>4859</v>
      </c>
      <c r="J1224" s="152" t="s">
        <v>34</v>
      </c>
      <c r="K1224" s="153" t="s">
        <v>437</v>
      </c>
      <c r="L1224" s="154">
        <v>242</v>
      </c>
      <c r="M1224" s="28"/>
      <c r="N1224" s="28"/>
      <c r="O1224" s="33">
        <v>6005263</v>
      </c>
      <c r="P1224" s="33">
        <v>3113400940</v>
      </c>
      <c r="Q1224" s="34" t="s">
        <v>1736</v>
      </c>
      <c r="R1224" s="35">
        <v>40188</v>
      </c>
      <c r="S1224" s="37" t="s">
        <v>1597</v>
      </c>
      <c r="T1224" s="37" t="s">
        <v>354</v>
      </c>
      <c r="U1224" s="38">
        <v>1129584074</v>
      </c>
      <c r="V1224" s="37" t="s">
        <v>346</v>
      </c>
      <c r="W1224" s="37" t="s">
        <v>363</v>
      </c>
      <c r="X1224" s="39"/>
      <c r="Y1224" s="39"/>
      <c r="Z1224" s="39"/>
      <c r="AA1224" s="39"/>
    </row>
    <row r="1225" spans="1:27" ht="14.45" hidden="1" x14ac:dyDescent="0.35">
      <c r="A1225" s="154"/>
      <c r="B1225" s="154">
        <v>1243</v>
      </c>
      <c r="C1225" s="155" t="s">
        <v>1737</v>
      </c>
      <c r="D1225" s="155" t="s">
        <v>1738</v>
      </c>
      <c r="E1225" s="156">
        <v>2014</v>
      </c>
      <c r="F1225" s="153">
        <v>8</v>
      </c>
      <c r="G1225" s="155" t="s">
        <v>8</v>
      </c>
      <c r="H1225" s="152" t="s">
        <v>1366</v>
      </c>
      <c r="I1225" s="151" t="s">
        <v>3687</v>
      </c>
      <c r="J1225" s="152" t="s">
        <v>117</v>
      </c>
      <c r="K1225" s="153" t="s">
        <v>446</v>
      </c>
      <c r="L1225" s="154">
        <v>243</v>
      </c>
      <c r="M1225" s="28"/>
      <c r="N1225" s="28"/>
      <c r="O1225" s="33"/>
      <c r="P1225" s="33">
        <v>3117861325</v>
      </c>
      <c r="Q1225" s="34" t="s">
        <v>1739</v>
      </c>
      <c r="R1225" s="45">
        <v>41904</v>
      </c>
      <c r="S1225" s="37" t="s">
        <v>1730</v>
      </c>
      <c r="T1225" s="37" t="s">
        <v>354</v>
      </c>
      <c r="U1225" s="44">
        <v>1021935913</v>
      </c>
      <c r="V1225" s="37" t="s">
        <v>346</v>
      </c>
      <c r="W1225" s="37" t="s">
        <v>363</v>
      </c>
      <c r="X1225" s="39"/>
      <c r="Y1225" s="39"/>
      <c r="Z1225" s="39"/>
      <c r="AA1225" s="39"/>
    </row>
    <row r="1226" spans="1:27" ht="14.45" hidden="1" x14ac:dyDescent="0.35">
      <c r="A1226" s="154"/>
      <c r="B1226" s="154">
        <v>1244</v>
      </c>
      <c r="C1226" s="155"/>
      <c r="D1226" s="155"/>
      <c r="E1226" s="156"/>
      <c r="F1226" s="153">
        <v>2022</v>
      </c>
      <c r="G1226" s="155"/>
      <c r="H1226" s="152" t="e">
        <v>#N/A</v>
      </c>
      <c r="I1226" s="151" t="e">
        <v>#N/A</v>
      </c>
      <c r="J1226" s="152" t="e">
        <v>#N/A</v>
      </c>
      <c r="K1226" s="153"/>
      <c r="L1226" s="154">
        <v>244</v>
      </c>
      <c r="M1226" s="28"/>
      <c r="N1226" s="28"/>
      <c r="O1226" s="33"/>
      <c r="P1226" s="33"/>
      <c r="Q1226" s="42"/>
      <c r="R1226" s="45"/>
      <c r="S1226" s="37"/>
      <c r="T1226" s="37"/>
      <c r="U1226" s="44"/>
      <c r="V1226" s="37"/>
      <c r="W1226" s="37"/>
      <c r="X1226" s="39"/>
      <c r="Y1226" s="39"/>
      <c r="Z1226" s="39"/>
      <c r="AA1226" s="39"/>
    </row>
    <row r="1227" spans="1:27" ht="14.45" hidden="1" x14ac:dyDescent="0.35">
      <c r="A1227" s="154"/>
      <c r="B1227" s="154">
        <v>1245</v>
      </c>
      <c r="C1227" s="155" t="s">
        <v>1740</v>
      </c>
      <c r="D1227" s="155" t="s">
        <v>1741</v>
      </c>
      <c r="E1227" s="156">
        <v>2007</v>
      </c>
      <c r="F1227" s="153">
        <v>15</v>
      </c>
      <c r="G1227" s="155" t="s">
        <v>8</v>
      </c>
      <c r="H1227" s="152" t="s">
        <v>1366</v>
      </c>
      <c r="I1227" s="151" t="s">
        <v>1367</v>
      </c>
      <c r="J1227" s="152" t="s">
        <v>9</v>
      </c>
      <c r="K1227" s="153" t="s">
        <v>437</v>
      </c>
      <c r="L1227" s="154">
        <v>245</v>
      </c>
      <c r="M1227" s="28"/>
      <c r="N1227" s="28"/>
      <c r="O1227" s="33">
        <v>2092066</v>
      </c>
      <c r="P1227" s="33">
        <v>3204980160</v>
      </c>
      <c r="Q1227" s="34" t="s">
        <v>1742</v>
      </c>
      <c r="R1227" s="35">
        <v>39133</v>
      </c>
      <c r="S1227" s="37" t="s">
        <v>1597</v>
      </c>
      <c r="T1227" s="37" t="s">
        <v>354</v>
      </c>
      <c r="U1227" s="38">
        <v>1106633952</v>
      </c>
      <c r="V1227" s="37" t="s">
        <v>393</v>
      </c>
      <c r="W1227" s="37" t="s">
        <v>363</v>
      </c>
      <c r="X1227" s="39"/>
      <c r="Y1227" s="39"/>
      <c r="Z1227" s="39"/>
      <c r="AA1227" s="39"/>
    </row>
    <row r="1228" spans="1:27" ht="14.45" hidden="1" x14ac:dyDescent="0.35">
      <c r="A1228" s="154"/>
      <c r="B1228" s="154">
        <v>1246</v>
      </c>
      <c r="C1228" s="155" t="s">
        <v>864</v>
      </c>
      <c r="D1228" s="155" t="s">
        <v>1743</v>
      </c>
      <c r="E1228" s="156">
        <v>2013</v>
      </c>
      <c r="F1228" s="153">
        <v>9</v>
      </c>
      <c r="G1228" s="155" t="s">
        <v>8</v>
      </c>
      <c r="H1228" s="152" t="s">
        <v>1366</v>
      </c>
      <c r="I1228" s="151" t="s">
        <v>3703</v>
      </c>
      <c r="J1228" s="152" t="s">
        <v>106</v>
      </c>
      <c r="K1228" s="153" t="s">
        <v>437</v>
      </c>
      <c r="L1228" s="154">
        <v>246</v>
      </c>
      <c r="M1228" s="28"/>
      <c r="N1228" s="28"/>
      <c r="O1228" s="33">
        <v>2982675</v>
      </c>
      <c r="P1228" s="33">
        <v>3124581868</v>
      </c>
      <c r="Q1228" s="34" t="s">
        <v>1744</v>
      </c>
      <c r="R1228" s="35">
        <v>41304</v>
      </c>
      <c r="S1228" s="37" t="s">
        <v>1597</v>
      </c>
      <c r="T1228" s="37" t="s">
        <v>354</v>
      </c>
      <c r="U1228" s="38">
        <v>1020229200</v>
      </c>
      <c r="V1228" s="37" t="s">
        <v>346</v>
      </c>
      <c r="W1228" s="37" t="s">
        <v>363</v>
      </c>
      <c r="X1228" s="39"/>
      <c r="Y1228" s="39"/>
      <c r="Z1228" s="39"/>
      <c r="AA1228" s="39"/>
    </row>
    <row r="1229" spans="1:27" ht="14.45" hidden="1" x14ac:dyDescent="0.35">
      <c r="A1229" s="154"/>
      <c r="B1229" s="154">
        <v>1247</v>
      </c>
      <c r="C1229" s="155" t="s">
        <v>1745</v>
      </c>
      <c r="D1229" s="155" t="s">
        <v>1746</v>
      </c>
      <c r="E1229" s="156">
        <v>2011</v>
      </c>
      <c r="F1229" s="153">
        <v>11</v>
      </c>
      <c r="G1229" s="155" t="s">
        <v>16</v>
      </c>
      <c r="H1229" s="152" t="s">
        <v>1895</v>
      </c>
      <c r="I1229" s="151" t="s">
        <v>4827</v>
      </c>
      <c r="J1229" s="152" t="s">
        <v>182</v>
      </c>
      <c r="K1229" s="153" t="s">
        <v>438</v>
      </c>
      <c r="L1229" s="154">
        <v>247</v>
      </c>
      <c r="M1229" s="28"/>
      <c r="N1229" s="28"/>
      <c r="O1229" s="33"/>
      <c r="P1229" s="33">
        <v>3174350484</v>
      </c>
      <c r="Q1229" s="42" t="s">
        <v>1747</v>
      </c>
      <c r="R1229" s="45">
        <v>40701</v>
      </c>
      <c r="S1229" s="37" t="s">
        <v>1748</v>
      </c>
      <c r="T1229" s="37" t="s">
        <v>354</v>
      </c>
      <c r="U1229" s="44">
        <v>1020227169</v>
      </c>
      <c r="V1229" s="37" t="s">
        <v>346</v>
      </c>
      <c r="W1229" s="37" t="s">
        <v>363</v>
      </c>
      <c r="X1229" s="39"/>
      <c r="Y1229" s="39"/>
      <c r="Z1229" s="39"/>
      <c r="AA1229" s="39"/>
    </row>
    <row r="1230" spans="1:27" ht="14.45" hidden="1" x14ac:dyDescent="0.35">
      <c r="A1230" s="154"/>
      <c r="B1230" s="154">
        <v>1248</v>
      </c>
      <c r="C1230" s="155"/>
      <c r="D1230" s="155"/>
      <c r="E1230" s="156"/>
      <c r="F1230" s="153">
        <v>2022</v>
      </c>
      <c r="G1230" s="155"/>
      <c r="H1230" s="152" t="e">
        <v>#N/A</v>
      </c>
      <c r="I1230" s="151" t="e">
        <v>#N/A</v>
      </c>
      <c r="J1230" s="152" t="e">
        <v>#N/A</v>
      </c>
      <c r="K1230" s="153"/>
      <c r="L1230" s="154">
        <v>248</v>
      </c>
      <c r="M1230" s="28"/>
      <c r="N1230" s="28"/>
      <c r="O1230" s="33"/>
      <c r="P1230" s="33"/>
      <c r="Q1230" s="34"/>
      <c r="R1230" s="45"/>
      <c r="S1230" s="37"/>
      <c r="T1230" s="37"/>
      <c r="U1230" s="44"/>
      <c r="V1230" s="37"/>
      <c r="W1230" s="37"/>
      <c r="X1230" s="39"/>
      <c r="Y1230" s="39"/>
      <c r="Z1230" s="39"/>
      <c r="AA1230" s="39"/>
    </row>
    <row r="1231" spans="1:27" ht="14.45" hidden="1" x14ac:dyDescent="0.35">
      <c r="A1231" s="154"/>
      <c r="B1231" s="154">
        <v>1249</v>
      </c>
      <c r="C1231" s="155"/>
      <c r="D1231" s="155"/>
      <c r="E1231" s="156"/>
      <c r="F1231" s="153">
        <v>2022</v>
      </c>
      <c r="G1231" s="155"/>
      <c r="H1231" s="152" t="e">
        <v>#N/A</v>
      </c>
      <c r="I1231" s="151" t="e">
        <v>#N/A</v>
      </c>
      <c r="J1231" s="152" t="e">
        <v>#N/A</v>
      </c>
      <c r="K1231" s="153"/>
      <c r="L1231" s="154">
        <v>249</v>
      </c>
      <c r="M1231" s="28"/>
      <c r="N1231" s="28"/>
      <c r="O1231" s="33"/>
      <c r="P1231" s="33"/>
      <c r="Q1231" s="42"/>
      <c r="R1231" s="45"/>
      <c r="S1231" s="37"/>
      <c r="T1231" s="37"/>
      <c r="U1231" s="44"/>
      <c r="V1231" s="37"/>
      <c r="W1231" s="37"/>
      <c r="X1231" s="39"/>
      <c r="Y1231" s="39"/>
      <c r="Z1231" s="39"/>
      <c r="AA1231" s="39"/>
    </row>
    <row r="1232" spans="1:27" ht="14.45" hidden="1" x14ac:dyDescent="0.35">
      <c r="A1232" s="154"/>
      <c r="B1232" s="154">
        <v>1250</v>
      </c>
      <c r="C1232" s="155"/>
      <c r="D1232" s="155"/>
      <c r="E1232" s="156"/>
      <c r="F1232" s="153">
        <v>2022</v>
      </c>
      <c r="G1232" s="155"/>
      <c r="H1232" s="152" t="e">
        <v>#N/A</v>
      </c>
      <c r="I1232" s="151" t="e">
        <v>#N/A</v>
      </c>
      <c r="J1232" s="152" t="e">
        <v>#N/A</v>
      </c>
      <c r="K1232" s="153"/>
      <c r="L1232" s="154">
        <v>250</v>
      </c>
      <c r="M1232" s="28"/>
      <c r="N1232" s="28"/>
      <c r="O1232" s="33"/>
      <c r="P1232" s="33"/>
      <c r="Q1232" s="42"/>
      <c r="R1232" s="45"/>
      <c r="S1232" s="37"/>
      <c r="T1232" s="37"/>
      <c r="U1232" s="44"/>
      <c r="V1232" s="37"/>
      <c r="W1232" s="37"/>
      <c r="X1232" s="39"/>
      <c r="Y1232" s="39"/>
      <c r="Z1232" s="39"/>
      <c r="AA1232" s="39"/>
    </row>
    <row r="1233" spans="1:27" ht="14.45" hidden="1" x14ac:dyDescent="0.35">
      <c r="A1233" s="154"/>
      <c r="B1233" s="154">
        <v>1251</v>
      </c>
      <c r="C1233" s="145"/>
      <c r="D1233" s="145"/>
      <c r="E1233" s="146"/>
      <c r="F1233" s="153">
        <v>2022</v>
      </c>
      <c r="G1233" s="155"/>
      <c r="H1233" s="152" t="e">
        <v>#N/A</v>
      </c>
      <c r="I1233" s="151" t="e">
        <v>#N/A</v>
      </c>
      <c r="J1233" s="152" t="e">
        <v>#N/A</v>
      </c>
      <c r="K1233" s="153"/>
      <c r="L1233" s="154">
        <v>251</v>
      </c>
      <c r="M1233" s="28"/>
      <c r="N1233" s="28"/>
      <c r="O1233" s="33"/>
      <c r="P1233" s="33"/>
      <c r="Q1233" s="42"/>
      <c r="R1233" s="45"/>
      <c r="S1233" s="37"/>
      <c r="T1233" s="37"/>
      <c r="U1233" s="50"/>
      <c r="V1233" s="37"/>
      <c r="W1233" s="37"/>
      <c r="X1233" s="39"/>
      <c r="Y1233" s="39"/>
      <c r="Z1233" s="39"/>
      <c r="AA1233" s="39"/>
    </row>
    <row r="1234" spans="1:27" ht="14.45" hidden="1" x14ac:dyDescent="0.35">
      <c r="A1234" s="154"/>
      <c r="B1234" s="154">
        <v>1252</v>
      </c>
      <c r="C1234" s="155" t="s">
        <v>1749</v>
      </c>
      <c r="D1234" s="155" t="s">
        <v>1750</v>
      </c>
      <c r="E1234" s="156">
        <v>2004</v>
      </c>
      <c r="F1234" s="153">
        <v>18</v>
      </c>
      <c r="G1234" s="155" t="s">
        <v>12</v>
      </c>
      <c r="H1234" s="152" t="s">
        <v>4824</v>
      </c>
      <c r="I1234" s="151" t="s">
        <v>4872</v>
      </c>
      <c r="J1234" s="152" t="s">
        <v>58</v>
      </c>
      <c r="K1234" s="153" t="s">
        <v>446</v>
      </c>
      <c r="L1234" s="154">
        <v>252</v>
      </c>
      <c r="M1234" s="28"/>
      <c r="N1234" s="28"/>
      <c r="O1234" s="33"/>
      <c r="P1234" s="33">
        <v>3113598175</v>
      </c>
      <c r="Q1234" s="42"/>
      <c r="R1234" s="45">
        <v>38050</v>
      </c>
      <c r="S1234" s="37" t="s">
        <v>1751</v>
      </c>
      <c r="T1234" s="37" t="s">
        <v>354</v>
      </c>
      <c r="U1234" s="44">
        <v>1040320032</v>
      </c>
      <c r="V1234" s="37" t="s">
        <v>346</v>
      </c>
      <c r="W1234" s="37" t="s">
        <v>402</v>
      </c>
      <c r="X1234" s="39"/>
      <c r="Y1234" s="39"/>
      <c r="Z1234" s="39"/>
      <c r="AA1234" s="39"/>
    </row>
    <row r="1235" spans="1:27" ht="14.45" hidden="1" x14ac:dyDescent="0.35">
      <c r="A1235" s="154"/>
      <c r="B1235" s="154">
        <v>1253</v>
      </c>
      <c r="C1235" s="155"/>
      <c r="D1235" s="155"/>
      <c r="E1235" s="156"/>
      <c r="F1235" s="153">
        <v>2022</v>
      </c>
      <c r="G1235" s="155"/>
      <c r="H1235" s="152" t="e">
        <v>#N/A</v>
      </c>
      <c r="I1235" s="151" t="e">
        <v>#N/A</v>
      </c>
      <c r="J1235" s="152" t="e">
        <v>#N/A</v>
      </c>
      <c r="K1235" s="153"/>
      <c r="L1235" s="154">
        <v>253</v>
      </c>
      <c r="M1235" s="28"/>
      <c r="N1235" s="28"/>
      <c r="O1235" s="33"/>
      <c r="P1235" s="33"/>
      <c r="Q1235" s="34"/>
      <c r="R1235" s="35"/>
      <c r="S1235" s="37"/>
      <c r="T1235" s="37"/>
      <c r="U1235" s="38"/>
      <c r="V1235" s="37"/>
      <c r="W1235" s="37"/>
      <c r="X1235" s="39"/>
      <c r="Y1235" s="39"/>
      <c r="Z1235" s="39"/>
      <c r="AA1235" s="39"/>
    </row>
    <row r="1236" spans="1:27" ht="14.45" hidden="1" x14ac:dyDescent="0.35">
      <c r="A1236" s="154"/>
      <c r="B1236" s="154">
        <v>1254</v>
      </c>
      <c r="C1236" s="155"/>
      <c r="D1236" s="155"/>
      <c r="E1236" s="156"/>
      <c r="F1236" s="153">
        <v>2022</v>
      </c>
      <c r="G1236" s="155"/>
      <c r="H1236" s="152" t="e">
        <v>#N/A</v>
      </c>
      <c r="I1236" s="151" t="e">
        <v>#N/A</v>
      </c>
      <c r="J1236" s="152" t="e">
        <v>#N/A</v>
      </c>
      <c r="K1236" s="153"/>
      <c r="L1236" s="154">
        <v>254</v>
      </c>
      <c r="M1236" s="28"/>
      <c r="N1236" s="28"/>
      <c r="O1236" s="33"/>
      <c r="P1236" s="33"/>
      <c r="Q1236" s="55"/>
      <c r="R1236" s="45"/>
      <c r="S1236" s="37"/>
      <c r="T1236" s="37"/>
      <c r="U1236" s="44"/>
      <c r="V1236" s="37"/>
      <c r="W1236" s="37"/>
      <c r="X1236" s="39"/>
      <c r="Y1236" s="39"/>
      <c r="Z1236" s="39"/>
      <c r="AA1236" s="39"/>
    </row>
    <row r="1237" spans="1:27" ht="14.45" hidden="1" x14ac:dyDescent="0.35">
      <c r="A1237" s="154"/>
      <c r="B1237" s="154">
        <v>1255</v>
      </c>
      <c r="C1237" s="155" t="s">
        <v>1752</v>
      </c>
      <c r="D1237" s="155" t="s">
        <v>1753</v>
      </c>
      <c r="E1237" s="156">
        <v>2014</v>
      </c>
      <c r="F1237" s="153">
        <v>8</v>
      </c>
      <c r="G1237" s="155" t="s">
        <v>8</v>
      </c>
      <c r="H1237" s="152" t="s">
        <v>1366</v>
      </c>
      <c r="I1237" s="151" t="s">
        <v>3687</v>
      </c>
      <c r="J1237" s="152" t="s">
        <v>117</v>
      </c>
      <c r="K1237" s="153" t="s">
        <v>437</v>
      </c>
      <c r="L1237" s="154">
        <v>255</v>
      </c>
      <c r="M1237" s="28"/>
      <c r="N1237" s="28"/>
      <c r="O1237" s="33">
        <v>2742186</v>
      </c>
      <c r="P1237" s="33">
        <v>3008488328</v>
      </c>
      <c r="Q1237" s="34" t="s">
        <v>1754</v>
      </c>
      <c r="R1237" s="35">
        <v>41996</v>
      </c>
      <c r="S1237" s="37" t="s">
        <v>1597</v>
      </c>
      <c r="T1237" s="37" t="s">
        <v>354</v>
      </c>
      <c r="U1237" s="38">
        <v>1129585697</v>
      </c>
      <c r="V1237" s="37" t="s">
        <v>393</v>
      </c>
      <c r="W1237" s="37" t="s">
        <v>539</v>
      </c>
      <c r="X1237" s="39"/>
      <c r="Y1237" s="39"/>
      <c r="Z1237" s="39"/>
      <c r="AA1237" s="39"/>
    </row>
    <row r="1238" spans="1:27" ht="14.45" hidden="1" x14ac:dyDescent="0.35">
      <c r="A1238" s="154"/>
      <c r="B1238" s="154">
        <v>1256</v>
      </c>
      <c r="C1238" s="155" t="s">
        <v>83</v>
      </c>
      <c r="D1238" s="155" t="s">
        <v>1755</v>
      </c>
      <c r="E1238" s="156">
        <v>2015</v>
      </c>
      <c r="F1238" s="153">
        <v>7</v>
      </c>
      <c r="G1238" s="155" t="s">
        <v>8</v>
      </c>
      <c r="H1238" s="152" t="s">
        <v>1366</v>
      </c>
      <c r="I1238" s="151" t="s">
        <v>3697</v>
      </c>
      <c r="J1238" s="152" t="s">
        <v>117</v>
      </c>
      <c r="K1238" s="153" t="s">
        <v>437</v>
      </c>
      <c r="L1238" s="154">
        <v>256</v>
      </c>
      <c r="M1238" s="28"/>
      <c r="N1238" s="28"/>
      <c r="O1238" s="33">
        <v>4014985</v>
      </c>
      <c r="P1238" s="33">
        <v>3012427251</v>
      </c>
      <c r="Q1238" s="34" t="s">
        <v>1756</v>
      </c>
      <c r="R1238" s="35">
        <v>42157</v>
      </c>
      <c r="S1238" s="37" t="s">
        <v>1597</v>
      </c>
      <c r="T1238" s="37" t="s">
        <v>413</v>
      </c>
      <c r="U1238" s="38">
        <v>1020320867</v>
      </c>
      <c r="V1238" s="37" t="s">
        <v>346</v>
      </c>
      <c r="W1238" s="37" t="s">
        <v>347</v>
      </c>
      <c r="X1238" s="39"/>
      <c r="Y1238" s="39"/>
      <c r="Z1238" s="39"/>
      <c r="AA1238" s="39"/>
    </row>
    <row r="1239" spans="1:27" ht="14.45" hidden="1" x14ac:dyDescent="0.35">
      <c r="A1239" s="154"/>
      <c r="B1239" s="154">
        <v>1257</v>
      </c>
      <c r="C1239" s="155"/>
      <c r="D1239" s="155"/>
      <c r="E1239" s="156"/>
      <c r="F1239" s="153">
        <v>2022</v>
      </c>
      <c r="G1239" s="155"/>
      <c r="H1239" s="152" t="e">
        <v>#N/A</v>
      </c>
      <c r="I1239" s="151" t="e">
        <v>#N/A</v>
      </c>
      <c r="J1239" s="152" t="e">
        <v>#N/A</v>
      </c>
      <c r="K1239" s="153"/>
      <c r="L1239" s="154">
        <v>257</v>
      </c>
      <c r="M1239" s="28"/>
      <c r="N1239" s="28"/>
      <c r="O1239" s="33"/>
      <c r="P1239" s="33"/>
      <c r="Q1239" s="34"/>
      <c r="R1239" s="45"/>
      <c r="S1239" s="37"/>
      <c r="T1239" s="37"/>
      <c r="U1239" s="44"/>
      <c r="V1239" s="37"/>
      <c r="W1239" s="37"/>
      <c r="X1239" s="39"/>
      <c r="Y1239" s="39"/>
      <c r="Z1239" s="39"/>
      <c r="AA1239" s="39"/>
    </row>
    <row r="1240" spans="1:27" ht="14.45" hidden="1" x14ac:dyDescent="0.35">
      <c r="A1240" s="154"/>
      <c r="B1240" s="154">
        <v>1258</v>
      </c>
      <c r="C1240" s="155"/>
      <c r="D1240" s="155"/>
      <c r="E1240" s="156"/>
      <c r="F1240" s="153">
        <v>2022</v>
      </c>
      <c r="G1240" s="155"/>
      <c r="H1240" s="152" t="e">
        <v>#N/A</v>
      </c>
      <c r="I1240" s="151" t="e">
        <v>#N/A</v>
      </c>
      <c r="J1240" s="152" t="e">
        <v>#N/A</v>
      </c>
      <c r="K1240" s="153"/>
      <c r="L1240" s="154">
        <v>258</v>
      </c>
      <c r="M1240" s="28"/>
      <c r="N1240" s="28"/>
      <c r="O1240" s="33"/>
      <c r="P1240" s="33"/>
      <c r="Q1240" s="42"/>
      <c r="R1240" s="45"/>
      <c r="S1240" s="37"/>
      <c r="T1240" s="37"/>
      <c r="U1240" s="44"/>
      <c r="V1240" s="37"/>
      <c r="W1240" s="37"/>
      <c r="X1240" s="39"/>
      <c r="Y1240" s="39"/>
      <c r="Z1240" s="39"/>
      <c r="AA1240" s="39"/>
    </row>
    <row r="1241" spans="1:27" ht="14.45" hidden="1" x14ac:dyDescent="0.35">
      <c r="A1241" s="154"/>
      <c r="B1241" s="154">
        <v>1259</v>
      </c>
      <c r="C1241" s="155" t="s">
        <v>941</v>
      </c>
      <c r="D1241" s="155" t="s">
        <v>1757</v>
      </c>
      <c r="E1241" s="156">
        <v>2006</v>
      </c>
      <c r="F1241" s="153">
        <v>16</v>
      </c>
      <c r="G1241" s="155" t="s">
        <v>12</v>
      </c>
      <c r="H1241" s="152" t="s">
        <v>4824</v>
      </c>
      <c r="I1241" s="151" t="s">
        <v>4847</v>
      </c>
      <c r="J1241" s="152" t="s">
        <v>13</v>
      </c>
      <c r="K1241" s="153" t="s">
        <v>364</v>
      </c>
      <c r="L1241" s="154">
        <v>259</v>
      </c>
      <c r="M1241" s="28"/>
      <c r="N1241" s="28"/>
      <c r="O1241" s="33">
        <v>4941057</v>
      </c>
      <c r="P1241" s="33">
        <v>3116171726</v>
      </c>
      <c r="Q1241" s="42" t="s">
        <v>1758</v>
      </c>
      <c r="R1241" s="45">
        <v>38921</v>
      </c>
      <c r="S1241" s="37" t="s">
        <v>1759</v>
      </c>
      <c r="T1241" s="37" t="s">
        <v>354</v>
      </c>
      <c r="U1241" s="44">
        <v>1040873714</v>
      </c>
      <c r="V1241" s="37" t="s">
        <v>393</v>
      </c>
      <c r="W1241" s="37" t="s">
        <v>347</v>
      </c>
      <c r="X1241" s="39"/>
      <c r="Y1241" s="39"/>
      <c r="Z1241" s="39"/>
      <c r="AA1241" s="39"/>
    </row>
    <row r="1242" spans="1:27" ht="14.45" hidden="1" x14ac:dyDescent="0.35">
      <c r="A1242" s="154"/>
      <c r="B1242" s="154">
        <v>1260</v>
      </c>
      <c r="C1242" s="155"/>
      <c r="D1242" s="155"/>
      <c r="E1242" s="156"/>
      <c r="F1242" s="153">
        <v>2022</v>
      </c>
      <c r="G1242" s="155"/>
      <c r="H1242" s="152" t="e">
        <v>#N/A</v>
      </c>
      <c r="I1242" s="151" t="e">
        <v>#N/A</v>
      </c>
      <c r="J1242" s="152" t="e">
        <v>#N/A</v>
      </c>
      <c r="K1242" s="153"/>
      <c r="L1242" s="154">
        <v>260</v>
      </c>
      <c r="M1242" s="28"/>
      <c r="N1242" s="28"/>
      <c r="O1242" s="33"/>
      <c r="P1242" s="33"/>
      <c r="Q1242" s="42"/>
      <c r="R1242" s="45"/>
      <c r="S1242" s="37"/>
      <c r="T1242" s="37"/>
      <c r="U1242" s="44"/>
      <c r="V1242" s="37"/>
      <c r="W1242" s="37"/>
      <c r="X1242" s="39"/>
      <c r="Y1242" s="39"/>
      <c r="Z1242" s="39"/>
      <c r="AA1242" s="39"/>
    </row>
    <row r="1243" spans="1:27" ht="14.45" hidden="1" x14ac:dyDescent="0.35">
      <c r="A1243" s="154"/>
      <c r="B1243" s="154">
        <v>1261</v>
      </c>
      <c r="C1243" s="155" t="s">
        <v>1760</v>
      </c>
      <c r="D1243" s="155" t="s">
        <v>1761</v>
      </c>
      <c r="E1243" s="156">
        <v>2015</v>
      </c>
      <c r="F1243" s="153">
        <v>7</v>
      </c>
      <c r="G1243" s="155" t="s">
        <v>20</v>
      </c>
      <c r="H1243" s="152" t="s">
        <v>3699</v>
      </c>
      <c r="I1243" s="151" t="s">
        <v>4901</v>
      </c>
      <c r="J1243" s="152" t="s">
        <v>21</v>
      </c>
      <c r="K1243" s="153" t="s">
        <v>437</v>
      </c>
      <c r="L1243" s="154">
        <v>261</v>
      </c>
      <c r="M1243" s="28"/>
      <c r="N1243" s="28"/>
      <c r="O1243" s="33">
        <v>3633100</v>
      </c>
      <c r="P1243" s="33">
        <v>3175597931</v>
      </c>
      <c r="Q1243" s="34" t="s">
        <v>1762</v>
      </c>
      <c r="R1243" s="35">
        <v>42307</v>
      </c>
      <c r="S1243" s="37" t="s">
        <v>1597</v>
      </c>
      <c r="T1243" s="37" t="s">
        <v>413</v>
      </c>
      <c r="U1243" s="38">
        <v>1035006577</v>
      </c>
      <c r="V1243" s="37" t="s">
        <v>430</v>
      </c>
      <c r="W1243" s="37" t="s">
        <v>363</v>
      </c>
      <c r="X1243" s="39"/>
      <c r="Y1243" s="39"/>
      <c r="Z1243" s="39"/>
      <c r="AA1243" s="39"/>
    </row>
    <row r="1244" spans="1:27" ht="14.45" hidden="1" x14ac:dyDescent="0.35">
      <c r="A1244" s="154"/>
      <c r="B1244" s="154">
        <v>1262</v>
      </c>
      <c r="C1244" s="155"/>
      <c r="D1244" s="155"/>
      <c r="E1244" s="156"/>
      <c r="F1244" s="153">
        <v>2022</v>
      </c>
      <c r="G1244" s="155"/>
      <c r="H1244" s="152" t="e">
        <v>#N/A</v>
      </c>
      <c r="I1244" s="151" t="e">
        <v>#N/A</v>
      </c>
      <c r="J1244" s="152" t="e">
        <v>#N/A</v>
      </c>
      <c r="K1244" s="153"/>
      <c r="L1244" s="154">
        <v>262</v>
      </c>
      <c r="M1244" s="28"/>
      <c r="N1244" s="28"/>
      <c r="O1244" s="33"/>
      <c r="P1244" s="33"/>
      <c r="Q1244" s="55"/>
      <c r="R1244" s="45"/>
      <c r="S1244" s="37"/>
      <c r="T1244" s="37"/>
      <c r="U1244" s="44"/>
      <c r="V1244" s="37"/>
      <c r="W1244" s="37"/>
      <c r="X1244" s="39"/>
      <c r="Y1244" s="39"/>
      <c r="Z1244" s="39"/>
      <c r="AA1244" s="39"/>
    </row>
    <row r="1245" spans="1:27" ht="14.45" hidden="1" x14ac:dyDescent="0.35">
      <c r="A1245" s="154"/>
      <c r="B1245" s="154">
        <v>1263</v>
      </c>
      <c r="C1245" s="155"/>
      <c r="D1245" s="155"/>
      <c r="E1245" s="156"/>
      <c r="F1245" s="153">
        <v>2022</v>
      </c>
      <c r="G1245" s="155"/>
      <c r="H1245" s="152" t="e">
        <v>#N/A</v>
      </c>
      <c r="I1245" s="151" t="e">
        <v>#N/A</v>
      </c>
      <c r="J1245" s="152" t="e">
        <v>#N/A</v>
      </c>
      <c r="K1245" s="153"/>
      <c r="L1245" s="154">
        <v>263</v>
      </c>
      <c r="M1245" s="28"/>
      <c r="N1245" s="28"/>
      <c r="O1245" s="33"/>
      <c r="P1245" s="33"/>
      <c r="Q1245" s="55"/>
      <c r="R1245" s="45"/>
      <c r="S1245" s="37"/>
      <c r="T1245" s="37"/>
      <c r="U1245" s="44"/>
      <c r="V1245" s="37"/>
      <c r="W1245" s="37"/>
      <c r="X1245" s="39"/>
      <c r="Y1245" s="39"/>
      <c r="Z1245" s="39"/>
      <c r="AA1245" s="39"/>
    </row>
    <row r="1246" spans="1:27" ht="14.45" hidden="1" x14ac:dyDescent="0.35">
      <c r="A1246" s="154"/>
      <c r="B1246" s="154">
        <v>1264</v>
      </c>
      <c r="C1246" s="155"/>
      <c r="D1246" s="155"/>
      <c r="E1246" s="156"/>
      <c r="F1246" s="153">
        <v>2022</v>
      </c>
      <c r="G1246" s="155"/>
      <c r="H1246" s="152" t="e">
        <v>#N/A</v>
      </c>
      <c r="I1246" s="151" t="e">
        <v>#N/A</v>
      </c>
      <c r="J1246" s="152" t="e">
        <v>#N/A</v>
      </c>
      <c r="K1246" s="153"/>
      <c r="L1246" s="154">
        <v>264</v>
      </c>
      <c r="M1246" s="28"/>
      <c r="N1246" s="28"/>
      <c r="O1246" s="33"/>
      <c r="P1246" s="33"/>
      <c r="Q1246" s="34"/>
      <c r="R1246" s="45"/>
      <c r="S1246" s="37"/>
      <c r="T1246" s="37"/>
      <c r="U1246" s="44"/>
      <c r="V1246" s="37"/>
      <c r="W1246" s="37"/>
      <c r="X1246" s="39"/>
      <c r="Y1246" s="39"/>
      <c r="Z1246" s="39"/>
      <c r="AA1246" s="39"/>
    </row>
    <row r="1247" spans="1:27" ht="14.45" hidden="1" x14ac:dyDescent="0.35">
      <c r="A1247" s="154"/>
      <c r="B1247" s="154">
        <v>1265</v>
      </c>
      <c r="C1247" s="155" t="s">
        <v>1033</v>
      </c>
      <c r="D1247" s="155" t="s">
        <v>1763</v>
      </c>
      <c r="E1247" s="156">
        <v>2014</v>
      </c>
      <c r="F1247" s="153">
        <v>8</v>
      </c>
      <c r="G1247" s="155" t="s">
        <v>8</v>
      </c>
      <c r="H1247" s="152" t="s">
        <v>1366</v>
      </c>
      <c r="I1247" s="151" t="s">
        <v>3687</v>
      </c>
      <c r="J1247" s="152" t="s">
        <v>117</v>
      </c>
      <c r="K1247" s="153" t="s">
        <v>437</v>
      </c>
      <c r="L1247" s="154">
        <v>265</v>
      </c>
      <c r="M1247" s="28"/>
      <c r="N1247" s="28"/>
      <c r="O1247" s="33">
        <v>3578861</v>
      </c>
      <c r="P1247" s="33">
        <v>3148863232</v>
      </c>
      <c r="Q1247" s="86" t="s">
        <v>1764</v>
      </c>
      <c r="R1247" s="35">
        <v>41836</v>
      </c>
      <c r="S1247" s="37" t="s">
        <v>1597</v>
      </c>
      <c r="T1247" s="37" t="s">
        <v>354</v>
      </c>
      <c r="U1247" s="38">
        <v>1033655911</v>
      </c>
      <c r="V1247" s="37" t="s">
        <v>393</v>
      </c>
      <c r="W1247" s="37" t="s">
        <v>380</v>
      </c>
      <c r="X1247" s="39"/>
      <c r="Y1247" s="39"/>
      <c r="Z1247" s="39"/>
      <c r="AA1247" s="39"/>
    </row>
    <row r="1248" spans="1:27" ht="14.45" hidden="1" x14ac:dyDescent="0.35">
      <c r="A1248" s="154"/>
      <c r="B1248" s="154">
        <v>1266</v>
      </c>
      <c r="C1248" s="155"/>
      <c r="D1248" s="155"/>
      <c r="E1248" s="156"/>
      <c r="F1248" s="153">
        <v>2022</v>
      </c>
      <c r="G1248" s="155"/>
      <c r="H1248" s="152" t="e">
        <v>#N/A</v>
      </c>
      <c r="I1248" s="151" t="e">
        <v>#N/A</v>
      </c>
      <c r="J1248" s="152" t="e">
        <v>#N/A</v>
      </c>
      <c r="K1248" s="153"/>
      <c r="L1248" s="154">
        <v>266</v>
      </c>
      <c r="M1248" s="28"/>
      <c r="N1248" s="28"/>
      <c r="O1248" s="33"/>
      <c r="P1248" s="33"/>
      <c r="Q1248" s="34"/>
      <c r="R1248" s="45"/>
      <c r="S1248" s="37"/>
      <c r="T1248" s="37"/>
      <c r="U1248" s="44"/>
      <c r="V1248" s="37"/>
      <c r="W1248" s="37"/>
      <c r="X1248" s="39"/>
      <c r="Y1248" s="39"/>
      <c r="Z1248" s="39"/>
      <c r="AA1248" s="39"/>
    </row>
    <row r="1249" spans="1:27" ht="14.45" hidden="1" x14ac:dyDescent="0.35">
      <c r="A1249" s="154"/>
      <c r="B1249" s="154">
        <v>1267</v>
      </c>
      <c r="C1249" s="155" t="s">
        <v>1765</v>
      </c>
      <c r="D1249" s="155" t="s">
        <v>1766</v>
      </c>
      <c r="E1249" s="156">
        <v>1995</v>
      </c>
      <c r="F1249" s="153">
        <v>27</v>
      </c>
      <c r="G1249" s="155" t="s">
        <v>16</v>
      </c>
      <c r="H1249" s="152" t="s">
        <v>1895</v>
      </c>
      <c r="I1249" s="151" t="s">
        <v>4818</v>
      </c>
      <c r="J1249" s="152" t="s">
        <v>125</v>
      </c>
      <c r="K1249" s="153" t="s">
        <v>349</v>
      </c>
      <c r="L1249" s="154">
        <v>267</v>
      </c>
      <c r="M1249" s="28"/>
      <c r="N1249" s="28"/>
      <c r="O1249" s="52">
        <v>2895022</v>
      </c>
      <c r="P1249" s="52">
        <v>3004543334</v>
      </c>
      <c r="Q1249" s="34" t="s">
        <v>1767</v>
      </c>
      <c r="R1249" s="62">
        <v>34754</v>
      </c>
      <c r="S1249" s="39" t="s">
        <v>1768</v>
      </c>
      <c r="T1249" s="39" t="s">
        <v>338</v>
      </c>
      <c r="U1249" s="76">
        <v>1035870091</v>
      </c>
      <c r="V1249" s="39" t="s">
        <v>393</v>
      </c>
      <c r="W1249" s="39" t="s">
        <v>363</v>
      </c>
      <c r="X1249" s="39"/>
      <c r="Y1249" s="39"/>
      <c r="Z1249" s="39"/>
      <c r="AA1249" s="39"/>
    </row>
    <row r="1250" spans="1:27" ht="14.45" hidden="1" x14ac:dyDescent="0.35">
      <c r="A1250" s="154"/>
      <c r="B1250" s="154">
        <v>1268</v>
      </c>
      <c r="C1250" s="155" t="s">
        <v>1029</v>
      </c>
      <c r="D1250" s="155" t="s">
        <v>1769</v>
      </c>
      <c r="E1250" s="156">
        <v>2004</v>
      </c>
      <c r="F1250" s="153">
        <v>18</v>
      </c>
      <c r="G1250" s="155" t="s">
        <v>20</v>
      </c>
      <c r="H1250" s="152" t="s">
        <v>3699</v>
      </c>
      <c r="I1250" s="151" t="s">
        <v>4874</v>
      </c>
      <c r="J1250" s="152" t="s">
        <v>111</v>
      </c>
      <c r="K1250" s="153" t="s">
        <v>452</v>
      </c>
      <c r="L1250" s="154">
        <v>268</v>
      </c>
      <c r="M1250" s="28"/>
      <c r="N1250" s="28"/>
      <c r="O1250" s="33">
        <v>3092582</v>
      </c>
      <c r="P1250" s="33">
        <v>3212468215</v>
      </c>
      <c r="Q1250" s="34" t="s">
        <v>1770</v>
      </c>
      <c r="R1250" s="45">
        <v>38266</v>
      </c>
      <c r="S1250" s="37" t="s">
        <v>1771</v>
      </c>
      <c r="T1250" s="37" t="s">
        <v>354</v>
      </c>
      <c r="U1250" s="44">
        <v>1023624511</v>
      </c>
      <c r="V1250" s="37" t="s">
        <v>346</v>
      </c>
      <c r="W1250" s="37" t="s">
        <v>1772</v>
      </c>
      <c r="X1250" s="39"/>
      <c r="Y1250" s="39"/>
      <c r="Z1250" s="39"/>
      <c r="AA1250" s="39"/>
    </row>
    <row r="1251" spans="1:27" ht="14.45" hidden="1" x14ac:dyDescent="0.35">
      <c r="A1251" s="154"/>
      <c r="B1251" s="154">
        <v>1269</v>
      </c>
      <c r="C1251" s="155"/>
      <c r="D1251" s="155"/>
      <c r="E1251" s="156"/>
      <c r="F1251" s="153">
        <v>2022</v>
      </c>
      <c r="G1251" s="155"/>
      <c r="H1251" s="152" t="e">
        <v>#N/A</v>
      </c>
      <c r="I1251" s="151" t="e">
        <v>#N/A</v>
      </c>
      <c r="J1251" s="152" t="e">
        <v>#N/A</v>
      </c>
      <c r="K1251" s="153"/>
      <c r="L1251" s="154">
        <v>269</v>
      </c>
      <c r="M1251" s="28"/>
      <c r="N1251" s="28"/>
      <c r="O1251" s="33"/>
      <c r="P1251" s="33"/>
      <c r="Q1251" s="42"/>
      <c r="R1251" s="45"/>
      <c r="S1251" s="37"/>
      <c r="T1251" s="37"/>
      <c r="U1251" s="44"/>
      <c r="V1251" s="37"/>
      <c r="W1251" s="37"/>
      <c r="X1251" s="39"/>
      <c r="Y1251" s="39"/>
      <c r="Z1251" s="39"/>
      <c r="AA1251" s="39"/>
    </row>
    <row r="1252" spans="1:27" ht="14.45" hidden="1" x14ac:dyDescent="0.35">
      <c r="A1252" s="154"/>
      <c r="B1252" s="154">
        <v>1270</v>
      </c>
      <c r="C1252" s="155" t="s">
        <v>275</v>
      </c>
      <c r="D1252" s="155" t="s">
        <v>1773</v>
      </c>
      <c r="E1252" s="156">
        <v>2015</v>
      </c>
      <c r="F1252" s="153">
        <v>7</v>
      </c>
      <c r="G1252" s="155" t="s">
        <v>8</v>
      </c>
      <c r="H1252" s="152" t="s">
        <v>1366</v>
      </c>
      <c r="I1252" s="151" t="s">
        <v>3697</v>
      </c>
      <c r="J1252" s="152" t="s">
        <v>117</v>
      </c>
      <c r="K1252" s="153" t="s">
        <v>439</v>
      </c>
      <c r="L1252" s="154">
        <v>270</v>
      </c>
      <c r="M1252" s="28"/>
      <c r="N1252" s="28"/>
      <c r="O1252" s="33">
        <v>6103752</v>
      </c>
      <c r="P1252" s="33">
        <v>3158177267</v>
      </c>
      <c r="Q1252" s="34" t="s">
        <v>1774</v>
      </c>
      <c r="R1252" s="35">
        <v>42254</v>
      </c>
      <c r="S1252" s="37" t="s">
        <v>1775</v>
      </c>
      <c r="T1252" s="37" t="s">
        <v>413</v>
      </c>
      <c r="U1252" s="38">
        <v>1035006636</v>
      </c>
      <c r="V1252" s="37" t="s">
        <v>346</v>
      </c>
      <c r="W1252" s="37" t="s">
        <v>363</v>
      </c>
      <c r="X1252" s="39"/>
      <c r="Y1252" s="39"/>
      <c r="Z1252" s="39"/>
      <c r="AA1252" s="39"/>
    </row>
    <row r="1253" spans="1:27" ht="14.45" hidden="1" x14ac:dyDescent="0.35">
      <c r="A1253" s="154"/>
      <c r="B1253" s="154">
        <v>1271</v>
      </c>
      <c r="C1253" s="155"/>
      <c r="D1253" s="155"/>
      <c r="E1253" s="156"/>
      <c r="F1253" s="153">
        <v>2022</v>
      </c>
      <c r="G1253" s="155"/>
      <c r="H1253" s="152" t="e">
        <v>#N/A</v>
      </c>
      <c r="I1253" s="151" t="e">
        <v>#N/A</v>
      </c>
      <c r="J1253" s="152" t="e">
        <v>#N/A</v>
      </c>
      <c r="K1253" s="153"/>
      <c r="L1253" s="154">
        <v>271</v>
      </c>
      <c r="M1253" s="28"/>
      <c r="N1253" s="28"/>
      <c r="O1253" s="33"/>
      <c r="P1253" s="33"/>
      <c r="Q1253" s="34"/>
      <c r="R1253" s="45"/>
      <c r="S1253" s="37"/>
      <c r="T1253" s="37"/>
      <c r="U1253" s="44"/>
      <c r="V1253" s="37"/>
      <c r="W1253" s="37"/>
      <c r="X1253" s="39"/>
      <c r="Y1253" s="39"/>
      <c r="Z1253" s="39"/>
      <c r="AA1253" s="39"/>
    </row>
    <row r="1254" spans="1:27" ht="14.45" hidden="1" x14ac:dyDescent="0.35">
      <c r="A1254" s="154"/>
      <c r="B1254" s="154">
        <v>1272</v>
      </c>
      <c r="C1254" s="155" t="s">
        <v>1776</v>
      </c>
      <c r="D1254" s="155" t="s">
        <v>1777</v>
      </c>
      <c r="E1254" s="156">
        <v>2010</v>
      </c>
      <c r="F1254" s="153">
        <v>12</v>
      </c>
      <c r="G1254" s="155" t="s">
        <v>8</v>
      </c>
      <c r="H1254" s="152" t="s">
        <v>1366</v>
      </c>
      <c r="I1254" s="151" t="s">
        <v>4859</v>
      </c>
      <c r="J1254" s="152" t="s">
        <v>34</v>
      </c>
      <c r="K1254" s="153" t="s">
        <v>355</v>
      </c>
      <c r="L1254" s="154">
        <v>272</v>
      </c>
      <c r="M1254" s="28"/>
      <c r="N1254" s="28"/>
      <c r="O1254" s="33">
        <v>5384236</v>
      </c>
      <c r="P1254" s="33">
        <v>3104118993</v>
      </c>
      <c r="Q1254" s="42" t="s">
        <v>1778</v>
      </c>
      <c r="R1254" s="45">
        <v>40217</v>
      </c>
      <c r="S1254" s="37" t="s">
        <v>1779</v>
      </c>
      <c r="T1254" s="37" t="s">
        <v>354</v>
      </c>
      <c r="U1254" s="44">
        <v>1018248056</v>
      </c>
      <c r="V1254" s="37" t="s">
        <v>393</v>
      </c>
      <c r="W1254" s="37" t="s">
        <v>710</v>
      </c>
      <c r="X1254" s="39"/>
      <c r="Y1254" s="39"/>
      <c r="Z1254" s="39"/>
      <c r="AA1254" s="39"/>
    </row>
    <row r="1255" spans="1:27" ht="14.45" hidden="1" x14ac:dyDescent="0.35">
      <c r="A1255" s="154"/>
      <c r="B1255" s="154">
        <v>1273</v>
      </c>
      <c r="C1255" s="155"/>
      <c r="D1255" s="155"/>
      <c r="E1255" s="156"/>
      <c r="F1255" s="153">
        <v>2022</v>
      </c>
      <c r="G1255" s="155"/>
      <c r="H1255" s="152" t="e">
        <v>#N/A</v>
      </c>
      <c r="I1255" s="151" t="e">
        <v>#N/A</v>
      </c>
      <c r="J1255" s="152" t="e">
        <v>#N/A</v>
      </c>
      <c r="K1255" s="153"/>
      <c r="L1255" s="154">
        <v>273</v>
      </c>
      <c r="M1255" s="28"/>
      <c r="N1255" s="28"/>
      <c r="O1255" s="33"/>
      <c r="P1255" s="33"/>
      <c r="Q1255" s="42"/>
      <c r="R1255" s="45"/>
      <c r="S1255" s="37"/>
      <c r="T1255" s="37"/>
      <c r="U1255" s="44"/>
      <c r="V1255" s="37"/>
      <c r="W1255" s="37"/>
      <c r="X1255" s="39"/>
      <c r="Y1255" s="39"/>
      <c r="Z1255" s="39"/>
      <c r="AA1255" s="39"/>
    </row>
    <row r="1256" spans="1:27" ht="14.45" hidden="1" x14ac:dyDescent="0.35">
      <c r="A1256" s="154"/>
      <c r="B1256" s="154">
        <v>1274</v>
      </c>
      <c r="C1256" s="155"/>
      <c r="D1256" s="155"/>
      <c r="E1256" s="156"/>
      <c r="F1256" s="153">
        <v>2022</v>
      </c>
      <c r="G1256" s="155"/>
      <c r="H1256" s="152" t="e">
        <v>#N/A</v>
      </c>
      <c r="I1256" s="151" t="e">
        <v>#N/A</v>
      </c>
      <c r="J1256" s="152" t="e">
        <v>#N/A</v>
      </c>
      <c r="K1256" s="153"/>
      <c r="L1256" s="154">
        <v>274</v>
      </c>
      <c r="M1256" s="28"/>
      <c r="N1256" s="28"/>
      <c r="O1256" s="33"/>
      <c r="P1256" s="33"/>
      <c r="Q1256" s="34"/>
      <c r="R1256" s="45"/>
      <c r="S1256" s="37"/>
      <c r="T1256" s="37"/>
      <c r="U1256" s="44"/>
      <c r="V1256" s="37"/>
      <c r="W1256" s="37"/>
      <c r="X1256" s="39"/>
      <c r="Y1256" s="39"/>
      <c r="Z1256" s="39"/>
      <c r="AA1256" s="39"/>
    </row>
    <row r="1257" spans="1:27" ht="14.45" hidden="1" x14ac:dyDescent="0.35">
      <c r="A1257" s="154"/>
      <c r="B1257" s="154">
        <v>1275</v>
      </c>
      <c r="C1257" s="155"/>
      <c r="D1257" s="155"/>
      <c r="E1257" s="156"/>
      <c r="F1257" s="153">
        <v>2022</v>
      </c>
      <c r="G1257" s="155"/>
      <c r="H1257" s="152" t="e">
        <v>#N/A</v>
      </c>
      <c r="I1257" s="151" t="e">
        <v>#N/A</v>
      </c>
      <c r="J1257" s="152" t="e">
        <v>#N/A</v>
      </c>
      <c r="K1257" s="153"/>
      <c r="L1257" s="154">
        <v>275</v>
      </c>
      <c r="M1257" s="28"/>
      <c r="N1257" s="28"/>
      <c r="O1257" s="33"/>
      <c r="P1257" s="33"/>
      <c r="Q1257" s="34"/>
      <c r="R1257" s="45"/>
      <c r="S1257" s="37"/>
      <c r="T1257" s="37"/>
      <c r="U1257" s="44"/>
      <c r="V1257" s="37"/>
      <c r="W1257" s="37"/>
      <c r="X1257" s="39"/>
      <c r="Y1257" s="39"/>
      <c r="Z1257" s="39"/>
      <c r="AA1257" s="39"/>
    </row>
    <row r="1258" spans="1:27" ht="14.45" hidden="1" x14ac:dyDescent="0.35">
      <c r="A1258" s="154"/>
      <c r="B1258" s="154">
        <v>1276</v>
      </c>
      <c r="C1258" s="155"/>
      <c r="D1258" s="155"/>
      <c r="E1258" s="156"/>
      <c r="F1258" s="153">
        <v>2022</v>
      </c>
      <c r="G1258" s="155"/>
      <c r="H1258" s="152" t="e">
        <v>#N/A</v>
      </c>
      <c r="I1258" s="151" t="e">
        <v>#N/A</v>
      </c>
      <c r="J1258" s="152" t="e">
        <v>#N/A</v>
      </c>
      <c r="K1258" s="153"/>
      <c r="L1258" s="154">
        <v>276</v>
      </c>
      <c r="M1258" s="28"/>
      <c r="N1258" s="28"/>
      <c r="O1258" s="33"/>
      <c r="P1258" s="33"/>
      <c r="Q1258" s="42"/>
      <c r="R1258" s="45"/>
      <c r="S1258" s="37"/>
      <c r="T1258" s="37"/>
      <c r="U1258" s="44"/>
      <c r="V1258" s="37"/>
      <c r="W1258" s="37"/>
      <c r="X1258" s="39"/>
      <c r="Y1258" s="39"/>
      <c r="Z1258" s="39"/>
      <c r="AA1258" s="39"/>
    </row>
    <row r="1259" spans="1:27" ht="14.45" hidden="1" x14ac:dyDescent="0.35">
      <c r="A1259" s="154"/>
      <c r="B1259" s="154">
        <v>1277</v>
      </c>
      <c r="C1259" s="155" t="s">
        <v>1780</v>
      </c>
      <c r="D1259" s="155" t="s">
        <v>1781</v>
      </c>
      <c r="E1259" s="156">
        <v>2018</v>
      </c>
      <c r="F1259" s="153">
        <v>4</v>
      </c>
      <c r="G1259" s="155" t="s">
        <v>1782</v>
      </c>
      <c r="H1259" s="152" t="e">
        <v>#N/A</v>
      </c>
      <c r="I1259" s="151" t="e">
        <v>#N/A</v>
      </c>
      <c r="J1259" s="152" t="e">
        <v>#N/A</v>
      </c>
      <c r="K1259" s="153" t="s">
        <v>439</v>
      </c>
      <c r="L1259" s="154">
        <v>277</v>
      </c>
      <c r="M1259" s="28"/>
      <c r="N1259" s="28"/>
      <c r="O1259" s="33">
        <v>3637823</v>
      </c>
      <c r="P1259" s="33">
        <v>3208181004</v>
      </c>
      <c r="Q1259" s="34" t="s">
        <v>1783</v>
      </c>
      <c r="R1259" s="35">
        <v>43182</v>
      </c>
      <c r="S1259" s="45" t="s">
        <v>1784</v>
      </c>
      <c r="T1259" s="37" t="s">
        <v>413</v>
      </c>
      <c r="U1259" s="38">
        <v>1035012308</v>
      </c>
      <c r="V1259" s="37" t="s">
        <v>346</v>
      </c>
      <c r="W1259" s="37" t="s">
        <v>363</v>
      </c>
      <c r="X1259" s="39"/>
      <c r="Y1259" s="39"/>
      <c r="Z1259" s="39"/>
      <c r="AA1259" s="39"/>
    </row>
    <row r="1260" spans="1:27" ht="14.45" hidden="1" x14ac:dyDescent="0.35">
      <c r="A1260" s="154"/>
      <c r="B1260" s="154">
        <v>1278</v>
      </c>
      <c r="C1260" s="155" t="s">
        <v>812</v>
      </c>
      <c r="D1260" s="155" t="s">
        <v>1785</v>
      </c>
      <c r="E1260" s="156">
        <v>2007</v>
      </c>
      <c r="F1260" s="153">
        <v>15</v>
      </c>
      <c r="G1260" s="155" t="s">
        <v>8</v>
      </c>
      <c r="H1260" s="152" t="s">
        <v>1366</v>
      </c>
      <c r="I1260" s="151" t="s">
        <v>1367</v>
      </c>
      <c r="J1260" s="152" t="s">
        <v>9</v>
      </c>
      <c r="K1260" s="153" t="s">
        <v>355</v>
      </c>
      <c r="L1260" s="154">
        <v>278</v>
      </c>
      <c r="M1260" s="28"/>
      <c r="N1260" s="28"/>
      <c r="O1260" s="33">
        <v>3325132</v>
      </c>
      <c r="P1260" s="33">
        <v>3212191392</v>
      </c>
      <c r="Q1260" s="34" t="s">
        <v>1786</v>
      </c>
      <c r="R1260" s="45">
        <v>39350</v>
      </c>
      <c r="S1260" s="37" t="s">
        <v>1787</v>
      </c>
      <c r="T1260" s="37" t="s">
        <v>354</v>
      </c>
      <c r="U1260" s="50">
        <v>1034991840</v>
      </c>
      <c r="V1260" s="37" t="s">
        <v>346</v>
      </c>
      <c r="W1260" s="37" t="s">
        <v>363</v>
      </c>
      <c r="X1260" s="39"/>
      <c r="Y1260" s="39"/>
      <c r="Z1260" s="39"/>
      <c r="AA1260" s="39"/>
    </row>
    <row r="1261" spans="1:27" ht="14.45" hidden="1" x14ac:dyDescent="0.35">
      <c r="A1261" s="154"/>
      <c r="B1261" s="154">
        <v>1279</v>
      </c>
      <c r="C1261" s="155" t="s">
        <v>102</v>
      </c>
      <c r="D1261" s="155" t="s">
        <v>103</v>
      </c>
      <c r="E1261" s="156">
        <v>2008</v>
      </c>
      <c r="F1261" s="153">
        <v>14</v>
      </c>
      <c r="G1261" s="155" t="s">
        <v>20</v>
      </c>
      <c r="H1261" s="152" t="s">
        <v>3699</v>
      </c>
      <c r="I1261" s="151" t="s">
        <v>4862</v>
      </c>
      <c r="J1261" s="152" t="s">
        <v>40</v>
      </c>
      <c r="K1261" s="153" t="s">
        <v>377</v>
      </c>
      <c r="L1261" s="154">
        <v>279</v>
      </c>
      <c r="M1261" s="28"/>
      <c r="N1261" s="28"/>
      <c r="O1261" s="33"/>
      <c r="P1261" s="33">
        <v>3223421434</v>
      </c>
      <c r="Q1261" s="42" t="s">
        <v>1788</v>
      </c>
      <c r="R1261" s="45">
        <v>39479</v>
      </c>
      <c r="S1261" s="37" t="s">
        <v>1789</v>
      </c>
      <c r="T1261" s="37" t="s">
        <v>354</v>
      </c>
      <c r="U1261" s="44">
        <v>1040037231</v>
      </c>
      <c r="V1261" s="37" t="s">
        <v>393</v>
      </c>
      <c r="W1261" s="37" t="s">
        <v>363</v>
      </c>
      <c r="X1261" s="39"/>
      <c r="Y1261" s="39"/>
      <c r="Z1261" s="39"/>
      <c r="AA1261" s="39"/>
    </row>
    <row r="1262" spans="1:27" ht="14.45" hidden="1" x14ac:dyDescent="0.35">
      <c r="A1262" s="154"/>
      <c r="B1262" s="154">
        <v>1280</v>
      </c>
      <c r="C1262" s="155" t="s">
        <v>396</v>
      </c>
      <c r="D1262" s="155" t="s">
        <v>1790</v>
      </c>
      <c r="E1262" s="156">
        <v>2017</v>
      </c>
      <c r="F1262" s="153">
        <v>5</v>
      </c>
      <c r="G1262" s="155" t="s">
        <v>1782</v>
      </c>
      <c r="H1262" s="152" t="e">
        <v>#N/A</v>
      </c>
      <c r="I1262" s="151" t="e">
        <v>#N/A</v>
      </c>
      <c r="J1262" s="152" t="e">
        <v>#N/A</v>
      </c>
      <c r="K1262" s="153" t="s">
        <v>439</v>
      </c>
      <c r="L1262" s="154">
        <v>280</v>
      </c>
      <c r="M1262" s="28"/>
      <c r="N1262" s="28"/>
      <c r="O1262" s="33"/>
      <c r="P1262" s="33">
        <v>3113894828</v>
      </c>
      <c r="Q1262" s="34" t="s">
        <v>1791</v>
      </c>
      <c r="R1262" s="35">
        <v>42898</v>
      </c>
      <c r="S1262" s="37" t="s">
        <v>1792</v>
      </c>
      <c r="T1262" s="37" t="s">
        <v>413</v>
      </c>
      <c r="U1262" s="38">
        <v>1035010630</v>
      </c>
      <c r="V1262" s="37" t="s">
        <v>393</v>
      </c>
      <c r="W1262" s="37" t="s">
        <v>363</v>
      </c>
      <c r="X1262" s="39"/>
      <c r="Y1262" s="39"/>
      <c r="Z1262" s="39"/>
      <c r="AA1262" s="39"/>
    </row>
    <row r="1263" spans="1:27" ht="14.45" hidden="1" x14ac:dyDescent="0.35">
      <c r="A1263" s="154"/>
      <c r="B1263" s="154">
        <v>1281</v>
      </c>
      <c r="C1263" s="155" t="s">
        <v>1793</v>
      </c>
      <c r="D1263" s="155" t="s">
        <v>1794</v>
      </c>
      <c r="E1263" s="156">
        <v>2016</v>
      </c>
      <c r="F1263" s="153">
        <v>6</v>
      </c>
      <c r="G1263" s="155" t="s">
        <v>8</v>
      </c>
      <c r="H1263" s="152" t="s">
        <v>1366</v>
      </c>
      <c r="I1263" s="151" t="s">
        <v>4885</v>
      </c>
      <c r="J1263" s="152" t="s">
        <v>92</v>
      </c>
      <c r="K1263" s="153" t="s">
        <v>439</v>
      </c>
      <c r="L1263" s="154">
        <v>281</v>
      </c>
      <c r="M1263" s="28"/>
      <c r="N1263" s="28"/>
      <c r="O1263" s="33">
        <v>2087788</v>
      </c>
      <c r="P1263" s="33">
        <v>3043956101</v>
      </c>
      <c r="Q1263" s="34" t="s">
        <v>1795</v>
      </c>
      <c r="R1263" s="35">
        <v>42534</v>
      </c>
      <c r="S1263" s="37" t="s">
        <v>1796</v>
      </c>
      <c r="T1263" s="37" t="s">
        <v>413</v>
      </c>
      <c r="U1263" s="38">
        <v>1011412871</v>
      </c>
      <c r="V1263" s="37" t="s">
        <v>346</v>
      </c>
      <c r="W1263" s="37" t="s">
        <v>363</v>
      </c>
      <c r="X1263" s="39"/>
      <c r="Y1263" s="39"/>
      <c r="Z1263" s="39"/>
      <c r="AA1263" s="39"/>
    </row>
    <row r="1264" spans="1:27" ht="14.45" hidden="1" x14ac:dyDescent="0.35">
      <c r="A1264" s="154"/>
      <c r="B1264" s="154">
        <v>1282</v>
      </c>
      <c r="C1264" s="155"/>
      <c r="D1264" s="155"/>
      <c r="E1264" s="156"/>
      <c r="F1264" s="153">
        <v>2022</v>
      </c>
      <c r="G1264" s="155"/>
      <c r="H1264" s="152" t="e">
        <v>#N/A</v>
      </c>
      <c r="I1264" s="151" t="e">
        <v>#N/A</v>
      </c>
      <c r="J1264" s="152" t="e">
        <v>#N/A</v>
      </c>
      <c r="K1264" s="153"/>
      <c r="L1264" s="154">
        <v>282</v>
      </c>
      <c r="M1264" s="28"/>
      <c r="N1264" s="28"/>
      <c r="O1264" s="33"/>
      <c r="P1264" s="33"/>
      <c r="Q1264" s="42"/>
      <c r="R1264" s="45"/>
      <c r="S1264" s="37"/>
      <c r="T1264" s="37"/>
      <c r="U1264" s="44"/>
      <c r="V1264" s="37"/>
      <c r="W1264" s="37"/>
      <c r="X1264" s="39"/>
      <c r="Y1264" s="39"/>
      <c r="Z1264" s="39"/>
      <c r="AA1264" s="39"/>
    </row>
    <row r="1265" spans="1:27" ht="14.45" hidden="1" x14ac:dyDescent="0.35">
      <c r="A1265" s="154"/>
      <c r="B1265" s="154">
        <v>1283</v>
      </c>
      <c r="C1265" s="155"/>
      <c r="D1265" s="155"/>
      <c r="E1265" s="156"/>
      <c r="F1265" s="153">
        <v>2022</v>
      </c>
      <c r="G1265" s="155"/>
      <c r="H1265" s="152" t="e">
        <v>#N/A</v>
      </c>
      <c r="I1265" s="151" t="e">
        <v>#N/A</v>
      </c>
      <c r="J1265" s="152" t="e">
        <v>#N/A</v>
      </c>
      <c r="K1265" s="153"/>
      <c r="L1265" s="154">
        <v>283</v>
      </c>
      <c r="M1265" s="28"/>
      <c r="N1265" s="28"/>
      <c r="O1265" s="33"/>
      <c r="P1265" s="33"/>
      <c r="Q1265" s="86"/>
      <c r="R1265" s="45"/>
      <c r="S1265" s="37"/>
      <c r="T1265" s="37"/>
      <c r="U1265" s="44"/>
      <c r="V1265" s="37"/>
      <c r="W1265" s="37"/>
      <c r="X1265" s="39"/>
      <c r="Y1265" s="39"/>
      <c r="Z1265" s="39"/>
      <c r="AA1265" s="39"/>
    </row>
    <row r="1266" spans="1:27" ht="14.45" hidden="1" x14ac:dyDescent="0.35">
      <c r="A1266" s="154"/>
      <c r="B1266" s="154">
        <v>1284</v>
      </c>
      <c r="C1266" s="155"/>
      <c r="D1266" s="155"/>
      <c r="E1266" s="156"/>
      <c r="F1266" s="153">
        <v>2022</v>
      </c>
      <c r="G1266" s="155"/>
      <c r="H1266" s="152" t="e">
        <v>#N/A</v>
      </c>
      <c r="I1266" s="151" t="e">
        <v>#N/A</v>
      </c>
      <c r="J1266" s="152" t="e">
        <v>#N/A</v>
      </c>
      <c r="K1266" s="153"/>
      <c r="L1266" s="154">
        <v>284</v>
      </c>
      <c r="M1266" s="28"/>
      <c r="N1266" s="28"/>
      <c r="O1266" s="33"/>
      <c r="P1266" s="33"/>
      <c r="Q1266" s="34"/>
      <c r="R1266" s="45"/>
      <c r="S1266" s="37"/>
      <c r="T1266" s="37"/>
      <c r="U1266" s="44"/>
      <c r="V1266" s="37"/>
      <c r="W1266" s="37"/>
      <c r="X1266" s="39"/>
      <c r="Y1266" s="39"/>
      <c r="Z1266" s="39"/>
      <c r="AA1266" s="39"/>
    </row>
    <row r="1267" spans="1:27" ht="14.45" hidden="1" x14ac:dyDescent="0.35">
      <c r="A1267" s="154"/>
      <c r="B1267" s="154">
        <v>1285</v>
      </c>
      <c r="C1267" s="155"/>
      <c r="D1267" s="155"/>
      <c r="E1267" s="156"/>
      <c r="F1267" s="153">
        <v>2022</v>
      </c>
      <c r="G1267" s="155"/>
      <c r="H1267" s="152" t="e">
        <v>#N/A</v>
      </c>
      <c r="I1267" s="151" t="e">
        <v>#N/A</v>
      </c>
      <c r="J1267" s="152" t="e">
        <v>#N/A</v>
      </c>
      <c r="K1267" s="153"/>
      <c r="L1267" s="154">
        <v>285</v>
      </c>
      <c r="M1267" s="28"/>
      <c r="N1267" s="28"/>
      <c r="O1267" s="33"/>
      <c r="P1267" s="33"/>
      <c r="Q1267" s="34"/>
      <c r="R1267" s="45"/>
      <c r="S1267" s="37"/>
      <c r="T1267" s="37"/>
      <c r="U1267" s="44"/>
      <c r="V1267" s="37"/>
      <c r="W1267" s="37"/>
      <c r="X1267" s="39"/>
      <c r="Y1267" s="39"/>
      <c r="Z1267" s="39"/>
      <c r="AA1267" s="39"/>
    </row>
    <row r="1268" spans="1:27" ht="14.45" hidden="1" x14ac:dyDescent="0.35">
      <c r="A1268" s="154"/>
      <c r="B1268" s="154">
        <v>1286</v>
      </c>
      <c r="C1268" s="155" t="s">
        <v>1797</v>
      </c>
      <c r="D1268" s="155" t="s">
        <v>1798</v>
      </c>
      <c r="E1268" s="156">
        <v>1997</v>
      </c>
      <c r="F1268" s="153">
        <v>25</v>
      </c>
      <c r="G1268" s="155" t="s">
        <v>12</v>
      </c>
      <c r="H1268" s="152" t="s">
        <v>4824</v>
      </c>
      <c r="I1268" s="151" t="s">
        <v>4902</v>
      </c>
      <c r="J1268" s="152" t="s">
        <v>58</v>
      </c>
      <c r="K1268" s="153" t="s">
        <v>424</v>
      </c>
      <c r="L1268" s="154">
        <v>286</v>
      </c>
      <c r="M1268" s="28" t="s">
        <v>424</v>
      </c>
      <c r="N1268" s="28"/>
      <c r="O1268" s="33"/>
      <c r="P1268" s="33">
        <v>3222612342</v>
      </c>
      <c r="Q1268" s="42"/>
      <c r="R1268" s="45">
        <v>35751</v>
      </c>
      <c r="S1268" s="37"/>
      <c r="T1268" s="37" t="s">
        <v>338</v>
      </c>
      <c r="U1268" s="44">
        <v>1036403269</v>
      </c>
      <c r="V1268" s="37" t="s">
        <v>346</v>
      </c>
      <c r="W1268" s="37" t="s">
        <v>394</v>
      </c>
      <c r="X1268" s="39"/>
      <c r="Y1268" s="39"/>
      <c r="Z1268" s="39"/>
      <c r="AA1268" s="39"/>
    </row>
    <row r="1269" spans="1:27" ht="14.45" hidden="1" x14ac:dyDescent="0.35">
      <c r="A1269" s="154"/>
      <c r="B1269" s="154">
        <v>1287</v>
      </c>
      <c r="C1269" s="155" t="s">
        <v>1799</v>
      </c>
      <c r="D1269" s="155" t="s">
        <v>1800</v>
      </c>
      <c r="E1269" s="156">
        <v>2004</v>
      </c>
      <c r="F1269" s="153">
        <v>18</v>
      </c>
      <c r="G1269" s="155" t="s">
        <v>16</v>
      </c>
      <c r="H1269" s="152" t="s">
        <v>1895</v>
      </c>
      <c r="I1269" s="151" t="s">
        <v>1896</v>
      </c>
      <c r="J1269" s="152" t="s">
        <v>17</v>
      </c>
      <c r="K1269" s="153" t="s">
        <v>434</v>
      </c>
      <c r="L1269" s="154">
        <v>287</v>
      </c>
      <c r="M1269" s="28"/>
      <c r="N1269" s="28"/>
      <c r="O1269" s="33"/>
      <c r="P1269" s="33">
        <v>3217286822</v>
      </c>
      <c r="Q1269" s="34" t="s">
        <v>1801</v>
      </c>
      <c r="R1269" s="45">
        <v>38074</v>
      </c>
      <c r="S1269" s="37" t="s">
        <v>1802</v>
      </c>
      <c r="T1269" s="37" t="s">
        <v>354</v>
      </c>
      <c r="U1269" s="44">
        <v>1025881086</v>
      </c>
      <c r="V1269" s="37" t="s">
        <v>1387</v>
      </c>
      <c r="W1269" s="37" t="s">
        <v>363</v>
      </c>
      <c r="X1269" s="39"/>
      <c r="Y1269" s="39"/>
      <c r="Z1269" s="39"/>
      <c r="AA1269" s="39"/>
    </row>
    <row r="1270" spans="1:27" ht="14.45" hidden="1" x14ac:dyDescent="0.35">
      <c r="A1270" s="154"/>
      <c r="B1270" s="154">
        <v>1288</v>
      </c>
      <c r="C1270" s="155" t="s">
        <v>31</v>
      </c>
      <c r="D1270" s="155" t="s">
        <v>1803</v>
      </c>
      <c r="E1270" s="156">
        <v>2010</v>
      </c>
      <c r="F1270" s="153">
        <v>12</v>
      </c>
      <c r="G1270" s="155" t="s">
        <v>8</v>
      </c>
      <c r="H1270" s="152" t="s">
        <v>1366</v>
      </c>
      <c r="I1270" s="151" t="s">
        <v>4859</v>
      </c>
      <c r="J1270" s="152" t="s">
        <v>34</v>
      </c>
      <c r="K1270" s="153" t="s">
        <v>422</v>
      </c>
      <c r="L1270" s="154">
        <v>288</v>
      </c>
      <c r="M1270" s="28"/>
      <c r="N1270" s="28"/>
      <c r="O1270" s="33">
        <v>5708140</v>
      </c>
      <c r="P1270" s="33">
        <v>3135995208</v>
      </c>
      <c r="Q1270" s="34" t="s">
        <v>1804</v>
      </c>
      <c r="R1270" s="35">
        <v>40279</v>
      </c>
      <c r="S1270" s="37" t="s">
        <v>1805</v>
      </c>
      <c r="T1270" s="37" t="s">
        <v>354</v>
      </c>
      <c r="U1270" s="38">
        <v>1040041090</v>
      </c>
      <c r="V1270" s="37" t="s">
        <v>346</v>
      </c>
      <c r="W1270" s="37" t="s">
        <v>363</v>
      </c>
      <c r="X1270" s="39"/>
      <c r="Y1270" s="39"/>
      <c r="Z1270" s="39"/>
      <c r="AA1270" s="39"/>
    </row>
    <row r="1271" spans="1:27" ht="14.45" hidden="1" x14ac:dyDescent="0.35">
      <c r="A1271" s="154"/>
      <c r="B1271" s="154">
        <v>1289</v>
      </c>
      <c r="C1271" s="155"/>
      <c r="D1271" s="155"/>
      <c r="E1271" s="156"/>
      <c r="F1271" s="153">
        <v>2022</v>
      </c>
      <c r="G1271" s="155"/>
      <c r="H1271" s="152" t="e">
        <v>#N/A</v>
      </c>
      <c r="I1271" s="151" t="e">
        <v>#N/A</v>
      </c>
      <c r="J1271" s="152" t="e">
        <v>#N/A</v>
      </c>
      <c r="K1271" s="153"/>
      <c r="L1271" s="154">
        <v>289</v>
      </c>
      <c r="M1271" s="28"/>
      <c r="N1271" s="28"/>
      <c r="O1271" s="33"/>
      <c r="P1271" s="33"/>
      <c r="Q1271" s="34"/>
      <c r="R1271" s="45"/>
      <c r="S1271" s="37"/>
      <c r="T1271" s="37"/>
      <c r="U1271" s="44"/>
      <c r="V1271" s="37"/>
      <c r="W1271" s="37"/>
      <c r="X1271" s="39"/>
      <c r="Y1271" s="39"/>
      <c r="Z1271" s="39"/>
      <c r="AA1271" s="39"/>
    </row>
    <row r="1272" spans="1:27" ht="14.45" hidden="1" x14ac:dyDescent="0.35">
      <c r="A1272" s="154"/>
      <c r="B1272" s="154">
        <v>1290</v>
      </c>
      <c r="C1272" s="155"/>
      <c r="D1272" s="155"/>
      <c r="E1272" s="156"/>
      <c r="F1272" s="153">
        <v>2022</v>
      </c>
      <c r="G1272" s="155"/>
      <c r="H1272" s="152" t="e">
        <v>#N/A</v>
      </c>
      <c r="I1272" s="151" t="e">
        <v>#N/A</v>
      </c>
      <c r="J1272" s="152" t="e">
        <v>#N/A</v>
      </c>
      <c r="K1272" s="153"/>
      <c r="L1272" s="154">
        <v>290</v>
      </c>
      <c r="M1272" s="28"/>
      <c r="N1272" s="28"/>
      <c r="O1272" s="33"/>
      <c r="P1272" s="33"/>
      <c r="Q1272" s="55"/>
      <c r="R1272" s="45"/>
      <c r="S1272" s="37"/>
      <c r="T1272" s="37"/>
      <c r="U1272" s="44"/>
      <c r="V1272" s="37"/>
      <c r="W1272" s="37"/>
      <c r="X1272" s="39"/>
      <c r="Y1272" s="39"/>
      <c r="Z1272" s="39"/>
      <c r="AA1272" s="39"/>
    </row>
    <row r="1273" spans="1:27" ht="14.45" hidden="1" x14ac:dyDescent="0.35">
      <c r="A1273" s="154"/>
      <c r="B1273" s="154">
        <v>1291</v>
      </c>
      <c r="C1273" s="155"/>
      <c r="D1273" s="155"/>
      <c r="E1273" s="156"/>
      <c r="F1273" s="153">
        <v>2022</v>
      </c>
      <c r="G1273" s="155"/>
      <c r="H1273" s="152" t="e">
        <v>#N/A</v>
      </c>
      <c r="I1273" s="151" t="e">
        <v>#N/A</v>
      </c>
      <c r="J1273" s="152" t="e">
        <v>#N/A</v>
      </c>
      <c r="K1273" s="153"/>
      <c r="L1273" s="154">
        <v>291</v>
      </c>
      <c r="M1273" s="28"/>
      <c r="N1273" s="28"/>
      <c r="O1273" s="33"/>
      <c r="P1273" s="33"/>
      <c r="Q1273" s="34"/>
      <c r="R1273" s="45"/>
      <c r="S1273" s="37"/>
      <c r="T1273" s="37"/>
      <c r="U1273" s="44"/>
      <c r="V1273" s="37"/>
      <c r="W1273" s="37"/>
      <c r="X1273" s="39"/>
      <c r="Y1273" s="39"/>
      <c r="Z1273" s="39"/>
      <c r="AA1273" s="39"/>
    </row>
    <row r="1274" spans="1:27" ht="14.45" hidden="1" x14ac:dyDescent="0.35">
      <c r="A1274" s="154"/>
      <c r="B1274" s="154">
        <v>1292</v>
      </c>
      <c r="C1274" s="155" t="s">
        <v>109</v>
      </c>
      <c r="D1274" s="155" t="s">
        <v>1806</v>
      </c>
      <c r="E1274" s="156">
        <v>2017</v>
      </c>
      <c r="F1274" s="153">
        <v>5</v>
      </c>
      <c r="G1274" s="155" t="s">
        <v>1782</v>
      </c>
      <c r="H1274" s="152" t="e">
        <v>#N/A</v>
      </c>
      <c r="I1274" s="151" t="e">
        <v>#N/A</v>
      </c>
      <c r="J1274" s="152" t="e">
        <v>#N/A</v>
      </c>
      <c r="K1274" s="153" t="s">
        <v>439</v>
      </c>
      <c r="L1274" s="154">
        <v>292</v>
      </c>
      <c r="M1274" s="28"/>
      <c r="N1274" s="28"/>
      <c r="O1274" s="33"/>
      <c r="P1274" s="33">
        <v>3003484443</v>
      </c>
      <c r="Q1274" s="34" t="s">
        <v>1807</v>
      </c>
      <c r="R1274" s="35">
        <v>42946</v>
      </c>
      <c r="S1274" s="37" t="s">
        <v>1808</v>
      </c>
      <c r="T1274" s="37" t="s">
        <v>413</v>
      </c>
      <c r="U1274" s="38">
        <v>1020324430</v>
      </c>
      <c r="V1274" s="37" t="s">
        <v>393</v>
      </c>
      <c r="W1274" s="37" t="s">
        <v>363</v>
      </c>
      <c r="X1274" s="39"/>
      <c r="Y1274" s="39"/>
      <c r="Z1274" s="39"/>
      <c r="AA1274" s="39"/>
    </row>
    <row r="1275" spans="1:27" ht="14.45" hidden="1" x14ac:dyDescent="0.35">
      <c r="A1275" s="154"/>
      <c r="B1275" s="154">
        <v>1293</v>
      </c>
      <c r="C1275" s="145"/>
      <c r="D1275" s="145"/>
      <c r="E1275" s="146"/>
      <c r="F1275" s="153">
        <v>2022</v>
      </c>
      <c r="G1275" s="155"/>
      <c r="H1275" s="152" t="e">
        <v>#N/A</v>
      </c>
      <c r="I1275" s="151" t="e">
        <v>#N/A</v>
      </c>
      <c r="J1275" s="152" t="e">
        <v>#N/A</v>
      </c>
      <c r="K1275" s="153"/>
      <c r="L1275" s="154">
        <v>293</v>
      </c>
      <c r="M1275" s="28"/>
      <c r="N1275" s="28"/>
      <c r="O1275" s="33"/>
      <c r="P1275" s="33"/>
      <c r="Q1275" s="42"/>
      <c r="R1275" s="45"/>
      <c r="S1275" s="37"/>
      <c r="T1275" s="37"/>
      <c r="U1275" s="50"/>
      <c r="V1275" s="37"/>
      <c r="W1275" s="37"/>
      <c r="X1275" s="39"/>
      <c r="Y1275" s="39"/>
      <c r="Z1275" s="39"/>
      <c r="AA1275" s="39"/>
    </row>
    <row r="1276" spans="1:27" ht="14.45" hidden="1" x14ac:dyDescent="0.35">
      <c r="A1276" s="154"/>
      <c r="B1276" s="154">
        <v>1294</v>
      </c>
      <c r="C1276" s="155" t="s">
        <v>6</v>
      </c>
      <c r="D1276" s="155" t="s">
        <v>1809</v>
      </c>
      <c r="E1276" s="156">
        <v>2009</v>
      </c>
      <c r="F1276" s="153">
        <v>13</v>
      </c>
      <c r="G1276" s="155" t="s">
        <v>8</v>
      </c>
      <c r="H1276" s="152" t="s">
        <v>1366</v>
      </c>
      <c r="I1276" s="151" t="s">
        <v>4856</v>
      </c>
      <c r="J1276" s="152" t="s">
        <v>72</v>
      </c>
      <c r="K1276" s="153" t="s">
        <v>434</v>
      </c>
      <c r="L1276" s="154">
        <v>294</v>
      </c>
      <c r="M1276" s="28"/>
      <c r="N1276" s="28"/>
      <c r="O1276" s="33"/>
      <c r="P1276" s="33">
        <v>3008208517</v>
      </c>
      <c r="Q1276" s="34" t="s">
        <v>1810</v>
      </c>
      <c r="R1276" s="45">
        <v>40178</v>
      </c>
      <c r="S1276" s="37" t="s">
        <v>1811</v>
      </c>
      <c r="T1276" s="37" t="s">
        <v>354</v>
      </c>
      <c r="U1276" s="44">
        <v>1033188295</v>
      </c>
      <c r="V1276" s="37" t="s">
        <v>346</v>
      </c>
      <c r="W1276" s="37" t="s">
        <v>363</v>
      </c>
      <c r="X1276" s="39"/>
      <c r="Y1276" s="39"/>
      <c r="Z1276" s="39"/>
      <c r="AA1276" s="39"/>
    </row>
    <row r="1277" spans="1:27" ht="14.45" hidden="1" x14ac:dyDescent="0.35">
      <c r="A1277" s="154"/>
      <c r="B1277" s="154">
        <v>1295</v>
      </c>
      <c r="C1277" s="155" t="s">
        <v>109</v>
      </c>
      <c r="D1277" s="155" t="s">
        <v>1812</v>
      </c>
      <c r="E1277" s="156">
        <v>2010</v>
      </c>
      <c r="F1277" s="153">
        <v>12</v>
      </c>
      <c r="G1277" s="155" t="s">
        <v>8</v>
      </c>
      <c r="H1277" s="152" t="s">
        <v>1366</v>
      </c>
      <c r="I1277" s="151" t="s">
        <v>4859</v>
      </c>
      <c r="J1277" s="152" t="s">
        <v>34</v>
      </c>
      <c r="K1277" s="153" t="s">
        <v>434</v>
      </c>
      <c r="L1277" s="154">
        <v>295</v>
      </c>
      <c r="M1277" s="28"/>
      <c r="N1277" s="28"/>
      <c r="O1277" s="33">
        <v>6116403</v>
      </c>
      <c r="P1277" s="33">
        <v>3113590031</v>
      </c>
      <c r="Q1277" s="34" t="s">
        <v>1813</v>
      </c>
      <c r="R1277" s="45">
        <v>40308</v>
      </c>
      <c r="S1277" s="37" t="s">
        <v>1324</v>
      </c>
      <c r="T1277" s="37" t="s">
        <v>354</v>
      </c>
      <c r="U1277" s="44">
        <v>1021928815</v>
      </c>
      <c r="V1277" s="37" t="s">
        <v>346</v>
      </c>
      <c r="W1277" s="37" t="s">
        <v>589</v>
      </c>
      <c r="X1277" s="39"/>
      <c r="Y1277" s="39"/>
      <c r="Z1277" s="39"/>
      <c r="AA1277" s="39"/>
    </row>
    <row r="1278" spans="1:27" ht="14.45" hidden="1" x14ac:dyDescent="0.35">
      <c r="A1278" s="154"/>
      <c r="B1278" s="154">
        <v>1296</v>
      </c>
      <c r="C1278" s="155"/>
      <c r="D1278" s="155"/>
      <c r="E1278" s="156"/>
      <c r="F1278" s="153">
        <v>2022</v>
      </c>
      <c r="G1278" s="155"/>
      <c r="H1278" s="152" t="e">
        <v>#N/A</v>
      </c>
      <c r="I1278" s="151" t="e">
        <v>#N/A</v>
      </c>
      <c r="J1278" s="152" t="e">
        <v>#N/A</v>
      </c>
      <c r="K1278" s="153"/>
      <c r="L1278" s="154">
        <v>296</v>
      </c>
      <c r="M1278" s="28"/>
      <c r="N1278" s="28"/>
      <c r="O1278" s="33"/>
      <c r="P1278" s="33"/>
      <c r="Q1278" s="55"/>
      <c r="R1278" s="45"/>
      <c r="S1278" s="37"/>
      <c r="T1278" s="37"/>
      <c r="U1278" s="44"/>
      <c r="V1278" s="37"/>
      <c r="W1278" s="37"/>
      <c r="X1278" s="39"/>
      <c r="Y1278" s="39"/>
      <c r="Z1278" s="39"/>
      <c r="AA1278" s="39"/>
    </row>
    <row r="1279" spans="1:27" ht="14.45" hidden="1" x14ac:dyDescent="0.35">
      <c r="A1279" s="154"/>
      <c r="B1279" s="154">
        <v>1297</v>
      </c>
      <c r="C1279" s="155" t="s">
        <v>875</v>
      </c>
      <c r="D1279" s="155" t="s">
        <v>1814</v>
      </c>
      <c r="E1279" s="156">
        <v>2008</v>
      </c>
      <c r="F1279" s="153">
        <v>14</v>
      </c>
      <c r="G1279" s="155" t="s">
        <v>8</v>
      </c>
      <c r="H1279" s="152" t="s">
        <v>1366</v>
      </c>
      <c r="I1279" s="151" t="s">
        <v>4866</v>
      </c>
      <c r="J1279" s="152" t="s">
        <v>72</v>
      </c>
      <c r="K1279" s="153" t="s">
        <v>407</v>
      </c>
      <c r="L1279" s="154">
        <v>297</v>
      </c>
      <c r="M1279" s="28"/>
      <c r="N1279" s="28"/>
      <c r="O1279" s="33"/>
      <c r="P1279" s="33">
        <v>3136558781</v>
      </c>
      <c r="Q1279" s="34" t="s">
        <v>1815</v>
      </c>
      <c r="R1279" s="45">
        <v>39549</v>
      </c>
      <c r="S1279" s="37" t="s">
        <v>1209</v>
      </c>
      <c r="T1279" s="37" t="s">
        <v>354</v>
      </c>
      <c r="U1279" s="44">
        <v>1027966782</v>
      </c>
      <c r="V1279" s="37" t="s">
        <v>346</v>
      </c>
      <c r="W1279" s="37" t="s">
        <v>363</v>
      </c>
      <c r="X1279" s="39"/>
      <c r="Y1279" s="39"/>
      <c r="Z1279" s="39"/>
      <c r="AA1279" s="39"/>
    </row>
    <row r="1280" spans="1:27" ht="14.45" hidden="1" x14ac:dyDescent="0.35">
      <c r="A1280" s="154"/>
      <c r="B1280" s="154">
        <v>1298</v>
      </c>
      <c r="C1280" s="155" t="s">
        <v>280</v>
      </c>
      <c r="D1280" s="155" t="s">
        <v>1816</v>
      </c>
      <c r="E1280" s="156">
        <v>2005</v>
      </c>
      <c r="F1280" s="153">
        <v>17</v>
      </c>
      <c r="G1280" s="155" t="s">
        <v>16</v>
      </c>
      <c r="H1280" s="152" t="s">
        <v>1895</v>
      </c>
      <c r="I1280" s="151" t="s">
        <v>4865</v>
      </c>
      <c r="J1280" s="152" t="s">
        <v>17</v>
      </c>
      <c r="K1280" s="153" t="s">
        <v>377</v>
      </c>
      <c r="L1280" s="154">
        <v>298</v>
      </c>
      <c r="M1280" s="28"/>
      <c r="N1280" s="28"/>
      <c r="O1280" s="33"/>
      <c r="P1280" s="33">
        <v>3006236766</v>
      </c>
      <c r="Q1280" s="55"/>
      <c r="R1280" s="45">
        <v>38589</v>
      </c>
      <c r="S1280" s="37" t="s">
        <v>1817</v>
      </c>
      <c r="T1280" s="37" t="s">
        <v>354</v>
      </c>
      <c r="U1280" s="44">
        <v>1036252328</v>
      </c>
      <c r="V1280" s="37" t="s">
        <v>346</v>
      </c>
      <c r="W1280" s="37" t="s">
        <v>363</v>
      </c>
      <c r="X1280" s="39"/>
      <c r="Y1280" s="39"/>
      <c r="Z1280" s="39"/>
      <c r="AA1280" s="39"/>
    </row>
    <row r="1281" spans="1:27" ht="14.45" hidden="1" x14ac:dyDescent="0.35">
      <c r="A1281" s="154"/>
      <c r="B1281" s="154">
        <v>1299</v>
      </c>
      <c r="C1281" s="155" t="s">
        <v>131</v>
      </c>
      <c r="D1281" s="155" t="s">
        <v>132</v>
      </c>
      <c r="E1281" s="156">
        <v>2011</v>
      </c>
      <c r="F1281" s="153">
        <v>11</v>
      </c>
      <c r="G1281" s="155" t="s">
        <v>12</v>
      </c>
      <c r="H1281" s="152" t="s">
        <v>4824</v>
      </c>
      <c r="I1281" s="151" t="s">
        <v>4852</v>
      </c>
      <c r="J1281" s="152" t="s">
        <v>47</v>
      </c>
      <c r="K1281" s="153" t="s">
        <v>408</v>
      </c>
      <c r="L1281" s="154">
        <v>299</v>
      </c>
      <c r="M1281" s="28"/>
      <c r="N1281" s="28"/>
      <c r="O1281" s="33">
        <v>2743738</v>
      </c>
      <c r="P1281" s="33">
        <v>3015773139</v>
      </c>
      <c r="Q1281" s="34" t="s">
        <v>1818</v>
      </c>
      <c r="R1281" s="45">
        <v>40642</v>
      </c>
      <c r="S1281" s="37" t="s">
        <v>1819</v>
      </c>
      <c r="T1281" s="37" t="s">
        <v>354</v>
      </c>
      <c r="U1281" s="44">
        <v>1033190260</v>
      </c>
      <c r="V1281" s="37" t="s">
        <v>346</v>
      </c>
      <c r="W1281" s="37" t="s">
        <v>363</v>
      </c>
      <c r="X1281" s="39"/>
      <c r="Y1281" s="39"/>
      <c r="Z1281" s="39"/>
      <c r="AA1281" s="39"/>
    </row>
    <row r="1282" spans="1:27" ht="14.45" hidden="1" x14ac:dyDescent="0.35">
      <c r="A1282" s="154"/>
      <c r="B1282" s="154">
        <v>1300</v>
      </c>
      <c r="C1282" s="155"/>
      <c r="D1282" s="155"/>
      <c r="E1282" s="156"/>
      <c r="F1282" s="153">
        <v>2022</v>
      </c>
      <c r="G1282" s="155"/>
      <c r="H1282" s="152" t="e">
        <v>#N/A</v>
      </c>
      <c r="I1282" s="151" t="e">
        <v>#N/A</v>
      </c>
      <c r="J1282" s="152" t="e">
        <v>#N/A</v>
      </c>
      <c r="K1282" s="153"/>
      <c r="L1282" s="154">
        <v>300</v>
      </c>
      <c r="M1282" s="28"/>
      <c r="N1282" s="28"/>
      <c r="O1282" s="33"/>
      <c r="P1282" s="33"/>
      <c r="Q1282" s="86"/>
      <c r="R1282" s="45"/>
      <c r="S1282" s="37"/>
      <c r="T1282" s="37"/>
      <c r="U1282" s="44"/>
      <c r="V1282" s="37"/>
      <c r="W1282" s="37"/>
      <c r="X1282" s="39"/>
      <c r="Y1282" s="39"/>
      <c r="Z1282" s="39"/>
      <c r="AA1282" s="39"/>
    </row>
    <row r="1283" spans="1:27" ht="14.45" hidden="1" x14ac:dyDescent="0.35">
      <c r="A1283" s="154"/>
      <c r="B1283" s="154">
        <v>1301</v>
      </c>
      <c r="C1283" s="155" t="s">
        <v>254</v>
      </c>
      <c r="D1283" s="155" t="s">
        <v>1820</v>
      </c>
      <c r="E1283" s="156">
        <v>2014</v>
      </c>
      <c r="F1283" s="153">
        <v>8</v>
      </c>
      <c r="G1283" s="155" t="s">
        <v>20</v>
      </c>
      <c r="H1283" s="152" t="s">
        <v>3699</v>
      </c>
      <c r="I1283" s="151" t="s">
        <v>4850</v>
      </c>
      <c r="J1283" s="152" t="s">
        <v>21</v>
      </c>
      <c r="K1283" s="153" t="s">
        <v>407</v>
      </c>
      <c r="L1283" s="154">
        <v>301</v>
      </c>
      <c r="M1283" s="28"/>
      <c r="N1283" s="28"/>
      <c r="O1283" s="33"/>
      <c r="P1283" s="33">
        <v>3217639546</v>
      </c>
      <c r="Q1283" s="55"/>
      <c r="R1283" s="45">
        <v>41767</v>
      </c>
      <c r="S1283" s="37" t="s">
        <v>1209</v>
      </c>
      <c r="T1283" s="37" t="s">
        <v>413</v>
      </c>
      <c r="U1283" s="44">
        <v>1037654084</v>
      </c>
      <c r="V1283" s="37"/>
      <c r="W1283" s="37" t="s">
        <v>394</v>
      </c>
      <c r="X1283" s="39"/>
      <c r="Y1283" s="39"/>
      <c r="Z1283" s="39"/>
      <c r="AA1283" s="39"/>
    </row>
    <row r="1284" spans="1:27" ht="14.45" hidden="1" x14ac:dyDescent="0.35">
      <c r="A1284" s="154"/>
      <c r="B1284" s="154">
        <v>1302</v>
      </c>
      <c r="C1284" s="155" t="s">
        <v>1821</v>
      </c>
      <c r="D1284" s="155" t="s">
        <v>1822</v>
      </c>
      <c r="E1284" s="156">
        <v>2008</v>
      </c>
      <c r="F1284" s="153">
        <v>14</v>
      </c>
      <c r="G1284" s="155" t="s">
        <v>8</v>
      </c>
      <c r="H1284" s="152" t="s">
        <v>1366</v>
      </c>
      <c r="I1284" s="151" t="s">
        <v>4866</v>
      </c>
      <c r="J1284" s="152" t="s">
        <v>72</v>
      </c>
      <c r="K1284" s="153" t="s">
        <v>434</v>
      </c>
      <c r="L1284" s="154">
        <v>302</v>
      </c>
      <c r="M1284" s="28"/>
      <c r="N1284" s="28"/>
      <c r="O1284" s="33">
        <v>5386492</v>
      </c>
      <c r="P1284" s="33">
        <v>3014430925</v>
      </c>
      <c r="Q1284" s="34" t="s">
        <v>1823</v>
      </c>
      <c r="R1284" s="45">
        <v>39478</v>
      </c>
      <c r="S1284" s="37" t="s">
        <v>1824</v>
      </c>
      <c r="T1284" s="37" t="s">
        <v>354</v>
      </c>
      <c r="U1284" s="44">
        <v>1013344041</v>
      </c>
      <c r="V1284" s="37" t="s">
        <v>339</v>
      </c>
      <c r="W1284" s="37" t="s">
        <v>363</v>
      </c>
      <c r="X1284" s="39"/>
      <c r="Y1284" s="39"/>
      <c r="Z1284" s="39"/>
      <c r="AA1284" s="39"/>
    </row>
    <row r="1285" spans="1:27" ht="14.45" hidden="1" x14ac:dyDescent="0.35">
      <c r="A1285" s="154"/>
      <c r="B1285" s="154">
        <v>1303</v>
      </c>
      <c r="C1285" s="155" t="s">
        <v>122</v>
      </c>
      <c r="D1285" s="155" t="s">
        <v>233</v>
      </c>
      <c r="E1285" s="156">
        <v>2015</v>
      </c>
      <c r="F1285" s="153">
        <v>7</v>
      </c>
      <c r="G1285" s="155" t="s">
        <v>20</v>
      </c>
      <c r="H1285" s="152" t="s">
        <v>3699</v>
      </c>
      <c r="I1285" s="151" t="s">
        <v>4901</v>
      </c>
      <c r="J1285" s="152" t="s">
        <v>21</v>
      </c>
      <c r="K1285" s="153" t="s">
        <v>407</v>
      </c>
      <c r="L1285" s="154">
        <v>303</v>
      </c>
      <c r="M1285" s="28"/>
      <c r="N1285" s="28"/>
      <c r="O1285" s="33">
        <v>5706044</v>
      </c>
      <c r="P1285" s="33">
        <v>3133313249</v>
      </c>
      <c r="Q1285" s="34" t="s">
        <v>1825</v>
      </c>
      <c r="R1285" s="35">
        <v>42164</v>
      </c>
      <c r="S1285" s="37" t="s">
        <v>1209</v>
      </c>
      <c r="T1285" s="37" t="s">
        <v>413</v>
      </c>
      <c r="U1285" s="38">
        <v>1021937511</v>
      </c>
      <c r="V1285" s="37" t="s">
        <v>430</v>
      </c>
      <c r="W1285" s="37" t="s">
        <v>340</v>
      </c>
      <c r="X1285" s="39"/>
      <c r="Y1285" s="39"/>
      <c r="Z1285" s="39"/>
      <c r="AA1285" s="39"/>
    </row>
    <row r="1286" spans="1:27" ht="14.45" hidden="1" x14ac:dyDescent="0.35">
      <c r="A1286" s="154"/>
      <c r="B1286" s="154">
        <v>1304</v>
      </c>
      <c r="C1286" s="155"/>
      <c r="D1286" s="155"/>
      <c r="E1286" s="156"/>
      <c r="F1286" s="153">
        <v>2022</v>
      </c>
      <c r="G1286" s="155"/>
      <c r="H1286" s="152" t="e">
        <v>#N/A</v>
      </c>
      <c r="I1286" s="151" t="e">
        <v>#N/A</v>
      </c>
      <c r="J1286" s="152" t="e">
        <v>#N/A</v>
      </c>
      <c r="K1286" s="153"/>
      <c r="L1286" s="154">
        <v>304</v>
      </c>
      <c r="M1286" s="28"/>
      <c r="N1286" s="28"/>
      <c r="O1286" s="33"/>
      <c r="P1286" s="33"/>
      <c r="Q1286" s="42"/>
      <c r="R1286" s="45"/>
      <c r="S1286" s="37"/>
      <c r="T1286" s="37"/>
      <c r="U1286" s="44"/>
      <c r="V1286" s="37"/>
      <c r="W1286" s="37"/>
      <c r="X1286" s="39"/>
      <c r="Y1286" s="39"/>
      <c r="Z1286" s="39"/>
      <c r="AA1286" s="39"/>
    </row>
    <row r="1287" spans="1:27" ht="14.45" hidden="1" x14ac:dyDescent="0.35">
      <c r="A1287" s="154"/>
      <c r="B1287" s="154">
        <v>1305</v>
      </c>
      <c r="C1287" s="155"/>
      <c r="D1287" s="155"/>
      <c r="E1287" s="156"/>
      <c r="F1287" s="153">
        <v>2022</v>
      </c>
      <c r="G1287" s="155"/>
      <c r="H1287" s="152" t="e">
        <v>#N/A</v>
      </c>
      <c r="I1287" s="151" t="e">
        <v>#N/A</v>
      </c>
      <c r="J1287" s="152" t="e">
        <v>#N/A</v>
      </c>
      <c r="K1287" s="153"/>
      <c r="L1287" s="154">
        <v>305</v>
      </c>
      <c r="M1287" s="28"/>
      <c r="N1287" s="28"/>
      <c r="O1287" s="33"/>
      <c r="P1287" s="33"/>
      <c r="Q1287" s="34"/>
      <c r="R1287" s="45"/>
      <c r="S1287" s="37"/>
      <c r="T1287" s="37"/>
      <c r="U1287" s="44"/>
      <c r="V1287" s="37"/>
      <c r="W1287" s="37"/>
      <c r="X1287" s="39"/>
      <c r="Y1287" s="39"/>
      <c r="Z1287" s="39"/>
      <c r="AA1287" s="39"/>
    </row>
    <row r="1288" spans="1:27" ht="14.45" hidden="1" x14ac:dyDescent="0.35">
      <c r="A1288" s="154"/>
      <c r="B1288" s="154">
        <v>1306</v>
      </c>
      <c r="C1288" s="155"/>
      <c r="D1288" s="155"/>
      <c r="E1288" s="156"/>
      <c r="F1288" s="153">
        <v>2022</v>
      </c>
      <c r="G1288" s="155"/>
      <c r="H1288" s="152" t="e">
        <v>#N/A</v>
      </c>
      <c r="I1288" s="151" t="e">
        <v>#N/A</v>
      </c>
      <c r="J1288" s="152" t="e">
        <v>#N/A</v>
      </c>
      <c r="K1288" s="153"/>
      <c r="L1288" s="154">
        <v>306</v>
      </c>
      <c r="M1288" s="28"/>
      <c r="N1288" s="28"/>
      <c r="O1288" s="33"/>
      <c r="P1288" s="33"/>
      <c r="Q1288" s="34"/>
      <c r="R1288" s="45"/>
      <c r="S1288" s="37"/>
      <c r="T1288" s="37"/>
      <c r="U1288" s="44"/>
      <c r="V1288" s="37"/>
      <c r="W1288" s="37"/>
      <c r="X1288" s="39"/>
      <c r="Y1288" s="39"/>
      <c r="Z1288" s="39"/>
      <c r="AA1288" s="39"/>
    </row>
    <row r="1289" spans="1:27" ht="14.45" hidden="1" x14ac:dyDescent="0.35">
      <c r="A1289" s="154"/>
      <c r="B1289" s="154">
        <v>1307</v>
      </c>
      <c r="C1289" s="155"/>
      <c r="D1289" s="155"/>
      <c r="E1289" s="156"/>
      <c r="F1289" s="153">
        <v>2022</v>
      </c>
      <c r="G1289" s="155"/>
      <c r="H1289" s="152" t="e">
        <v>#N/A</v>
      </c>
      <c r="I1289" s="151" t="e">
        <v>#N/A</v>
      </c>
      <c r="J1289" s="152" t="e">
        <v>#N/A</v>
      </c>
      <c r="K1289" s="153"/>
      <c r="L1289" s="154">
        <v>307</v>
      </c>
      <c r="M1289" s="28"/>
      <c r="N1289" s="28"/>
      <c r="O1289" s="33"/>
      <c r="P1289" s="33"/>
      <c r="Q1289" s="55"/>
      <c r="R1289" s="45"/>
      <c r="S1289" s="37"/>
      <c r="T1289" s="37"/>
      <c r="U1289" s="44"/>
      <c r="V1289" s="37"/>
      <c r="W1289" s="37"/>
      <c r="X1289" s="39"/>
      <c r="Y1289" s="39"/>
      <c r="Z1289" s="39"/>
      <c r="AA1289" s="39"/>
    </row>
    <row r="1290" spans="1:27" ht="14.45" hidden="1" x14ac:dyDescent="0.35">
      <c r="A1290" s="154"/>
      <c r="B1290" s="154">
        <v>1308</v>
      </c>
      <c r="C1290" s="155" t="s">
        <v>1826</v>
      </c>
      <c r="D1290" s="155" t="s">
        <v>1827</v>
      </c>
      <c r="E1290" s="156">
        <v>2017</v>
      </c>
      <c r="F1290" s="153">
        <v>5</v>
      </c>
      <c r="G1290" s="155" t="s">
        <v>8</v>
      </c>
      <c r="H1290" s="152" t="s">
        <v>1366</v>
      </c>
      <c r="I1290" s="151" t="s">
        <v>4893</v>
      </c>
      <c r="J1290" s="152" t="s">
        <v>92</v>
      </c>
      <c r="K1290" s="153" t="s">
        <v>368</v>
      </c>
      <c r="L1290" s="154">
        <v>308</v>
      </c>
      <c r="M1290" s="28"/>
      <c r="N1290" s="28"/>
      <c r="O1290" s="33"/>
      <c r="P1290" s="33">
        <v>3203398577</v>
      </c>
      <c r="Q1290" s="34" t="s">
        <v>1828</v>
      </c>
      <c r="R1290" s="45">
        <v>42821</v>
      </c>
      <c r="S1290" s="37" t="s">
        <v>1209</v>
      </c>
      <c r="T1290" s="37" t="s">
        <v>413</v>
      </c>
      <c r="U1290" s="44">
        <v>1041036099</v>
      </c>
      <c r="V1290" s="37" t="s">
        <v>346</v>
      </c>
      <c r="W1290" s="37" t="s">
        <v>394</v>
      </c>
      <c r="X1290" s="39"/>
      <c r="Y1290" s="39"/>
      <c r="Z1290" s="39"/>
      <c r="AA1290" s="39"/>
    </row>
    <row r="1291" spans="1:27" ht="14.45" hidden="1" x14ac:dyDescent="0.35">
      <c r="A1291" s="154"/>
      <c r="B1291" s="154">
        <v>1309</v>
      </c>
      <c r="C1291" s="155" t="s">
        <v>591</v>
      </c>
      <c r="D1291" s="155" t="s">
        <v>1829</v>
      </c>
      <c r="E1291" s="156">
        <v>2010</v>
      </c>
      <c r="F1291" s="153">
        <v>12</v>
      </c>
      <c r="G1291" s="155" t="s">
        <v>20</v>
      </c>
      <c r="H1291" s="152" t="s">
        <v>3699</v>
      </c>
      <c r="I1291" s="151" t="s">
        <v>4884</v>
      </c>
      <c r="J1291" s="152" t="s">
        <v>64</v>
      </c>
      <c r="K1291" s="153" t="s">
        <v>438</v>
      </c>
      <c r="L1291" s="154">
        <v>309</v>
      </c>
      <c r="M1291" s="28"/>
      <c r="N1291" s="28"/>
      <c r="O1291" s="33">
        <v>6102561</v>
      </c>
      <c r="P1291" s="33">
        <v>3014000611</v>
      </c>
      <c r="Q1291" s="34" t="s">
        <v>1830</v>
      </c>
      <c r="R1291" s="45">
        <v>40467</v>
      </c>
      <c r="S1291" s="37" t="s">
        <v>1831</v>
      </c>
      <c r="T1291" s="37" t="s">
        <v>354</v>
      </c>
      <c r="U1291" s="44">
        <v>1020308216</v>
      </c>
      <c r="V1291" s="37" t="s">
        <v>346</v>
      </c>
      <c r="W1291" s="37" t="s">
        <v>347</v>
      </c>
      <c r="X1291" s="39"/>
      <c r="Y1291" s="39"/>
      <c r="Z1291" s="39"/>
      <c r="AA1291" s="39"/>
    </row>
    <row r="1292" spans="1:27" ht="14.45" hidden="1" x14ac:dyDescent="0.35">
      <c r="A1292" s="154"/>
      <c r="B1292" s="154">
        <v>1310</v>
      </c>
      <c r="C1292" s="155"/>
      <c r="D1292" s="155"/>
      <c r="E1292" s="156"/>
      <c r="F1292" s="153">
        <v>2022</v>
      </c>
      <c r="G1292" s="155"/>
      <c r="H1292" s="152" t="e">
        <v>#N/A</v>
      </c>
      <c r="I1292" s="151" t="e">
        <v>#N/A</v>
      </c>
      <c r="J1292" s="152" t="e">
        <v>#N/A</v>
      </c>
      <c r="K1292" s="153"/>
      <c r="L1292" s="154">
        <v>310</v>
      </c>
      <c r="M1292" s="28"/>
      <c r="N1292" s="28"/>
      <c r="O1292" s="33"/>
      <c r="P1292" s="33"/>
      <c r="Q1292" s="42"/>
      <c r="R1292" s="45"/>
      <c r="S1292" s="37"/>
      <c r="T1292" s="37"/>
      <c r="U1292" s="44"/>
      <c r="V1292" s="37"/>
      <c r="W1292" s="37"/>
      <c r="X1292" s="39"/>
      <c r="Y1292" s="39"/>
      <c r="Z1292" s="39"/>
      <c r="AA1292" s="39"/>
    </row>
    <row r="1293" spans="1:27" ht="14.45" hidden="1" x14ac:dyDescent="0.35">
      <c r="A1293" s="154"/>
      <c r="B1293" s="154">
        <v>1311</v>
      </c>
      <c r="C1293" s="155" t="s">
        <v>1033</v>
      </c>
      <c r="D1293" s="155" t="s">
        <v>1832</v>
      </c>
      <c r="E1293" s="156">
        <v>2013</v>
      </c>
      <c r="F1293" s="153">
        <v>9</v>
      </c>
      <c r="G1293" s="155" t="s">
        <v>8</v>
      </c>
      <c r="H1293" s="152" t="s">
        <v>1366</v>
      </c>
      <c r="I1293" s="151" t="s">
        <v>3703</v>
      </c>
      <c r="J1293" s="152" t="s">
        <v>106</v>
      </c>
      <c r="K1293" s="153" t="s">
        <v>452</v>
      </c>
      <c r="L1293" s="154">
        <v>311</v>
      </c>
      <c r="M1293" s="28"/>
      <c r="N1293" s="28"/>
      <c r="O1293" s="52">
        <v>2869221</v>
      </c>
      <c r="P1293" s="52">
        <v>3104550504</v>
      </c>
      <c r="Q1293" s="34" t="s">
        <v>1833</v>
      </c>
      <c r="R1293" s="62">
        <v>41356</v>
      </c>
      <c r="S1293" s="39" t="s">
        <v>1834</v>
      </c>
      <c r="T1293" s="39" t="s">
        <v>354</v>
      </c>
      <c r="U1293" s="44">
        <v>1195213854</v>
      </c>
      <c r="V1293" s="39" t="s">
        <v>346</v>
      </c>
      <c r="W1293" s="39" t="s">
        <v>363</v>
      </c>
      <c r="X1293" s="39"/>
      <c r="Y1293" s="39"/>
      <c r="Z1293" s="39"/>
      <c r="AA1293" s="39"/>
    </row>
    <row r="1294" spans="1:27" ht="14.45" hidden="1" x14ac:dyDescent="0.35">
      <c r="A1294" s="154"/>
      <c r="B1294" s="154">
        <v>1312</v>
      </c>
      <c r="C1294" s="155"/>
      <c r="D1294" s="155"/>
      <c r="E1294" s="156"/>
      <c r="F1294" s="153">
        <v>2022</v>
      </c>
      <c r="G1294" s="155"/>
      <c r="H1294" s="152" t="e">
        <v>#N/A</v>
      </c>
      <c r="I1294" s="151" t="e">
        <v>#N/A</v>
      </c>
      <c r="J1294" s="152" t="e">
        <v>#N/A</v>
      </c>
      <c r="K1294" s="153"/>
      <c r="L1294" s="154">
        <v>312</v>
      </c>
      <c r="M1294" s="28"/>
      <c r="N1294" s="28"/>
      <c r="O1294" s="33"/>
      <c r="P1294" s="33"/>
      <c r="Q1294" s="34"/>
      <c r="R1294" s="45"/>
      <c r="S1294" s="37"/>
      <c r="T1294" s="37"/>
      <c r="U1294" s="44"/>
      <c r="V1294" s="37"/>
      <c r="W1294" s="37"/>
      <c r="X1294" s="39"/>
      <c r="Y1294" s="39"/>
      <c r="Z1294" s="39"/>
      <c r="AA1294" s="39"/>
    </row>
    <row r="1295" spans="1:27" ht="14.45" hidden="1" x14ac:dyDescent="0.35">
      <c r="A1295" s="154"/>
      <c r="B1295" s="154">
        <v>1313</v>
      </c>
      <c r="C1295" s="155" t="s">
        <v>1835</v>
      </c>
      <c r="D1295" s="155" t="s">
        <v>704</v>
      </c>
      <c r="E1295" s="156">
        <v>2008</v>
      </c>
      <c r="F1295" s="153">
        <v>14</v>
      </c>
      <c r="G1295" s="155" t="s">
        <v>16</v>
      </c>
      <c r="H1295" s="152" t="s">
        <v>1895</v>
      </c>
      <c r="I1295" s="151" t="s">
        <v>4842</v>
      </c>
      <c r="J1295" s="152" t="s">
        <v>268</v>
      </c>
      <c r="K1295" s="153" t="s">
        <v>425</v>
      </c>
      <c r="L1295" s="154">
        <v>313</v>
      </c>
      <c r="M1295" s="28"/>
      <c r="N1295" s="28"/>
      <c r="O1295" s="33">
        <v>4179979</v>
      </c>
      <c r="P1295" s="33">
        <v>3116271910</v>
      </c>
      <c r="Q1295" s="42" t="s">
        <v>705</v>
      </c>
      <c r="R1295" s="45">
        <v>39507</v>
      </c>
      <c r="S1295" s="37" t="s">
        <v>706</v>
      </c>
      <c r="T1295" s="37" t="s">
        <v>354</v>
      </c>
      <c r="U1295" s="44">
        <v>1025892142</v>
      </c>
      <c r="V1295" s="37" t="s">
        <v>393</v>
      </c>
      <c r="W1295" s="37" t="s">
        <v>363</v>
      </c>
      <c r="X1295" s="39"/>
      <c r="Y1295" s="39"/>
      <c r="Z1295" s="39"/>
      <c r="AA1295" s="39"/>
    </row>
    <row r="1296" spans="1:27" ht="14.45" hidden="1" x14ac:dyDescent="0.35">
      <c r="A1296" s="154"/>
      <c r="B1296" s="154">
        <v>1314</v>
      </c>
      <c r="C1296" s="155"/>
      <c r="D1296" s="155"/>
      <c r="E1296" s="156"/>
      <c r="F1296" s="153">
        <v>2022</v>
      </c>
      <c r="G1296" s="155"/>
      <c r="H1296" s="152" t="e">
        <v>#N/A</v>
      </c>
      <c r="I1296" s="151" t="e">
        <v>#N/A</v>
      </c>
      <c r="J1296" s="152" t="e">
        <v>#N/A</v>
      </c>
      <c r="K1296" s="153"/>
      <c r="L1296" s="154">
        <v>314</v>
      </c>
      <c r="M1296" s="28"/>
      <c r="N1296" s="28"/>
      <c r="O1296" s="33"/>
      <c r="P1296" s="33"/>
      <c r="Q1296" s="42"/>
      <c r="R1296" s="45"/>
      <c r="S1296" s="37"/>
      <c r="T1296" s="37"/>
      <c r="U1296" s="44"/>
      <c r="V1296" s="37"/>
      <c r="W1296" s="37"/>
      <c r="X1296" s="39"/>
      <c r="Y1296" s="39"/>
      <c r="Z1296" s="39"/>
      <c r="AA1296" s="39"/>
    </row>
    <row r="1297" spans="1:27" ht="14.45" hidden="1" x14ac:dyDescent="0.35">
      <c r="A1297" s="154"/>
      <c r="B1297" s="154">
        <v>1315</v>
      </c>
      <c r="C1297" s="155"/>
      <c r="D1297" s="155"/>
      <c r="E1297" s="156"/>
      <c r="F1297" s="153">
        <v>2022</v>
      </c>
      <c r="G1297" s="155"/>
      <c r="H1297" s="152" t="e">
        <v>#N/A</v>
      </c>
      <c r="I1297" s="151" t="e">
        <v>#N/A</v>
      </c>
      <c r="J1297" s="152" t="e">
        <v>#N/A</v>
      </c>
      <c r="K1297" s="153"/>
      <c r="L1297" s="154">
        <v>315</v>
      </c>
      <c r="M1297" s="28"/>
      <c r="N1297" s="28"/>
      <c r="O1297" s="33"/>
      <c r="P1297" s="33"/>
      <c r="Q1297" s="55"/>
      <c r="R1297" s="45"/>
      <c r="S1297" s="37"/>
      <c r="T1297" s="37"/>
      <c r="U1297" s="44"/>
      <c r="V1297" s="37"/>
      <c r="W1297" s="37"/>
      <c r="X1297" s="39"/>
      <c r="Y1297" s="39"/>
      <c r="Z1297" s="39"/>
      <c r="AA1297" s="39"/>
    </row>
    <row r="1298" spans="1:27" ht="14.45" hidden="1" x14ac:dyDescent="0.35">
      <c r="A1298" s="154"/>
      <c r="B1298" s="154">
        <v>1316</v>
      </c>
      <c r="C1298" s="155" t="s">
        <v>691</v>
      </c>
      <c r="D1298" s="155" t="s">
        <v>1836</v>
      </c>
      <c r="E1298" s="156">
        <v>2008</v>
      </c>
      <c r="F1298" s="153">
        <v>14</v>
      </c>
      <c r="G1298" s="155" t="s">
        <v>16</v>
      </c>
      <c r="H1298" s="152" t="s">
        <v>1895</v>
      </c>
      <c r="I1298" s="151" t="s">
        <v>4842</v>
      </c>
      <c r="J1298" s="152" t="s">
        <v>268</v>
      </c>
      <c r="K1298" s="153" t="s">
        <v>398</v>
      </c>
      <c r="L1298" s="154">
        <v>316</v>
      </c>
      <c r="M1298" s="28"/>
      <c r="N1298" s="28"/>
      <c r="O1298" s="33">
        <v>2505936</v>
      </c>
      <c r="P1298" s="33">
        <v>3113213559</v>
      </c>
      <c r="Q1298" s="42" t="s">
        <v>1837</v>
      </c>
      <c r="R1298" s="45">
        <v>39452</v>
      </c>
      <c r="S1298" s="37" t="s">
        <v>1838</v>
      </c>
      <c r="T1298" s="37" t="s">
        <v>354</v>
      </c>
      <c r="U1298" s="44">
        <v>1011513000</v>
      </c>
      <c r="V1298" s="37" t="s">
        <v>346</v>
      </c>
      <c r="W1298" s="37" t="s">
        <v>394</v>
      </c>
      <c r="X1298" s="39"/>
      <c r="Y1298" s="39"/>
      <c r="Z1298" s="39"/>
      <c r="AA1298" s="39"/>
    </row>
    <row r="1299" spans="1:27" ht="14.45" hidden="1" x14ac:dyDescent="0.35">
      <c r="A1299" s="154"/>
      <c r="B1299" s="154">
        <v>1317</v>
      </c>
      <c r="C1299" s="155"/>
      <c r="D1299" s="155"/>
      <c r="E1299" s="156"/>
      <c r="F1299" s="153">
        <v>2022</v>
      </c>
      <c r="G1299" s="155"/>
      <c r="H1299" s="152" t="e">
        <v>#N/A</v>
      </c>
      <c r="I1299" s="151" t="e">
        <v>#N/A</v>
      </c>
      <c r="J1299" s="152" t="e">
        <v>#N/A</v>
      </c>
      <c r="K1299" s="153"/>
      <c r="L1299" s="154">
        <v>317</v>
      </c>
      <c r="M1299" s="28"/>
      <c r="N1299" s="28"/>
      <c r="O1299" s="33"/>
      <c r="P1299" s="33"/>
      <c r="Q1299" s="34"/>
      <c r="R1299" s="45"/>
      <c r="S1299" s="37"/>
      <c r="T1299" s="37"/>
      <c r="U1299" s="44"/>
      <c r="V1299" s="37"/>
      <c r="W1299" s="37"/>
      <c r="X1299" s="39"/>
      <c r="Y1299" s="39"/>
      <c r="Z1299" s="39"/>
      <c r="AA1299" s="39"/>
    </row>
    <row r="1300" spans="1:27" ht="14.45" hidden="1" x14ac:dyDescent="0.35">
      <c r="A1300" s="154"/>
      <c r="B1300" s="154">
        <v>1318</v>
      </c>
      <c r="C1300" s="155"/>
      <c r="D1300" s="155"/>
      <c r="E1300" s="156"/>
      <c r="F1300" s="153">
        <v>2022</v>
      </c>
      <c r="G1300" s="155"/>
      <c r="H1300" s="152" t="e">
        <v>#N/A</v>
      </c>
      <c r="I1300" s="151" t="e">
        <v>#N/A</v>
      </c>
      <c r="J1300" s="152" t="e">
        <v>#N/A</v>
      </c>
      <c r="K1300" s="153"/>
      <c r="L1300" s="154">
        <v>318</v>
      </c>
      <c r="M1300" s="28"/>
      <c r="N1300" s="28"/>
      <c r="O1300" s="33"/>
      <c r="P1300" s="33"/>
      <c r="Q1300" s="42"/>
      <c r="R1300" s="45"/>
      <c r="S1300" s="37"/>
      <c r="T1300" s="37"/>
      <c r="U1300" s="44"/>
      <c r="V1300" s="37"/>
      <c r="W1300" s="37"/>
      <c r="X1300" s="39"/>
      <c r="Y1300" s="39"/>
      <c r="Z1300" s="39"/>
      <c r="AA1300" s="39"/>
    </row>
    <row r="1301" spans="1:27" ht="14.45" hidden="1" x14ac:dyDescent="0.35">
      <c r="A1301" s="154"/>
      <c r="B1301" s="154">
        <v>1319</v>
      </c>
      <c r="C1301" s="155" t="s">
        <v>224</v>
      </c>
      <c r="D1301" s="155" t="s">
        <v>1839</v>
      </c>
      <c r="E1301" s="156">
        <v>2008</v>
      </c>
      <c r="F1301" s="153">
        <v>14</v>
      </c>
      <c r="G1301" s="155" t="s">
        <v>16</v>
      </c>
      <c r="H1301" s="152" t="s">
        <v>1895</v>
      </c>
      <c r="I1301" s="151" t="s">
        <v>4842</v>
      </c>
      <c r="J1301" s="152" t="s">
        <v>268</v>
      </c>
      <c r="K1301" s="153" t="s">
        <v>414</v>
      </c>
      <c r="L1301" s="154">
        <v>319</v>
      </c>
      <c r="M1301" s="28"/>
      <c r="N1301" s="28"/>
      <c r="O1301" s="52"/>
      <c r="P1301" s="52">
        <v>3128470967</v>
      </c>
      <c r="Q1301" s="109"/>
      <c r="R1301" s="62">
        <v>39591</v>
      </c>
      <c r="S1301" s="39" t="s">
        <v>1175</v>
      </c>
      <c r="T1301" s="39" t="s">
        <v>354</v>
      </c>
      <c r="U1301" s="76">
        <v>1036780558</v>
      </c>
      <c r="V1301" s="39" t="s">
        <v>346</v>
      </c>
      <c r="W1301" s="39" t="s">
        <v>380</v>
      </c>
      <c r="X1301" s="39"/>
      <c r="Y1301" s="39"/>
      <c r="Z1301" s="39"/>
      <c r="AA1301" s="39"/>
    </row>
    <row r="1302" spans="1:27" ht="14.45" hidden="1" x14ac:dyDescent="0.35">
      <c r="A1302" s="154"/>
      <c r="B1302" s="154">
        <v>1320</v>
      </c>
      <c r="C1302" s="155"/>
      <c r="D1302" s="155"/>
      <c r="E1302" s="156"/>
      <c r="F1302" s="153">
        <v>2022</v>
      </c>
      <c r="G1302" s="155"/>
      <c r="H1302" s="152" t="e">
        <v>#N/A</v>
      </c>
      <c r="I1302" s="151" t="e">
        <v>#N/A</v>
      </c>
      <c r="J1302" s="152" t="e">
        <v>#N/A</v>
      </c>
      <c r="K1302" s="153"/>
      <c r="L1302" s="154">
        <v>320</v>
      </c>
      <c r="M1302" s="28"/>
      <c r="N1302" s="28"/>
      <c r="O1302" s="33"/>
      <c r="P1302" s="33"/>
      <c r="Q1302" s="42"/>
      <c r="R1302" s="45"/>
      <c r="S1302" s="37"/>
      <c r="T1302" s="37"/>
      <c r="U1302" s="44"/>
      <c r="V1302" s="37"/>
      <c r="W1302" s="37"/>
      <c r="X1302" s="39"/>
      <c r="Y1302" s="39"/>
      <c r="Z1302" s="39"/>
      <c r="AA1302" s="39"/>
    </row>
    <row r="1303" spans="1:27" ht="14.45" hidden="1" x14ac:dyDescent="0.35">
      <c r="A1303" s="154"/>
      <c r="B1303" s="154">
        <v>1321</v>
      </c>
      <c r="C1303" s="155" t="s">
        <v>76</v>
      </c>
      <c r="D1303" s="155" t="s">
        <v>1840</v>
      </c>
      <c r="E1303" s="156">
        <v>2010</v>
      </c>
      <c r="F1303" s="153">
        <v>12</v>
      </c>
      <c r="G1303" s="155" t="s">
        <v>8</v>
      </c>
      <c r="H1303" s="152" t="s">
        <v>1366</v>
      </c>
      <c r="I1303" s="151" t="s">
        <v>4859</v>
      </c>
      <c r="J1303" s="152" t="s">
        <v>34</v>
      </c>
      <c r="K1303" s="153" t="s">
        <v>440</v>
      </c>
      <c r="L1303" s="154">
        <v>321</v>
      </c>
      <c r="M1303" s="28"/>
      <c r="N1303" s="28"/>
      <c r="O1303" s="33">
        <v>3725924</v>
      </c>
      <c r="P1303" s="33">
        <v>3147392467</v>
      </c>
      <c r="Q1303" s="34" t="s">
        <v>1841</v>
      </c>
      <c r="R1303" s="45">
        <v>40515</v>
      </c>
      <c r="S1303" s="37" t="s">
        <v>1842</v>
      </c>
      <c r="T1303" s="37" t="s">
        <v>354</v>
      </c>
      <c r="U1303" s="44">
        <v>1021808887</v>
      </c>
      <c r="V1303" s="37" t="s">
        <v>393</v>
      </c>
      <c r="W1303" s="37" t="s">
        <v>394</v>
      </c>
      <c r="X1303" s="39"/>
      <c r="Y1303" s="39"/>
      <c r="Z1303" s="39"/>
      <c r="AA1303" s="39"/>
    </row>
    <row r="1304" spans="1:27" ht="14.45" hidden="1" x14ac:dyDescent="0.35">
      <c r="A1304" s="154"/>
      <c r="B1304" s="154">
        <v>1322</v>
      </c>
      <c r="C1304" s="155" t="s">
        <v>99</v>
      </c>
      <c r="D1304" s="155" t="s">
        <v>1843</v>
      </c>
      <c r="E1304" s="156">
        <v>2007</v>
      </c>
      <c r="F1304" s="153">
        <v>15</v>
      </c>
      <c r="G1304" s="155" t="s">
        <v>20</v>
      </c>
      <c r="H1304" s="152" t="s">
        <v>3699</v>
      </c>
      <c r="I1304" s="151" t="s">
        <v>4875</v>
      </c>
      <c r="J1304" s="152" t="s">
        <v>101</v>
      </c>
      <c r="K1304" s="153" t="s">
        <v>452</v>
      </c>
      <c r="L1304" s="154">
        <v>322</v>
      </c>
      <c r="M1304" s="28"/>
      <c r="N1304" s="28"/>
      <c r="O1304" s="33">
        <v>6102711</v>
      </c>
      <c r="P1304" s="33">
        <v>3216084151</v>
      </c>
      <c r="Q1304" s="34" t="s">
        <v>1844</v>
      </c>
      <c r="R1304" s="45">
        <v>39442</v>
      </c>
      <c r="S1304" s="37" t="s">
        <v>1845</v>
      </c>
      <c r="T1304" s="37" t="s">
        <v>354</v>
      </c>
      <c r="U1304" s="44">
        <v>1040736150</v>
      </c>
      <c r="V1304" s="37" t="s">
        <v>430</v>
      </c>
      <c r="W1304" s="37" t="s">
        <v>394</v>
      </c>
      <c r="X1304" s="39"/>
      <c r="Y1304" s="39"/>
      <c r="Z1304" s="39"/>
      <c r="AA1304" s="39"/>
    </row>
    <row r="1305" spans="1:27" ht="14.45" hidden="1" x14ac:dyDescent="0.35">
      <c r="A1305" s="154"/>
      <c r="B1305" s="154">
        <v>1323</v>
      </c>
      <c r="C1305" s="155"/>
      <c r="D1305" s="155"/>
      <c r="E1305" s="156"/>
      <c r="F1305" s="153">
        <v>2022</v>
      </c>
      <c r="G1305" s="155"/>
      <c r="H1305" s="152" t="e">
        <v>#N/A</v>
      </c>
      <c r="I1305" s="151" t="e">
        <v>#N/A</v>
      </c>
      <c r="J1305" s="152" t="e">
        <v>#N/A</v>
      </c>
      <c r="K1305" s="153"/>
      <c r="L1305" s="154">
        <v>323</v>
      </c>
      <c r="M1305" s="28"/>
      <c r="N1305" s="28"/>
      <c r="O1305" s="33"/>
      <c r="P1305" s="33"/>
      <c r="Q1305" s="42"/>
      <c r="R1305" s="45"/>
      <c r="S1305" s="37"/>
      <c r="T1305" s="37"/>
      <c r="U1305" s="50"/>
      <c r="V1305" s="37"/>
      <c r="W1305" s="37"/>
      <c r="X1305" s="39"/>
      <c r="Y1305" s="39"/>
      <c r="Z1305" s="39"/>
      <c r="AA1305" s="39"/>
    </row>
    <row r="1306" spans="1:27" ht="14.45" hidden="1" x14ac:dyDescent="0.35">
      <c r="A1306" s="154"/>
      <c r="B1306" s="154">
        <v>1324</v>
      </c>
      <c r="C1306" s="155" t="s">
        <v>43</v>
      </c>
      <c r="D1306" s="155" t="s">
        <v>1846</v>
      </c>
      <c r="E1306" s="156">
        <v>2009</v>
      </c>
      <c r="F1306" s="153">
        <v>13</v>
      </c>
      <c r="G1306" s="155" t="s">
        <v>8</v>
      </c>
      <c r="H1306" s="152" t="s">
        <v>1366</v>
      </c>
      <c r="I1306" s="151" t="s">
        <v>4856</v>
      </c>
      <c r="J1306" s="152" t="s">
        <v>72</v>
      </c>
      <c r="K1306" s="153" t="s">
        <v>440</v>
      </c>
      <c r="L1306" s="154">
        <v>324</v>
      </c>
      <c r="M1306" s="28"/>
      <c r="N1306" s="28"/>
      <c r="O1306" s="33">
        <v>6009079</v>
      </c>
      <c r="P1306" s="33">
        <v>3147739771</v>
      </c>
      <c r="Q1306" s="34" t="s">
        <v>1847</v>
      </c>
      <c r="R1306" s="45">
        <v>39956</v>
      </c>
      <c r="S1306" s="37" t="s">
        <v>1848</v>
      </c>
      <c r="T1306" s="37" t="s">
        <v>354</v>
      </c>
      <c r="U1306" s="44">
        <v>1020441894</v>
      </c>
      <c r="V1306" s="37" t="s">
        <v>393</v>
      </c>
      <c r="W1306" s="37" t="s">
        <v>340</v>
      </c>
      <c r="X1306" s="39"/>
      <c r="Y1306" s="39"/>
      <c r="Z1306" s="39"/>
      <c r="AA1306" s="39"/>
    </row>
    <row r="1307" spans="1:27" ht="14.45" hidden="1" x14ac:dyDescent="0.35">
      <c r="A1307" s="154"/>
      <c r="B1307" s="154">
        <v>1325</v>
      </c>
      <c r="C1307" s="155" t="s">
        <v>465</v>
      </c>
      <c r="D1307" s="155" t="s">
        <v>1849</v>
      </c>
      <c r="E1307" s="156">
        <v>2005</v>
      </c>
      <c r="F1307" s="153">
        <v>17</v>
      </c>
      <c r="G1307" s="155" t="s">
        <v>12</v>
      </c>
      <c r="H1307" s="152" t="s">
        <v>4824</v>
      </c>
      <c r="I1307" s="151" t="s">
        <v>4845</v>
      </c>
      <c r="J1307" s="152" t="s">
        <v>58</v>
      </c>
      <c r="K1307" s="153" t="s">
        <v>452</v>
      </c>
      <c r="L1307" s="154">
        <v>325</v>
      </c>
      <c r="M1307" s="28"/>
      <c r="N1307" s="28"/>
      <c r="O1307" s="33">
        <v>2870339</v>
      </c>
      <c r="P1307" s="33">
        <v>3027384772</v>
      </c>
      <c r="Q1307" s="34" t="s">
        <v>1850</v>
      </c>
      <c r="R1307" s="45">
        <v>38581</v>
      </c>
      <c r="S1307" s="37" t="s">
        <v>1851</v>
      </c>
      <c r="T1307" s="37" t="s">
        <v>354</v>
      </c>
      <c r="U1307" s="44">
        <v>1033257907</v>
      </c>
      <c r="V1307" s="37" t="s">
        <v>346</v>
      </c>
      <c r="W1307" s="37" t="s">
        <v>363</v>
      </c>
      <c r="X1307" s="39"/>
      <c r="Y1307" s="39"/>
      <c r="Z1307" s="39"/>
      <c r="AA1307" s="39"/>
    </row>
    <row r="1308" spans="1:27" ht="14.45" hidden="1" x14ac:dyDescent="0.35">
      <c r="A1308" s="154"/>
      <c r="B1308" s="154">
        <v>1326</v>
      </c>
      <c r="C1308" s="155"/>
      <c r="D1308" s="155"/>
      <c r="E1308" s="156"/>
      <c r="F1308" s="153">
        <v>2022</v>
      </c>
      <c r="G1308" s="155"/>
      <c r="H1308" s="152" t="e">
        <v>#N/A</v>
      </c>
      <c r="I1308" s="151" t="e">
        <v>#N/A</v>
      </c>
      <c r="J1308" s="152" t="e">
        <v>#N/A</v>
      </c>
      <c r="K1308" s="153"/>
      <c r="L1308" s="154">
        <v>326</v>
      </c>
      <c r="M1308" s="28"/>
      <c r="N1308" s="28"/>
      <c r="O1308" s="33"/>
      <c r="P1308" s="33"/>
      <c r="Q1308" s="34"/>
      <c r="R1308" s="45"/>
      <c r="S1308" s="37"/>
      <c r="T1308" s="37"/>
      <c r="U1308" s="44"/>
      <c r="V1308" s="37"/>
      <c r="W1308" s="37"/>
      <c r="X1308" s="39"/>
      <c r="Y1308" s="39"/>
      <c r="Z1308" s="39"/>
      <c r="AA1308" s="39"/>
    </row>
    <row r="1309" spans="1:27" ht="14.45" hidden="1" x14ac:dyDescent="0.35">
      <c r="A1309" s="154"/>
      <c r="B1309" s="154">
        <v>1327</v>
      </c>
      <c r="C1309" s="155" t="s">
        <v>1429</v>
      </c>
      <c r="D1309" s="155" t="s">
        <v>1852</v>
      </c>
      <c r="E1309" s="156">
        <v>2009</v>
      </c>
      <c r="F1309" s="153">
        <v>13</v>
      </c>
      <c r="G1309" s="155" t="s">
        <v>12</v>
      </c>
      <c r="H1309" s="152" t="s">
        <v>4824</v>
      </c>
      <c r="I1309" s="151" t="s">
        <v>4880</v>
      </c>
      <c r="J1309" s="152" t="s">
        <v>98</v>
      </c>
      <c r="K1309" s="153" t="s">
        <v>440</v>
      </c>
      <c r="L1309" s="154">
        <v>327</v>
      </c>
      <c r="M1309" s="28"/>
      <c r="N1309" s="28"/>
      <c r="O1309" s="33">
        <v>5701215</v>
      </c>
      <c r="P1309" s="33">
        <v>3148021301</v>
      </c>
      <c r="Q1309" s="42" t="s">
        <v>1853</v>
      </c>
      <c r="R1309" s="45">
        <v>40010</v>
      </c>
      <c r="S1309" s="37" t="s">
        <v>1854</v>
      </c>
      <c r="T1309" s="37" t="s">
        <v>354</v>
      </c>
      <c r="U1309" s="38">
        <v>1032018116</v>
      </c>
      <c r="V1309" s="37" t="s">
        <v>346</v>
      </c>
      <c r="W1309" s="37" t="s">
        <v>402</v>
      </c>
      <c r="X1309" s="39"/>
      <c r="Y1309" s="39"/>
      <c r="Z1309" s="39"/>
      <c r="AA1309" s="39"/>
    </row>
    <row r="1310" spans="1:27" ht="14.45" hidden="1" x14ac:dyDescent="0.35">
      <c r="A1310" s="154"/>
      <c r="B1310" s="154">
        <v>1328</v>
      </c>
      <c r="C1310" s="155" t="s">
        <v>10</v>
      </c>
      <c r="D1310" s="155" t="s">
        <v>1855</v>
      </c>
      <c r="E1310" s="156">
        <v>2010</v>
      </c>
      <c r="F1310" s="153">
        <v>12</v>
      </c>
      <c r="G1310" s="155" t="s">
        <v>8</v>
      </c>
      <c r="H1310" s="152" t="s">
        <v>1366</v>
      </c>
      <c r="I1310" s="151" t="s">
        <v>4859</v>
      </c>
      <c r="J1310" s="152" t="s">
        <v>34</v>
      </c>
      <c r="K1310" s="153" t="s">
        <v>407</v>
      </c>
      <c r="L1310" s="154">
        <v>328</v>
      </c>
      <c r="M1310" s="28"/>
      <c r="N1310" s="28"/>
      <c r="O1310" s="33"/>
      <c r="P1310" s="33">
        <v>3004940646</v>
      </c>
      <c r="Q1310" s="42"/>
      <c r="R1310" s="45">
        <v>40438</v>
      </c>
      <c r="S1310" s="37" t="s">
        <v>1209</v>
      </c>
      <c r="T1310" s="37" t="s">
        <v>354</v>
      </c>
      <c r="U1310" s="44">
        <v>1025895895</v>
      </c>
      <c r="V1310" s="37" t="s">
        <v>393</v>
      </c>
      <c r="W1310" s="37" t="s">
        <v>394</v>
      </c>
      <c r="X1310" s="39"/>
      <c r="Y1310" s="39"/>
      <c r="Z1310" s="39"/>
      <c r="AA1310" s="39"/>
    </row>
    <row r="1311" spans="1:27" ht="14.45" hidden="1" x14ac:dyDescent="0.35">
      <c r="A1311" s="154"/>
      <c r="B1311" s="154">
        <v>1329</v>
      </c>
      <c r="C1311" s="155"/>
      <c r="D1311" s="155"/>
      <c r="E1311" s="156"/>
      <c r="F1311" s="153">
        <v>2022</v>
      </c>
      <c r="G1311" s="155"/>
      <c r="H1311" s="152" t="e">
        <v>#N/A</v>
      </c>
      <c r="I1311" s="151" t="e">
        <v>#N/A</v>
      </c>
      <c r="J1311" s="152" t="e">
        <v>#N/A</v>
      </c>
      <c r="K1311" s="153"/>
      <c r="L1311" s="154">
        <v>329</v>
      </c>
      <c r="M1311" s="28"/>
      <c r="N1311" s="28"/>
      <c r="O1311" s="33"/>
      <c r="P1311" s="33"/>
      <c r="Q1311" s="34"/>
      <c r="R1311" s="45"/>
      <c r="S1311" s="37"/>
      <c r="T1311" s="37"/>
      <c r="U1311" s="44"/>
      <c r="V1311" s="37"/>
      <c r="W1311" s="37"/>
      <c r="X1311" s="39"/>
      <c r="Y1311" s="39"/>
      <c r="Z1311" s="39"/>
      <c r="AA1311" s="39"/>
    </row>
    <row r="1312" spans="1:27" ht="14.45" hidden="1" x14ac:dyDescent="0.35">
      <c r="A1312" s="154"/>
      <c r="B1312" s="154">
        <v>1330</v>
      </c>
      <c r="C1312" s="155"/>
      <c r="D1312" s="155"/>
      <c r="E1312" s="156"/>
      <c r="F1312" s="153">
        <v>2022</v>
      </c>
      <c r="G1312" s="155"/>
      <c r="H1312" s="152" t="e">
        <v>#N/A</v>
      </c>
      <c r="I1312" s="151" t="e">
        <v>#N/A</v>
      </c>
      <c r="J1312" s="152" t="e">
        <v>#N/A</v>
      </c>
      <c r="K1312" s="153"/>
      <c r="L1312" s="154">
        <v>330</v>
      </c>
      <c r="M1312" s="28"/>
      <c r="N1312" s="28"/>
      <c r="O1312" s="33"/>
      <c r="P1312" s="33"/>
      <c r="Q1312" s="42"/>
      <c r="R1312" s="45"/>
      <c r="S1312" s="37"/>
      <c r="T1312" s="37"/>
      <c r="U1312" s="44"/>
      <c r="V1312" s="37"/>
      <c r="W1312" s="37"/>
      <c r="X1312" s="39"/>
      <c r="Y1312" s="39"/>
      <c r="Z1312" s="39"/>
      <c r="AA1312" s="39"/>
    </row>
    <row r="1313" spans="1:27" ht="14.45" hidden="1" x14ac:dyDescent="0.35">
      <c r="A1313" s="154"/>
      <c r="B1313" s="154">
        <v>1331</v>
      </c>
      <c r="C1313" s="155" t="s">
        <v>163</v>
      </c>
      <c r="D1313" s="155" t="s">
        <v>1856</v>
      </c>
      <c r="E1313" s="156">
        <v>2011</v>
      </c>
      <c r="F1313" s="153">
        <v>11</v>
      </c>
      <c r="G1313" s="155" t="s">
        <v>12</v>
      </c>
      <c r="H1313" s="152" t="s">
        <v>4824</v>
      </c>
      <c r="I1313" s="151" t="s">
        <v>4852</v>
      </c>
      <c r="J1313" s="152" t="s">
        <v>47</v>
      </c>
      <c r="K1313" s="153" t="s">
        <v>440</v>
      </c>
      <c r="L1313" s="154">
        <v>331</v>
      </c>
      <c r="M1313" s="28"/>
      <c r="N1313" s="28"/>
      <c r="O1313" s="33">
        <v>22303797</v>
      </c>
      <c r="P1313" s="33">
        <v>3127419549</v>
      </c>
      <c r="Q1313" s="34" t="s">
        <v>1857</v>
      </c>
      <c r="R1313" s="45">
        <v>40601</v>
      </c>
      <c r="S1313" s="37" t="s">
        <v>1858</v>
      </c>
      <c r="T1313" s="37" t="s">
        <v>354</v>
      </c>
      <c r="U1313" s="44">
        <v>1130704799</v>
      </c>
      <c r="V1313" s="37" t="s">
        <v>339</v>
      </c>
      <c r="W1313" s="37" t="s">
        <v>380</v>
      </c>
      <c r="X1313" s="39"/>
      <c r="Y1313" s="39"/>
      <c r="Z1313" s="39"/>
      <c r="AA1313" s="39"/>
    </row>
    <row r="1314" spans="1:27" ht="14.45" hidden="1" x14ac:dyDescent="0.35">
      <c r="A1314" s="154"/>
      <c r="B1314" s="154">
        <v>1332</v>
      </c>
      <c r="C1314" s="155" t="s">
        <v>1859</v>
      </c>
      <c r="D1314" s="155" t="s">
        <v>1860</v>
      </c>
      <c r="E1314" s="156">
        <v>1998</v>
      </c>
      <c r="F1314" s="153">
        <v>24</v>
      </c>
      <c r="G1314" s="155" t="s">
        <v>16</v>
      </c>
      <c r="H1314" s="152" t="s">
        <v>1895</v>
      </c>
      <c r="I1314" s="151" t="s">
        <v>4897</v>
      </c>
      <c r="J1314" s="152" t="s">
        <v>17</v>
      </c>
      <c r="K1314" s="153" t="s">
        <v>355</v>
      </c>
      <c r="L1314" s="154">
        <v>332</v>
      </c>
      <c r="M1314" s="28"/>
      <c r="N1314" s="28"/>
      <c r="O1314" s="33"/>
      <c r="P1314" s="33">
        <v>3117905636</v>
      </c>
      <c r="Q1314" s="42" t="s">
        <v>1861</v>
      </c>
      <c r="R1314" s="45">
        <v>36137</v>
      </c>
      <c r="S1314" s="37" t="s">
        <v>1862</v>
      </c>
      <c r="T1314" s="37" t="s">
        <v>338</v>
      </c>
      <c r="U1314" s="44" t="s">
        <v>1863</v>
      </c>
      <c r="V1314" s="37" t="s">
        <v>346</v>
      </c>
      <c r="W1314" s="37" t="s">
        <v>363</v>
      </c>
      <c r="X1314" s="39"/>
      <c r="Y1314" s="39"/>
      <c r="Z1314" s="39"/>
      <c r="AA1314" s="39"/>
    </row>
    <row r="1315" spans="1:27" ht="14.45" hidden="1" x14ac:dyDescent="0.35">
      <c r="A1315" s="154"/>
      <c r="B1315" s="154">
        <v>1333</v>
      </c>
      <c r="C1315" s="155"/>
      <c r="D1315" s="155"/>
      <c r="E1315" s="156"/>
      <c r="F1315" s="153">
        <v>2022</v>
      </c>
      <c r="G1315" s="155"/>
      <c r="H1315" s="152" t="e">
        <v>#N/A</v>
      </c>
      <c r="I1315" s="151" t="e">
        <v>#N/A</v>
      </c>
      <c r="J1315" s="152" t="e">
        <v>#N/A</v>
      </c>
      <c r="K1315" s="153"/>
      <c r="L1315" s="154">
        <v>333</v>
      </c>
      <c r="M1315" s="28"/>
      <c r="N1315" s="28"/>
      <c r="O1315" s="33"/>
      <c r="P1315" s="33"/>
      <c r="Q1315" s="42"/>
      <c r="R1315" s="45"/>
      <c r="S1315" s="37"/>
      <c r="T1315" s="37"/>
      <c r="U1315" s="44"/>
      <c r="V1315" s="37"/>
      <c r="W1315" s="37"/>
      <c r="X1315" s="39"/>
      <c r="Y1315" s="39"/>
      <c r="Z1315" s="39"/>
      <c r="AA1315" s="39"/>
    </row>
    <row r="1316" spans="1:27" ht="14.45" hidden="1" x14ac:dyDescent="0.35">
      <c r="A1316" s="154"/>
      <c r="B1316" s="154">
        <v>1334</v>
      </c>
      <c r="C1316" s="155" t="s">
        <v>275</v>
      </c>
      <c r="D1316" s="155" t="s">
        <v>145</v>
      </c>
      <c r="E1316" s="156">
        <v>2014</v>
      </c>
      <c r="F1316" s="153">
        <v>8</v>
      </c>
      <c r="G1316" s="155" t="s">
        <v>8</v>
      </c>
      <c r="H1316" s="152" t="s">
        <v>1366</v>
      </c>
      <c r="I1316" s="151" t="s">
        <v>3687</v>
      </c>
      <c r="J1316" s="152" t="s">
        <v>117</v>
      </c>
      <c r="K1316" s="153" t="s">
        <v>452</v>
      </c>
      <c r="L1316" s="154">
        <v>334</v>
      </c>
      <c r="M1316" s="28"/>
      <c r="N1316" s="28"/>
      <c r="O1316" s="33">
        <v>6103816</v>
      </c>
      <c r="P1316" s="33">
        <v>3006099418</v>
      </c>
      <c r="Q1316" s="42"/>
      <c r="R1316" s="45">
        <v>41814</v>
      </c>
      <c r="S1316" s="37" t="s">
        <v>1607</v>
      </c>
      <c r="T1316" s="37" t="s">
        <v>354</v>
      </c>
      <c r="U1316" s="44">
        <v>1020318182</v>
      </c>
      <c r="V1316" s="37" t="s">
        <v>346</v>
      </c>
      <c r="W1316" s="37" t="s">
        <v>363</v>
      </c>
      <c r="X1316" s="39"/>
      <c r="Y1316" s="39"/>
      <c r="Z1316" s="39"/>
      <c r="AA1316" s="39"/>
    </row>
    <row r="1317" spans="1:27" ht="14.45" hidden="1" x14ac:dyDescent="0.35">
      <c r="A1317" s="154"/>
      <c r="B1317" s="154">
        <v>1335</v>
      </c>
      <c r="C1317" s="155"/>
      <c r="D1317" s="155"/>
      <c r="E1317" s="156"/>
      <c r="F1317" s="153">
        <v>2022</v>
      </c>
      <c r="G1317" s="155"/>
      <c r="H1317" s="152" t="e">
        <v>#N/A</v>
      </c>
      <c r="I1317" s="151" t="e">
        <v>#N/A</v>
      </c>
      <c r="J1317" s="152" t="e">
        <v>#N/A</v>
      </c>
      <c r="K1317" s="153"/>
      <c r="L1317" s="154">
        <v>335</v>
      </c>
      <c r="M1317" s="28"/>
      <c r="N1317" s="28"/>
      <c r="O1317" s="33"/>
      <c r="P1317" s="33"/>
      <c r="Q1317" s="34"/>
      <c r="R1317" s="45"/>
      <c r="S1317" s="37"/>
      <c r="T1317" s="37"/>
      <c r="U1317" s="44"/>
      <c r="V1317" s="37"/>
      <c r="W1317" s="37"/>
      <c r="X1317" s="39"/>
      <c r="Y1317" s="39"/>
      <c r="Z1317" s="39"/>
      <c r="AA1317" s="39"/>
    </row>
    <row r="1318" spans="1:27" ht="14.45" hidden="1" x14ac:dyDescent="0.35">
      <c r="A1318" s="154"/>
      <c r="B1318" s="154">
        <v>1336</v>
      </c>
      <c r="C1318" s="155" t="s">
        <v>1149</v>
      </c>
      <c r="D1318" s="155" t="s">
        <v>1864</v>
      </c>
      <c r="E1318" s="156">
        <v>2004</v>
      </c>
      <c r="F1318" s="153">
        <v>18</v>
      </c>
      <c r="G1318" s="155" t="s">
        <v>12</v>
      </c>
      <c r="H1318" s="152" t="s">
        <v>4824</v>
      </c>
      <c r="I1318" s="151" t="s">
        <v>4872</v>
      </c>
      <c r="J1318" s="152" t="s">
        <v>58</v>
      </c>
      <c r="K1318" s="153" t="s">
        <v>390</v>
      </c>
      <c r="L1318" s="154">
        <v>336</v>
      </c>
      <c r="M1318" s="28"/>
      <c r="N1318" s="28"/>
      <c r="O1318" s="33">
        <v>5775646</v>
      </c>
      <c r="P1318" s="33">
        <v>3005525502</v>
      </c>
      <c r="Q1318" s="34" t="s">
        <v>1865</v>
      </c>
      <c r="R1318" s="45">
        <v>38114</v>
      </c>
      <c r="S1318" s="37" t="s">
        <v>1866</v>
      </c>
      <c r="T1318" s="37" t="s">
        <v>354</v>
      </c>
      <c r="U1318" s="44">
        <v>1038062062</v>
      </c>
      <c r="V1318" s="37" t="s">
        <v>346</v>
      </c>
      <c r="W1318" s="37" t="s">
        <v>363</v>
      </c>
      <c r="X1318" s="39"/>
      <c r="Y1318" s="39"/>
      <c r="Z1318" s="39"/>
      <c r="AA1318" s="39"/>
    </row>
    <row r="1319" spans="1:27" ht="14.45" hidden="1" x14ac:dyDescent="0.35">
      <c r="A1319" s="154"/>
      <c r="B1319" s="154">
        <v>1337</v>
      </c>
      <c r="C1319" s="155"/>
      <c r="D1319" s="155"/>
      <c r="E1319" s="156"/>
      <c r="F1319" s="153">
        <v>2022</v>
      </c>
      <c r="G1319" s="155"/>
      <c r="H1319" s="152" t="e">
        <v>#N/A</v>
      </c>
      <c r="I1319" s="151" t="e">
        <v>#N/A</v>
      </c>
      <c r="J1319" s="152" t="e">
        <v>#N/A</v>
      </c>
      <c r="K1319" s="153"/>
      <c r="L1319" s="154">
        <v>337</v>
      </c>
      <c r="M1319" s="28"/>
      <c r="N1319" s="28"/>
      <c r="O1319" s="33"/>
      <c r="P1319" s="33"/>
      <c r="Q1319" s="42"/>
      <c r="R1319" s="45"/>
      <c r="S1319" s="45"/>
      <c r="T1319" s="37"/>
      <c r="U1319" s="44"/>
      <c r="V1319" s="37"/>
      <c r="W1319" s="37"/>
      <c r="X1319" s="39"/>
      <c r="Y1319" s="39"/>
      <c r="Z1319" s="39"/>
      <c r="AA1319" s="39"/>
    </row>
    <row r="1320" spans="1:27" ht="14.45" hidden="1" x14ac:dyDescent="0.35">
      <c r="A1320" s="154"/>
      <c r="B1320" s="154">
        <v>1338</v>
      </c>
      <c r="C1320" s="155" t="s">
        <v>290</v>
      </c>
      <c r="D1320" s="155" t="s">
        <v>291</v>
      </c>
      <c r="E1320" s="156">
        <v>2004</v>
      </c>
      <c r="F1320" s="153">
        <v>18</v>
      </c>
      <c r="G1320" s="155" t="s">
        <v>16</v>
      </c>
      <c r="H1320" s="152" t="s">
        <v>1895</v>
      </c>
      <c r="I1320" s="151" t="s">
        <v>1896</v>
      </c>
      <c r="J1320" s="152" t="s">
        <v>17</v>
      </c>
      <c r="K1320" s="153" t="s">
        <v>424</v>
      </c>
      <c r="L1320" s="154">
        <v>338</v>
      </c>
      <c r="M1320" s="28" t="s">
        <v>424</v>
      </c>
      <c r="N1320" s="28"/>
      <c r="O1320" s="3"/>
      <c r="P1320" s="33">
        <v>3197483125</v>
      </c>
      <c r="Q1320" s="34" t="s">
        <v>1867</v>
      </c>
      <c r="R1320" s="45">
        <v>38095</v>
      </c>
      <c r="S1320" s="37" t="s">
        <v>1868</v>
      </c>
      <c r="T1320" s="37" t="s">
        <v>354</v>
      </c>
      <c r="U1320" s="44">
        <v>1120066479</v>
      </c>
      <c r="V1320" s="37" t="s">
        <v>346</v>
      </c>
      <c r="W1320" s="37" t="s">
        <v>380</v>
      </c>
      <c r="X1320" s="39"/>
      <c r="Y1320" s="39"/>
      <c r="Z1320" s="39"/>
      <c r="AA1320" s="39"/>
    </row>
    <row r="1321" spans="1:27" ht="14.45" hidden="1" x14ac:dyDescent="0.35">
      <c r="A1321" s="154"/>
      <c r="B1321" s="154">
        <v>1339</v>
      </c>
      <c r="C1321" s="155"/>
      <c r="D1321" s="155"/>
      <c r="E1321" s="156"/>
      <c r="F1321" s="153">
        <v>2022</v>
      </c>
      <c r="G1321" s="155"/>
      <c r="H1321" s="152" t="e">
        <v>#N/A</v>
      </c>
      <c r="I1321" s="151" t="e">
        <v>#N/A</v>
      </c>
      <c r="J1321" s="152" t="e">
        <v>#N/A</v>
      </c>
      <c r="K1321" s="153"/>
      <c r="L1321" s="154">
        <v>339</v>
      </c>
      <c r="M1321" s="28"/>
      <c r="N1321" s="28"/>
      <c r="O1321" s="33"/>
      <c r="P1321" s="33"/>
      <c r="Q1321" s="34"/>
      <c r="R1321" s="45"/>
      <c r="S1321" s="37"/>
      <c r="T1321" s="37"/>
      <c r="U1321" s="44"/>
      <c r="V1321" s="37"/>
      <c r="W1321" s="37"/>
      <c r="X1321" s="39"/>
      <c r="Y1321" s="39"/>
      <c r="Z1321" s="39"/>
      <c r="AA1321" s="39"/>
    </row>
    <row r="1322" spans="1:27" ht="14.45" hidden="1" x14ac:dyDescent="0.35">
      <c r="A1322" s="154"/>
      <c r="B1322" s="154">
        <v>1340</v>
      </c>
      <c r="C1322" s="155"/>
      <c r="D1322" s="155"/>
      <c r="E1322" s="156"/>
      <c r="F1322" s="153">
        <v>2022</v>
      </c>
      <c r="G1322" s="155"/>
      <c r="H1322" s="152" t="e">
        <v>#N/A</v>
      </c>
      <c r="I1322" s="151" t="e">
        <v>#N/A</v>
      </c>
      <c r="J1322" s="152" t="e">
        <v>#N/A</v>
      </c>
      <c r="K1322" s="153"/>
      <c r="L1322" s="154">
        <v>340</v>
      </c>
      <c r="M1322" s="28"/>
      <c r="N1322" s="28"/>
      <c r="O1322" s="33"/>
      <c r="P1322" s="33"/>
      <c r="Q1322" s="34"/>
      <c r="R1322" s="45"/>
      <c r="S1322" s="37"/>
      <c r="T1322" s="37"/>
      <c r="U1322" s="38"/>
      <c r="V1322" s="37"/>
      <c r="W1322" s="37"/>
      <c r="X1322" s="39"/>
      <c r="Y1322" s="39"/>
      <c r="Z1322" s="39"/>
      <c r="AA1322" s="39"/>
    </row>
    <row r="1323" spans="1:27" ht="14.45" hidden="1" x14ac:dyDescent="0.35">
      <c r="A1323" s="154"/>
      <c r="B1323" s="154">
        <v>1341</v>
      </c>
      <c r="C1323" s="155" t="s">
        <v>179</v>
      </c>
      <c r="D1323" s="155" t="s">
        <v>289</v>
      </c>
      <c r="E1323" s="156">
        <v>2012</v>
      </c>
      <c r="F1323" s="153">
        <v>10</v>
      </c>
      <c r="G1323" s="155" t="s">
        <v>20</v>
      </c>
      <c r="H1323" s="152" t="s">
        <v>3699</v>
      </c>
      <c r="I1323" s="151" t="s">
        <v>4868</v>
      </c>
      <c r="J1323" s="152" t="s">
        <v>50</v>
      </c>
      <c r="K1323" s="153" t="s">
        <v>424</v>
      </c>
      <c r="L1323" s="154">
        <v>341</v>
      </c>
      <c r="M1323" s="28"/>
      <c r="N1323" s="28"/>
      <c r="O1323" s="33"/>
      <c r="P1323" s="33">
        <v>3148966753</v>
      </c>
      <c r="Q1323" s="34" t="s">
        <v>1869</v>
      </c>
      <c r="R1323" s="45">
        <v>41169</v>
      </c>
      <c r="S1323" s="37" t="s">
        <v>1870</v>
      </c>
      <c r="T1323" s="37" t="s">
        <v>354</v>
      </c>
      <c r="U1323" s="44">
        <v>1036399735</v>
      </c>
      <c r="V1323" s="37" t="s">
        <v>346</v>
      </c>
      <c r="W1323" s="37" t="s">
        <v>363</v>
      </c>
      <c r="X1323" s="39"/>
      <c r="Y1323" s="39"/>
      <c r="Z1323" s="39"/>
      <c r="AA1323" s="39"/>
    </row>
    <row r="1324" spans="1:27" ht="14.45" hidden="1" x14ac:dyDescent="0.35">
      <c r="A1324" s="154"/>
      <c r="B1324" s="154">
        <v>1342</v>
      </c>
      <c r="C1324" s="155" t="s">
        <v>109</v>
      </c>
      <c r="D1324" s="155" t="s">
        <v>1871</v>
      </c>
      <c r="E1324" s="156">
        <v>2006</v>
      </c>
      <c r="F1324" s="153">
        <v>16</v>
      </c>
      <c r="G1324" s="155" t="s">
        <v>16</v>
      </c>
      <c r="H1324" s="152" t="s">
        <v>1895</v>
      </c>
      <c r="I1324" s="151" t="s">
        <v>4861</v>
      </c>
      <c r="J1324" s="152" t="s">
        <v>61</v>
      </c>
      <c r="K1324" s="153" t="s">
        <v>424</v>
      </c>
      <c r="L1324" s="154">
        <v>342</v>
      </c>
      <c r="M1324" s="28"/>
      <c r="N1324" s="28"/>
      <c r="O1324" s="33"/>
      <c r="P1324" s="33">
        <v>3115985531</v>
      </c>
      <c r="Q1324" s="34" t="s">
        <v>1872</v>
      </c>
      <c r="R1324" s="45">
        <v>38879</v>
      </c>
      <c r="S1324" s="37" t="s">
        <v>1873</v>
      </c>
      <c r="T1324" s="37" t="s">
        <v>354</v>
      </c>
      <c r="U1324" s="44">
        <v>1036253458</v>
      </c>
      <c r="V1324" s="37" t="s">
        <v>430</v>
      </c>
      <c r="W1324" s="37" t="s">
        <v>340</v>
      </c>
      <c r="X1324" s="39"/>
      <c r="Y1324" s="39"/>
      <c r="Z1324" s="39"/>
      <c r="AA1324" s="39"/>
    </row>
    <row r="1325" spans="1:27" ht="14.45" hidden="1" x14ac:dyDescent="0.35">
      <c r="A1325" s="154"/>
      <c r="B1325" s="154">
        <v>1343</v>
      </c>
      <c r="C1325" s="145" t="s">
        <v>62</v>
      </c>
      <c r="D1325" s="145" t="s">
        <v>63</v>
      </c>
      <c r="E1325" s="146">
        <v>2010</v>
      </c>
      <c r="F1325" s="153">
        <v>12</v>
      </c>
      <c r="G1325" s="155" t="s">
        <v>20</v>
      </c>
      <c r="H1325" s="152" t="s">
        <v>3699</v>
      </c>
      <c r="I1325" s="151" t="s">
        <v>4884</v>
      </c>
      <c r="J1325" s="152" t="s">
        <v>64</v>
      </c>
      <c r="K1325" s="153" t="s">
        <v>371</v>
      </c>
      <c r="L1325" s="154">
        <v>343</v>
      </c>
      <c r="M1325" s="28"/>
      <c r="N1325" s="28"/>
      <c r="O1325" s="33">
        <v>2430671</v>
      </c>
      <c r="P1325" s="33">
        <v>3137601861</v>
      </c>
      <c r="Q1325" s="34" t="s">
        <v>1874</v>
      </c>
      <c r="R1325" s="45">
        <v>40267</v>
      </c>
      <c r="S1325" s="37" t="s">
        <v>1875</v>
      </c>
      <c r="T1325" s="37" t="s">
        <v>354</v>
      </c>
      <c r="U1325" s="44">
        <v>1034921441</v>
      </c>
      <c r="V1325" s="37" t="s">
        <v>430</v>
      </c>
      <c r="W1325" s="37" t="s">
        <v>402</v>
      </c>
      <c r="X1325" s="39"/>
      <c r="Y1325" s="39"/>
      <c r="Z1325" s="39"/>
      <c r="AA1325" s="39"/>
    </row>
    <row r="1326" spans="1:27" ht="14.45" hidden="1" x14ac:dyDescent="0.35">
      <c r="A1326" s="154"/>
      <c r="B1326" s="154">
        <v>1344</v>
      </c>
      <c r="C1326" s="155" t="s">
        <v>1876</v>
      </c>
      <c r="D1326" s="155" t="s">
        <v>1877</v>
      </c>
      <c r="E1326" s="156">
        <v>2011</v>
      </c>
      <c r="F1326" s="153">
        <v>11</v>
      </c>
      <c r="G1326" s="155" t="s">
        <v>8</v>
      </c>
      <c r="H1326" s="152" t="s">
        <v>1366</v>
      </c>
      <c r="I1326" s="151" t="s">
        <v>4870</v>
      </c>
      <c r="J1326" s="152" t="s">
        <v>34</v>
      </c>
      <c r="K1326" s="153" t="s">
        <v>424</v>
      </c>
      <c r="L1326" s="154">
        <v>344</v>
      </c>
      <c r="M1326" s="28"/>
      <c r="N1326" s="28"/>
      <c r="O1326" s="33"/>
      <c r="P1326" s="33">
        <v>3124465880</v>
      </c>
      <c r="Q1326" s="34" t="s">
        <v>1878</v>
      </c>
      <c r="R1326" s="45">
        <v>40859</v>
      </c>
      <c r="S1326" s="37" t="s">
        <v>1879</v>
      </c>
      <c r="T1326" s="37" t="s">
        <v>354</v>
      </c>
      <c r="U1326" s="44">
        <v>1040879524</v>
      </c>
      <c r="V1326" s="37" t="s">
        <v>346</v>
      </c>
      <c r="W1326" s="37" t="s">
        <v>363</v>
      </c>
      <c r="X1326" s="39"/>
      <c r="Y1326" s="39"/>
      <c r="Z1326" s="39"/>
      <c r="AA1326" s="39"/>
    </row>
    <row r="1327" spans="1:27" ht="14.45" hidden="1" x14ac:dyDescent="0.35">
      <c r="A1327" s="154"/>
      <c r="B1327" s="154">
        <v>1345</v>
      </c>
      <c r="C1327" s="155" t="s">
        <v>76</v>
      </c>
      <c r="D1327" s="155" t="s">
        <v>1880</v>
      </c>
      <c r="E1327" s="156">
        <v>2011</v>
      </c>
      <c r="F1327" s="153">
        <v>11</v>
      </c>
      <c r="G1327" s="155" t="s">
        <v>8</v>
      </c>
      <c r="H1327" s="152" t="s">
        <v>1366</v>
      </c>
      <c r="I1327" s="151" t="s">
        <v>4870</v>
      </c>
      <c r="J1327" s="152" t="s">
        <v>34</v>
      </c>
      <c r="K1327" s="153" t="s">
        <v>407</v>
      </c>
      <c r="L1327" s="154">
        <v>345</v>
      </c>
      <c r="M1327" s="28"/>
      <c r="N1327" s="28"/>
      <c r="O1327" s="33">
        <v>8153347</v>
      </c>
      <c r="P1327" s="33">
        <v>3046367870</v>
      </c>
      <c r="Q1327" s="34" t="s">
        <v>1881</v>
      </c>
      <c r="R1327" s="45">
        <v>40654</v>
      </c>
      <c r="S1327" s="37" t="s">
        <v>1209</v>
      </c>
      <c r="T1327" s="37" t="s">
        <v>354</v>
      </c>
      <c r="U1327" s="44">
        <v>1028012344</v>
      </c>
      <c r="V1327" s="37" t="s">
        <v>430</v>
      </c>
      <c r="W1327" s="37" t="s">
        <v>363</v>
      </c>
      <c r="X1327" s="39"/>
      <c r="Y1327" s="39"/>
      <c r="Z1327" s="39"/>
      <c r="AA1327" s="39"/>
    </row>
    <row r="1328" spans="1:27" ht="14.45" hidden="1" x14ac:dyDescent="0.35">
      <c r="A1328" s="154"/>
      <c r="B1328" s="154">
        <v>1346</v>
      </c>
      <c r="C1328" s="155" t="s">
        <v>6</v>
      </c>
      <c r="D1328" s="155" t="s">
        <v>1882</v>
      </c>
      <c r="E1328" s="156">
        <v>2012</v>
      </c>
      <c r="F1328" s="153">
        <v>10</v>
      </c>
      <c r="G1328" s="155" t="s">
        <v>8</v>
      </c>
      <c r="H1328" s="152" t="s">
        <v>1366</v>
      </c>
      <c r="I1328" s="151" t="s">
        <v>3685</v>
      </c>
      <c r="J1328" s="152" t="s">
        <v>106</v>
      </c>
      <c r="K1328" s="153" t="s">
        <v>440</v>
      </c>
      <c r="L1328" s="154">
        <v>346</v>
      </c>
      <c r="M1328" s="28"/>
      <c r="N1328" s="28"/>
      <c r="O1328" s="33">
        <v>5994004</v>
      </c>
      <c r="P1328" s="33">
        <v>3006716946</v>
      </c>
      <c r="Q1328" s="34" t="s">
        <v>1883</v>
      </c>
      <c r="R1328" s="45">
        <v>41123</v>
      </c>
      <c r="S1328" s="37" t="s">
        <v>1884</v>
      </c>
      <c r="T1328" s="37" t="s">
        <v>413</v>
      </c>
      <c r="U1328" s="44">
        <v>1017936003</v>
      </c>
      <c r="V1328" s="37"/>
      <c r="W1328" s="37" t="s">
        <v>363</v>
      </c>
      <c r="X1328" s="39"/>
      <c r="Y1328" s="39"/>
      <c r="Z1328" s="39"/>
      <c r="AA1328" s="39"/>
    </row>
    <row r="1329" spans="1:27" ht="15" hidden="1" customHeight="1" x14ac:dyDescent="0.35">
      <c r="A1329" s="154"/>
      <c r="B1329" s="154">
        <v>1347</v>
      </c>
      <c r="C1329" s="155" t="s">
        <v>1885</v>
      </c>
      <c r="D1329" s="155" t="s">
        <v>1886</v>
      </c>
      <c r="E1329" s="156">
        <v>2016</v>
      </c>
      <c r="F1329" s="153">
        <v>6</v>
      </c>
      <c r="G1329" s="155" t="s">
        <v>20</v>
      </c>
      <c r="H1329" s="152" t="s">
        <v>3699</v>
      </c>
      <c r="I1329" s="151" t="s">
        <v>4903</v>
      </c>
      <c r="J1329" s="152" t="s">
        <v>21</v>
      </c>
      <c r="K1329" s="153" t="s">
        <v>407</v>
      </c>
      <c r="L1329" s="154">
        <v>347</v>
      </c>
      <c r="M1329" s="28"/>
      <c r="N1329" s="28"/>
      <c r="O1329" s="33"/>
      <c r="P1329" s="33">
        <v>3123558135</v>
      </c>
      <c r="Q1329" s="34" t="s">
        <v>1887</v>
      </c>
      <c r="R1329" s="45">
        <v>42625</v>
      </c>
      <c r="S1329" s="37" t="s">
        <v>1209</v>
      </c>
      <c r="T1329" s="37" t="s">
        <v>413</v>
      </c>
      <c r="U1329" s="44">
        <v>1032188940</v>
      </c>
      <c r="V1329" s="37" t="s">
        <v>346</v>
      </c>
      <c r="W1329" s="37" t="s">
        <v>363</v>
      </c>
      <c r="X1329" s="39"/>
      <c r="Y1329" s="39"/>
      <c r="Z1329" s="39"/>
      <c r="AA1329" s="39"/>
    </row>
    <row r="1330" spans="1:27" ht="15" hidden="1" customHeight="1" x14ac:dyDescent="0.35">
      <c r="A1330" s="154"/>
      <c r="B1330" s="154">
        <v>1348</v>
      </c>
      <c r="C1330" s="155"/>
      <c r="D1330" s="155"/>
      <c r="E1330" s="156"/>
      <c r="F1330" s="153">
        <v>2022</v>
      </c>
      <c r="G1330" s="155"/>
      <c r="H1330" s="152" t="e">
        <v>#N/A</v>
      </c>
      <c r="I1330" s="151" t="e">
        <v>#N/A</v>
      </c>
      <c r="J1330" s="152" t="e">
        <v>#N/A</v>
      </c>
      <c r="K1330" s="153"/>
      <c r="L1330" s="154">
        <v>348</v>
      </c>
      <c r="M1330" s="28"/>
      <c r="N1330" s="28"/>
      <c r="O1330" s="33"/>
      <c r="P1330" s="33"/>
      <c r="Q1330" s="34"/>
      <c r="R1330" s="45"/>
      <c r="S1330" s="37"/>
      <c r="T1330" s="37"/>
      <c r="U1330" s="44"/>
      <c r="V1330" s="37"/>
      <c r="W1330" s="37"/>
      <c r="X1330" s="39"/>
      <c r="Y1330" s="39"/>
      <c r="Z1330" s="39"/>
      <c r="AA1330" s="39"/>
    </row>
    <row r="1331" spans="1:27" ht="15" hidden="1" customHeight="1" x14ac:dyDescent="0.35">
      <c r="A1331" s="154"/>
      <c r="B1331" s="154">
        <v>1349</v>
      </c>
      <c r="C1331" s="155" t="s">
        <v>1319</v>
      </c>
      <c r="D1331" s="155" t="s">
        <v>1888</v>
      </c>
      <c r="E1331" s="156">
        <v>2009</v>
      </c>
      <c r="F1331" s="153">
        <v>13</v>
      </c>
      <c r="G1331" s="155" t="s">
        <v>20</v>
      </c>
      <c r="H1331" s="152" t="s">
        <v>3699</v>
      </c>
      <c r="I1331" s="151" t="s">
        <v>3700</v>
      </c>
      <c r="J1331" s="152" t="s">
        <v>40</v>
      </c>
      <c r="K1331" s="153" t="s">
        <v>390</v>
      </c>
      <c r="L1331" s="154">
        <v>349</v>
      </c>
      <c r="M1331" s="28"/>
      <c r="N1331" s="28"/>
      <c r="O1331" s="33"/>
      <c r="P1331" s="33">
        <v>3218506528</v>
      </c>
      <c r="Q1331" s="34" t="s">
        <v>1889</v>
      </c>
      <c r="R1331" s="45">
        <v>39955</v>
      </c>
      <c r="S1331" s="37" t="s">
        <v>1890</v>
      </c>
      <c r="T1331" s="37" t="s">
        <v>354</v>
      </c>
      <c r="U1331" s="44">
        <v>39955</v>
      </c>
      <c r="V1331" s="37" t="s">
        <v>582</v>
      </c>
      <c r="W1331" s="37" t="s">
        <v>363</v>
      </c>
      <c r="X1331" s="39"/>
      <c r="Y1331" s="39"/>
      <c r="Z1331" s="39"/>
      <c r="AA1331" s="39"/>
    </row>
    <row r="1332" spans="1:27" ht="15" hidden="1" customHeight="1" x14ac:dyDescent="0.35">
      <c r="A1332" s="154"/>
      <c r="B1332" s="154">
        <v>1350</v>
      </c>
      <c r="C1332" s="155"/>
      <c r="D1332" s="155"/>
      <c r="E1332" s="156"/>
      <c r="F1332" s="153">
        <v>2022</v>
      </c>
      <c r="G1332" s="155"/>
      <c r="H1332" s="152" t="e">
        <v>#N/A</v>
      </c>
      <c r="I1332" s="151" t="e">
        <v>#N/A</v>
      </c>
      <c r="J1332" s="152" t="e">
        <v>#N/A</v>
      </c>
      <c r="K1332" s="153"/>
      <c r="L1332" s="154">
        <v>350</v>
      </c>
      <c r="M1332" s="28"/>
      <c r="N1332" s="28"/>
      <c r="O1332" s="33"/>
      <c r="P1332" s="33"/>
      <c r="Q1332" s="34"/>
      <c r="R1332" s="45"/>
      <c r="S1332" s="37"/>
      <c r="T1332" s="37"/>
      <c r="U1332" s="44"/>
      <c r="V1332" s="37"/>
      <c r="W1332" s="37"/>
      <c r="X1332" s="39"/>
      <c r="Y1332" s="39"/>
      <c r="Z1332" s="39"/>
      <c r="AA1332" s="39"/>
    </row>
    <row r="1333" spans="1:27" ht="15" hidden="1" customHeight="1" x14ac:dyDescent="0.35">
      <c r="A1333" s="154"/>
      <c r="B1333" s="154">
        <v>1351</v>
      </c>
      <c r="C1333" s="155" t="s">
        <v>1891</v>
      </c>
      <c r="D1333" s="155" t="s">
        <v>1892</v>
      </c>
      <c r="E1333" s="156">
        <v>2013</v>
      </c>
      <c r="F1333" s="153">
        <v>9</v>
      </c>
      <c r="G1333" s="155" t="s">
        <v>8</v>
      </c>
      <c r="H1333" s="152" t="s">
        <v>1366</v>
      </c>
      <c r="I1333" s="151" t="s">
        <v>3703</v>
      </c>
      <c r="J1333" s="152" t="s">
        <v>106</v>
      </c>
      <c r="K1333" s="153" t="s">
        <v>407</v>
      </c>
      <c r="L1333" s="154">
        <v>351</v>
      </c>
      <c r="M1333" s="28"/>
      <c r="N1333" s="28"/>
      <c r="O1333" s="33"/>
      <c r="P1333" s="33">
        <v>3127095112</v>
      </c>
      <c r="Q1333" s="34" t="s">
        <v>1893</v>
      </c>
      <c r="R1333" s="45">
        <v>41585</v>
      </c>
      <c r="S1333" s="37" t="s">
        <v>1209</v>
      </c>
      <c r="T1333" s="37" t="s">
        <v>413</v>
      </c>
      <c r="U1333" s="44">
        <v>1155217831</v>
      </c>
      <c r="V1333" s="37" t="s">
        <v>346</v>
      </c>
      <c r="W1333" s="37" t="s">
        <v>380</v>
      </c>
      <c r="X1333" s="39"/>
      <c r="Y1333" s="39"/>
      <c r="Z1333" s="39"/>
      <c r="AA1333" s="39"/>
    </row>
    <row r="1334" spans="1:27" ht="15" hidden="1" customHeight="1" x14ac:dyDescent="0.35">
      <c r="A1334" s="154"/>
      <c r="B1334" s="154">
        <v>1352</v>
      </c>
      <c r="C1334" s="155"/>
      <c r="D1334" s="155"/>
      <c r="E1334" s="156"/>
      <c r="F1334" s="153">
        <v>2022</v>
      </c>
      <c r="G1334" s="155"/>
      <c r="H1334" s="152" t="e">
        <v>#N/A</v>
      </c>
      <c r="I1334" s="151" t="e">
        <v>#N/A</v>
      </c>
      <c r="J1334" s="152" t="e">
        <v>#N/A</v>
      </c>
      <c r="K1334" s="153"/>
      <c r="L1334" s="154">
        <v>352</v>
      </c>
      <c r="M1334" s="28"/>
      <c r="N1334" s="28"/>
      <c r="O1334" s="33"/>
      <c r="P1334" s="33"/>
      <c r="Q1334" s="34"/>
      <c r="R1334" s="45"/>
      <c r="S1334" s="37"/>
      <c r="T1334" s="37"/>
      <c r="U1334" s="44"/>
      <c r="V1334" s="37"/>
      <c r="W1334" s="37"/>
      <c r="X1334" s="39"/>
      <c r="Y1334" s="39"/>
      <c r="Z1334" s="39"/>
      <c r="AA1334" s="39"/>
    </row>
    <row r="1335" spans="1:27" ht="15" hidden="1" customHeight="1" x14ac:dyDescent="0.35">
      <c r="A1335" s="154"/>
      <c r="B1335" s="154">
        <v>1353</v>
      </c>
      <c r="C1335" s="155"/>
      <c r="D1335" s="155"/>
      <c r="E1335" s="156"/>
      <c r="F1335" s="153">
        <v>2022</v>
      </c>
      <c r="G1335" s="155"/>
      <c r="H1335" s="152" t="e">
        <v>#N/A</v>
      </c>
      <c r="I1335" s="151" t="e">
        <v>#N/A</v>
      </c>
      <c r="J1335" s="152" t="e">
        <v>#N/A</v>
      </c>
      <c r="K1335" s="153"/>
      <c r="L1335" s="154">
        <v>353</v>
      </c>
      <c r="M1335" s="28"/>
      <c r="N1335" s="28"/>
      <c r="O1335" s="33"/>
      <c r="P1335" s="33"/>
      <c r="Q1335" s="34"/>
      <c r="R1335" s="45"/>
      <c r="S1335" s="37"/>
      <c r="T1335" s="37"/>
      <c r="U1335" s="44"/>
      <c r="V1335" s="37"/>
      <c r="W1335" s="37"/>
      <c r="X1335" s="39"/>
      <c r="Y1335" s="39"/>
      <c r="Z1335" s="39"/>
      <c r="AA1335" s="39"/>
    </row>
    <row r="1336" spans="1:27" ht="15" hidden="1" customHeight="1" x14ac:dyDescent="0.35">
      <c r="A1336" s="154"/>
      <c r="B1336" s="154">
        <v>1354</v>
      </c>
      <c r="C1336" s="155" t="s">
        <v>10</v>
      </c>
      <c r="D1336" s="155" t="s">
        <v>1894</v>
      </c>
      <c r="E1336" s="156">
        <v>2004</v>
      </c>
      <c r="F1336" s="153">
        <v>18</v>
      </c>
      <c r="G1336" s="155" t="s">
        <v>367</v>
      </c>
      <c r="H1336" s="152" t="s">
        <v>1895</v>
      </c>
      <c r="I1336" s="151" t="s">
        <v>1896</v>
      </c>
      <c r="J1336" s="152" t="s">
        <v>24</v>
      </c>
      <c r="K1336" s="153" t="s">
        <v>414</v>
      </c>
      <c r="L1336" s="154">
        <v>354</v>
      </c>
      <c r="M1336" s="28"/>
      <c r="N1336" s="28"/>
      <c r="O1336" s="33">
        <v>5562729</v>
      </c>
      <c r="P1336" s="33">
        <v>3146970450</v>
      </c>
      <c r="Q1336" s="42"/>
      <c r="R1336" s="45">
        <v>38036</v>
      </c>
      <c r="S1336" s="37" t="s">
        <v>1897</v>
      </c>
      <c r="T1336" s="37" t="s">
        <v>354</v>
      </c>
      <c r="U1336" s="44">
        <v>1036778077</v>
      </c>
      <c r="V1336" s="37" t="s">
        <v>346</v>
      </c>
      <c r="W1336" s="37" t="s">
        <v>363</v>
      </c>
      <c r="X1336" s="39"/>
      <c r="Y1336" s="39"/>
      <c r="Z1336" s="39"/>
      <c r="AA1336" s="39"/>
    </row>
    <row r="1337" spans="1:27" ht="15" hidden="1" customHeight="1" x14ac:dyDescent="0.35">
      <c r="A1337" s="154"/>
      <c r="B1337" s="154">
        <v>1355</v>
      </c>
      <c r="C1337" s="155"/>
      <c r="D1337" s="155"/>
      <c r="E1337" s="156"/>
      <c r="F1337" s="153">
        <v>2022</v>
      </c>
      <c r="G1337" s="155"/>
      <c r="H1337" s="152" t="e">
        <v>#N/A</v>
      </c>
      <c r="I1337" s="151" t="e">
        <v>#N/A</v>
      </c>
      <c r="J1337" s="152" t="e">
        <v>#N/A</v>
      </c>
      <c r="K1337" s="153"/>
      <c r="L1337" s="154">
        <v>355</v>
      </c>
      <c r="M1337" s="28"/>
      <c r="N1337" s="28"/>
      <c r="O1337" s="33"/>
      <c r="P1337" s="33"/>
      <c r="Q1337" s="34"/>
      <c r="R1337" s="45"/>
      <c r="S1337" s="37"/>
      <c r="T1337" s="37"/>
      <c r="U1337" s="44"/>
      <c r="V1337" s="37"/>
      <c r="W1337" s="37"/>
      <c r="X1337" s="39"/>
      <c r="Y1337" s="39"/>
      <c r="Z1337" s="39"/>
      <c r="AA1337" s="39"/>
    </row>
    <row r="1338" spans="1:27" ht="15" hidden="1" customHeight="1" x14ac:dyDescent="0.35">
      <c r="A1338" s="154"/>
      <c r="B1338" s="154">
        <v>1356</v>
      </c>
      <c r="C1338" s="155"/>
      <c r="D1338" s="155"/>
      <c r="E1338" s="156"/>
      <c r="F1338" s="153">
        <v>2022</v>
      </c>
      <c r="G1338" s="155"/>
      <c r="H1338" s="152" t="e">
        <v>#N/A</v>
      </c>
      <c r="I1338" s="151" t="e">
        <v>#N/A</v>
      </c>
      <c r="J1338" s="152" t="e">
        <v>#N/A</v>
      </c>
      <c r="K1338" s="153"/>
      <c r="L1338" s="154">
        <v>356</v>
      </c>
      <c r="M1338" s="28"/>
      <c r="N1338" s="28"/>
      <c r="O1338" s="33"/>
      <c r="P1338" s="33"/>
      <c r="Q1338" s="42"/>
      <c r="R1338" s="45"/>
      <c r="S1338" s="37"/>
      <c r="T1338" s="37"/>
      <c r="U1338" s="44"/>
      <c r="V1338" s="37"/>
      <c r="W1338" s="37"/>
      <c r="X1338" s="39"/>
      <c r="Y1338" s="39"/>
      <c r="Z1338" s="39"/>
      <c r="AA1338" s="39"/>
    </row>
    <row r="1339" spans="1:27" ht="15" hidden="1" customHeight="1" x14ac:dyDescent="0.35">
      <c r="A1339" s="154"/>
      <c r="B1339" s="154">
        <v>1357</v>
      </c>
      <c r="C1339" s="155"/>
      <c r="D1339" s="155"/>
      <c r="E1339" s="156"/>
      <c r="F1339" s="153">
        <v>2022</v>
      </c>
      <c r="G1339" s="155"/>
      <c r="H1339" s="152" t="e">
        <v>#N/A</v>
      </c>
      <c r="I1339" s="151" t="e">
        <v>#N/A</v>
      </c>
      <c r="J1339" s="152" t="e">
        <v>#N/A</v>
      </c>
      <c r="K1339" s="153"/>
      <c r="L1339" s="154">
        <v>357</v>
      </c>
      <c r="M1339" s="28"/>
      <c r="N1339" s="28"/>
      <c r="O1339" s="33"/>
      <c r="P1339" s="33"/>
      <c r="Q1339" s="42"/>
      <c r="R1339" s="45"/>
      <c r="S1339" s="37"/>
      <c r="T1339" s="37"/>
      <c r="U1339" s="50"/>
      <c r="V1339" s="37"/>
      <c r="W1339" s="37"/>
      <c r="X1339" s="39"/>
      <c r="Y1339" s="39"/>
      <c r="Z1339" s="39"/>
      <c r="AA1339" s="39"/>
    </row>
    <row r="1340" spans="1:27" ht="15" hidden="1" customHeight="1" x14ac:dyDescent="0.35">
      <c r="A1340" s="154"/>
      <c r="B1340" s="154">
        <v>1358</v>
      </c>
      <c r="C1340" s="155" t="s">
        <v>1285</v>
      </c>
      <c r="D1340" s="155" t="s">
        <v>1898</v>
      </c>
      <c r="E1340" s="156">
        <v>2014</v>
      </c>
      <c r="F1340" s="153">
        <v>8</v>
      </c>
      <c r="G1340" s="155" t="s">
        <v>8</v>
      </c>
      <c r="H1340" s="152" t="s">
        <v>1366</v>
      </c>
      <c r="I1340" s="151" t="s">
        <v>3687</v>
      </c>
      <c r="J1340" s="152" t="s">
        <v>117</v>
      </c>
      <c r="K1340" s="153" t="s">
        <v>422</v>
      </c>
      <c r="L1340" s="154">
        <v>358</v>
      </c>
      <c r="M1340" s="28"/>
      <c r="N1340" s="28"/>
      <c r="O1340" s="33">
        <v>5552064</v>
      </c>
      <c r="P1340" s="33">
        <v>3006196077</v>
      </c>
      <c r="Q1340" s="34" t="s">
        <v>1899</v>
      </c>
      <c r="R1340" s="35">
        <v>41732</v>
      </c>
      <c r="S1340" s="37" t="s">
        <v>1900</v>
      </c>
      <c r="T1340" s="37" t="s">
        <v>354</v>
      </c>
      <c r="U1340" s="38">
        <v>1039311388</v>
      </c>
      <c r="V1340" s="37" t="s">
        <v>346</v>
      </c>
      <c r="W1340" s="37" t="s">
        <v>363</v>
      </c>
      <c r="X1340" s="39"/>
      <c r="Y1340" s="39"/>
      <c r="Z1340" s="39"/>
      <c r="AA1340" s="39"/>
    </row>
    <row r="1341" spans="1:27" ht="15" hidden="1" customHeight="1" x14ac:dyDescent="0.35">
      <c r="A1341" s="154"/>
      <c r="B1341" s="154">
        <v>1359</v>
      </c>
      <c r="C1341" s="155" t="s">
        <v>109</v>
      </c>
      <c r="D1341" s="155" t="s">
        <v>1901</v>
      </c>
      <c r="E1341" s="156">
        <v>2003</v>
      </c>
      <c r="F1341" s="153">
        <v>19</v>
      </c>
      <c r="G1341" s="155" t="s">
        <v>12</v>
      </c>
      <c r="H1341" s="152" t="s">
        <v>4824</v>
      </c>
      <c r="I1341" s="151" t="s">
        <v>4904</v>
      </c>
      <c r="J1341" s="152" t="s">
        <v>58</v>
      </c>
      <c r="K1341" s="153" t="s">
        <v>374</v>
      </c>
      <c r="L1341" s="154">
        <v>359</v>
      </c>
      <c r="M1341" s="28"/>
      <c r="N1341" s="28"/>
      <c r="O1341" s="33">
        <v>8391771</v>
      </c>
      <c r="P1341" s="33">
        <v>3232926601</v>
      </c>
      <c r="Q1341" s="34" t="s">
        <v>1902</v>
      </c>
      <c r="R1341" s="45">
        <v>37627</v>
      </c>
      <c r="S1341" s="37" t="s">
        <v>1903</v>
      </c>
      <c r="T1341" s="37" t="s">
        <v>354</v>
      </c>
      <c r="U1341" s="50">
        <v>1001560917</v>
      </c>
      <c r="V1341" s="37" t="s">
        <v>346</v>
      </c>
      <c r="W1341" s="37" t="s">
        <v>394</v>
      </c>
      <c r="X1341" s="39"/>
      <c r="Y1341" s="39"/>
      <c r="Z1341" s="39"/>
      <c r="AA1341" s="39"/>
    </row>
    <row r="1342" spans="1:27" ht="15" hidden="1" customHeight="1" x14ac:dyDescent="0.35">
      <c r="A1342" s="154"/>
      <c r="B1342" s="154">
        <v>1360</v>
      </c>
      <c r="C1342" s="155" t="s">
        <v>1188</v>
      </c>
      <c r="D1342" s="155" t="s">
        <v>1904</v>
      </c>
      <c r="E1342" s="156">
        <v>2008</v>
      </c>
      <c r="F1342" s="153">
        <v>14</v>
      </c>
      <c r="G1342" s="155" t="s">
        <v>20</v>
      </c>
      <c r="H1342" s="152" t="s">
        <v>3699</v>
      </c>
      <c r="I1342" s="151" t="s">
        <v>4862</v>
      </c>
      <c r="J1342" s="152" t="s">
        <v>40</v>
      </c>
      <c r="K1342" s="153" t="s">
        <v>374</v>
      </c>
      <c r="L1342" s="154">
        <v>360</v>
      </c>
      <c r="M1342" s="28"/>
      <c r="N1342" s="28"/>
      <c r="O1342" s="33"/>
      <c r="P1342" s="33">
        <v>3105160745</v>
      </c>
      <c r="Q1342" s="34" t="s">
        <v>1905</v>
      </c>
      <c r="R1342" s="45">
        <v>39450</v>
      </c>
      <c r="S1342" s="37" t="s">
        <v>1906</v>
      </c>
      <c r="T1342" s="37" t="s">
        <v>354</v>
      </c>
      <c r="U1342" s="50">
        <v>1027806352</v>
      </c>
      <c r="V1342" s="37" t="s">
        <v>346</v>
      </c>
      <c r="W1342" s="37" t="s">
        <v>340</v>
      </c>
      <c r="X1342" s="39"/>
      <c r="Y1342" s="39"/>
      <c r="Z1342" s="39"/>
      <c r="AA1342" s="39"/>
    </row>
    <row r="1343" spans="1:27" ht="15" hidden="1" customHeight="1" x14ac:dyDescent="0.35">
      <c r="A1343" s="154"/>
      <c r="B1343" s="154">
        <v>1361</v>
      </c>
      <c r="C1343" s="155" t="s">
        <v>184</v>
      </c>
      <c r="D1343" s="155" t="s">
        <v>185</v>
      </c>
      <c r="E1343" s="156">
        <v>2015</v>
      </c>
      <c r="F1343" s="153">
        <v>7</v>
      </c>
      <c r="G1343" s="155" t="s">
        <v>8</v>
      </c>
      <c r="H1343" s="152" t="s">
        <v>1366</v>
      </c>
      <c r="I1343" s="151" t="s">
        <v>3697</v>
      </c>
      <c r="J1343" s="152" t="s">
        <v>117</v>
      </c>
      <c r="K1343" s="153" t="s">
        <v>403</v>
      </c>
      <c r="L1343" s="154">
        <v>361</v>
      </c>
      <c r="M1343" s="28"/>
      <c r="N1343" s="28"/>
      <c r="O1343" s="33"/>
      <c r="P1343" s="33">
        <v>3127165589</v>
      </c>
      <c r="Q1343" s="34" t="s">
        <v>1907</v>
      </c>
      <c r="R1343" s="45">
        <v>42158</v>
      </c>
      <c r="S1343" s="37" t="s">
        <v>1209</v>
      </c>
      <c r="T1343" s="37" t="s">
        <v>413</v>
      </c>
      <c r="U1343" s="44">
        <v>1028031038</v>
      </c>
      <c r="V1343" s="37" t="s">
        <v>393</v>
      </c>
      <c r="W1343" s="37" t="s">
        <v>710</v>
      </c>
      <c r="X1343" s="39"/>
      <c r="Y1343" s="39"/>
      <c r="Z1343" s="39"/>
      <c r="AA1343" s="39"/>
    </row>
    <row r="1344" spans="1:27" ht="15" hidden="1" customHeight="1" x14ac:dyDescent="0.35">
      <c r="A1344" s="154"/>
      <c r="B1344" s="154">
        <v>1362</v>
      </c>
      <c r="C1344" s="155" t="s">
        <v>48</v>
      </c>
      <c r="D1344" s="155" t="s">
        <v>1908</v>
      </c>
      <c r="E1344" s="156">
        <v>2013</v>
      </c>
      <c r="F1344" s="153">
        <v>9</v>
      </c>
      <c r="G1344" s="155" t="s">
        <v>20</v>
      </c>
      <c r="H1344" s="152" t="s">
        <v>3699</v>
      </c>
      <c r="I1344" s="151" t="s">
        <v>4853</v>
      </c>
      <c r="J1344" s="152" t="s">
        <v>50</v>
      </c>
      <c r="K1344" s="153" t="s">
        <v>390</v>
      </c>
      <c r="L1344" s="154">
        <v>362</v>
      </c>
      <c r="M1344" s="28"/>
      <c r="N1344" s="28"/>
      <c r="O1344" s="33">
        <v>2674924</v>
      </c>
      <c r="P1344" s="33">
        <v>3004446140</v>
      </c>
      <c r="Q1344" s="42"/>
      <c r="R1344" s="45">
        <v>41637</v>
      </c>
      <c r="S1344" s="37" t="s">
        <v>1909</v>
      </c>
      <c r="T1344" s="37" t="s">
        <v>354</v>
      </c>
      <c r="U1344" s="44">
        <v>1023646065</v>
      </c>
      <c r="V1344" s="37" t="s">
        <v>346</v>
      </c>
      <c r="W1344" s="37" t="s">
        <v>340</v>
      </c>
      <c r="X1344" s="39"/>
      <c r="Y1344" s="39"/>
      <c r="Z1344" s="39"/>
      <c r="AA1344" s="39"/>
    </row>
    <row r="1345" spans="1:27" ht="14.45" hidden="1" x14ac:dyDescent="0.35">
      <c r="A1345" s="154"/>
      <c r="B1345" s="154">
        <v>1363</v>
      </c>
      <c r="C1345" s="155"/>
      <c r="D1345" s="155"/>
      <c r="E1345" s="156"/>
      <c r="F1345" s="153">
        <v>2022</v>
      </c>
      <c r="G1345" s="155"/>
      <c r="H1345" s="152" t="e">
        <v>#N/A</v>
      </c>
      <c r="I1345" s="151" t="e">
        <v>#N/A</v>
      </c>
      <c r="J1345" s="152" t="e">
        <v>#N/A</v>
      </c>
      <c r="K1345" s="153"/>
      <c r="L1345" s="154">
        <v>363</v>
      </c>
      <c r="M1345" s="28"/>
      <c r="N1345" s="28"/>
      <c r="O1345" s="33"/>
      <c r="P1345" s="33"/>
      <c r="Q1345" s="34"/>
      <c r="R1345" s="45"/>
      <c r="S1345" s="37"/>
      <c r="T1345" s="37"/>
      <c r="U1345" s="44"/>
      <c r="V1345" s="37"/>
      <c r="W1345" s="37"/>
      <c r="X1345" s="39"/>
      <c r="Y1345" s="39"/>
      <c r="Z1345" s="39"/>
      <c r="AA1345" s="39"/>
    </row>
    <row r="1346" spans="1:27" ht="14.45" hidden="1" x14ac:dyDescent="0.35">
      <c r="A1346" s="154"/>
      <c r="B1346" s="154">
        <v>1364</v>
      </c>
      <c r="C1346" s="155" t="s">
        <v>59</v>
      </c>
      <c r="D1346" s="155" t="s">
        <v>1378</v>
      </c>
      <c r="E1346" s="156">
        <v>2006</v>
      </c>
      <c r="F1346" s="153">
        <v>16</v>
      </c>
      <c r="G1346" s="155" t="s">
        <v>12</v>
      </c>
      <c r="H1346" s="152" t="s">
        <v>4824</v>
      </c>
      <c r="I1346" s="151" t="s">
        <v>4847</v>
      </c>
      <c r="J1346" s="152" t="s">
        <v>13</v>
      </c>
      <c r="K1346" s="153" t="s">
        <v>355</v>
      </c>
      <c r="L1346" s="154">
        <v>364</v>
      </c>
      <c r="M1346" s="28"/>
      <c r="N1346" s="28"/>
      <c r="O1346" s="33">
        <v>2718061</v>
      </c>
      <c r="P1346" s="33">
        <v>3148242227</v>
      </c>
      <c r="Q1346" s="42" t="s">
        <v>1379</v>
      </c>
      <c r="R1346" s="45">
        <v>38881</v>
      </c>
      <c r="S1346" s="37" t="s">
        <v>1380</v>
      </c>
      <c r="T1346" s="37" t="s">
        <v>354</v>
      </c>
      <c r="U1346" s="44">
        <v>1126592165</v>
      </c>
      <c r="V1346" s="37" t="s">
        <v>346</v>
      </c>
      <c r="W1346" s="37" t="s">
        <v>363</v>
      </c>
      <c r="X1346" s="39"/>
      <c r="Y1346" s="39"/>
      <c r="Z1346" s="39"/>
      <c r="AA1346" s="39"/>
    </row>
    <row r="1347" spans="1:27" ht="14.45" hidden="1" x14ac:dyDescent="0.35">
      <c r="A1347" s="154"/>
      <c r="B1347" s="154">
        <v>1365</v>
      </c>
      <c r="C1347" s="155"/>
      <c r="D1347" s="155"/>
      <c r="E1347" s="156"/>
      <c r="F1347" s="153">
        <v>2022</v>
      </c>
      <c r="G1347" s="155"/>
      <c r="H1347" s="152" t="e">
        <v>#N/A</v>
      </c>
      <c r="I1347" s="151" t="e">
        <v>#N/A</v>
      </c>
      <c r="J1347" s="152" t="e">
        <v>#N/A</v>
      </c>
      <c r="K1347" s="153"/>
      <c r="L1347" s="154">
        <v>365</v>
      </c>
      <c r="M1347" s="28"/>
      <c r="N1347" s="28"/>
      <c r="O1347" s="33"/>
      <c r="P1347" s="33"/>
      <c r="Q1347" s="42"/>
      <c r="R1347" s="45"/>
      <c r="S1347" s="37"/>
      <c r="T1347" s="37"/>
      <c r="U1347" s="44"/>
      <c r="V1347" s="37"/>
      <c r="W1347" s="37"/>
      <c r="X1347" s="39"/>
      <c r="Y1347" s="39"/>
      <c r="Z1347" s="39"/>
      <c r="AA1347" s="39"/>
    </row>
    <row r="1348" spans="1:27" ht="14.45" hidden="1" x14ac:dyDescent="0.35">
      <c r="A1348" s="154"/>
      <c r="B1348" s="154">
        <v>1366</v>
      </c>
      <c r="C1348" s="145"/>
      <c r="D1348" s="145"/>
      <c r="E1348" s="146"/>
      <c r="F1348" s="153">
        <v>2022</v>
      </c>
      <c r="G1348" s="155"/>
      <c r="H1348" s="152" t="e">
        <v>#N/A</v>
      </c>
      <c r="I1348" s="151" t="e">
        <v>#N/A</v>
      </c>
      <c r="J1348" s="152" t="e">
        <v>#N/A</v>
      </c>
      <c r="K1348" s="153"/>
      <c r="L1348" s="154">
        <v>366</v>
      </c>
      <c r="M1348" s="28"/>
      <c r="N1348" s="28"/>
      <c r="O1348" s="33"/>
      <c r="P1348" s="33"/>
      <c r="Q1348" s="34"/>
      <c r="R1348" s="45"/>
      <c r="S1348" s="37"/>
      <c r="T1348" s="37"/>
      <c r="U1348" s="50"/>
      <c r="V1348" s="37"/>
      <c r="W1348" s="37"/>
      <c r="X1348" s="39"/>
      <c r="Y1348" s="39"/>
      <c r="Z1348" s="39"/>
      <c r="AA1348" s="39"/>
    </row>
    <row r="1349" spans="1:27" ht="14.45" hidden="1" x14ac:dyDescent="0.35">
      <c r="A1349" s="154"/>
      <c r="B1349" s="154">
        <v>1367</v>
      </c>
      <c r="C1349" s="155" t="s">
        <v>1910</v>
      </c>
      <c r="D1349" s="155" t="s">
        <v>1911</v>
      </c>
      <c r="E1349" s="156">
        <v>2007</v>
      </c>
      <c r="F1349" s="153">
        <v>15</v>
      </c>
      <c r="G1349" s="155" t="s">
        <v>8</v>
      </c>
      <c r="H1349" s="152" t="s">
        <v>1366</v>
      </c>
      <c r="I1349" s="151" t="s">
        <v>1367</v>
      </c>
      <c r="J1349" s="152" t="s">
        <v>9</v>
      </c>
      <c r="K1349" s="153" t="s">
        <v>390</v>
      </c>
      <c r="L1349" s="154">
        <v>367</v>
      </c>
      <c r="M1349" s="28"/>
      <c r="N1349" s="28"/>
      <c r="O1349" s="33">
        <v>5979230</v>
      </c>
      <c r="P1349" s="33">
        <v>3112963195</v>
      </c>
      <c r="Q1349" s="34" t="s">
        <v>1912</v>
      </c>
      <c r="R1349" s="45">
        <v>39091</v>
      </c>
      <c r="S1349" s="37" t="s">
        <v>1913</v>
      </c>
      <c r="T1349" s="37" t="s">
        <v>354</v>
      </c>
      <c r="U1349" s="44">
        <v>1017928968</v>
      </c>
      <c r="V1349" s="37" t="s">
        <v>393</v>
      </c>
      <c r="W1349" s="37" t="s">
        <v>363</v>
      </c>
      <c r="X1349" s="39"/>
      <c r="Y1349" s="39"/>
      <c r="Z1349" s="39"/>
      <c r="AA1349" s="39"/>
    </row>
    <row r="1350" spans="1:27" ht="14.45" hidden="1" x14ac:dyDescent="0.35">
      <c r="A1350" s="154"/>
      <c r="B1350" s="154">
        <v>1368</v>
      </c>
      <c r="C1350" s="155" t="s">
        <v>128</v>
      </c>
      <c r="D1350" s="155" t="s">
        <v>1914</v>
      </c>
      <c r="E1350" s="156">
        <v>2005</v>
      </c>
      <c r="F1350" s="153">
        <v>17</v>
      </c>
      <c r="G1350" s="155" t="s">
        <v>367</v>
      </c>
      <c r="H1350" s="152" t="s">
        <v>4575</v>
      </c>
      <c r="I1350" s="151" t="s">
        <v>4836</v>
      </c>
      <c r="J1350" s="152" t="s">
        <v>24</v>
      </c>
      <c r="K1350" s="153" t="s">
        <v>355</v>
      </c>
      <c r="L1350" s="154">
        <v>368</v>
      </c>
      <c r="M1350" s="28"/>
      <c r="N1350" s="28"/>
      <c r="O1350" s="33">
        <v>5595685</v>
      </c>
      <c r="P1350" s="33">
        <v>3005716831</v>
      </c>
      <c r="Q1350" s="34" t="s">
        <v>1915</v>
      </c>
      <c r="R1350" s="45">
        <v>38373</v>
      </c>
      <c r="S1350" s="37" t="s">
        <v>1916</v>
      </c>
      <c r="T1350" s="37" t="s">
        <v>354</v>
      </c>
      <c r="U1350" s="44">
        <v>1027740337</v>
      </c>
      <c r="V1350" s="37" t="s">
        <v>393</v>
      </c>
      <c r="W1350" s="37" t="s">
        <v>363</v>
      </c>
      <c r="X1350" s="39"/>
      <c r="Y1350" s="39"/>
      <c r="Z1350" s="39"/>
      <c r="AA1350" s="39"/>
    </row>
    <row r="1351" spans="1:27" ht="14.45" hidden="1" x14ac:dyDescent="0.35">
      <c r="A1351" s="154"/>
      <c r="B1351" s="154">
        <v>1369</v>
      </c>
      <c r="C1351" s="155"/>
      <c r="D1351" s="155"/>
      <c r="E1351" s="156"/>
      <c r="F1351" s="153">
        <v>2022</v>
      </c>
      <c r="G1351" s="155"/>
      <c r="H1351" s="152" t="e">
        <v>#N/A</v>
      </c>
      <c r="I1351" s="151" t="e">
        <v>#N/A</v>
      </c>
      <c r="J1351" s="152" t="e">
        <v>#N/A</v>
      </c>
      <c r="K1351" s="153"/>
      <c r="L1351" s="154">
        <v>369</v>
      </c>
      <c r="M1351" s="28"/>
      <c r="N1351" s="28"/>
      <c r="O1351" s="33"/>
      <c r="P1351" s="33"/>
      <c r="Q1351" s="42"/>
      <c r="R1351" s="45"/>
      <c r="S1351" s="37"/>
      <c r="T1351" s="37"/>
      <c r="U1351" s="44"/>
      <c r="V1351" s="37"/>
      <c r="W1351" s="37"/>
      <c r="X1351" s="39"/>
      <c r="Y1351" s="39"/>
      <c r="Z1351" s="39"/>
      <c r="AA1351" s="39"/>
    </row>
    <row r="1352" spans="1:27" ht="14.45" hidden="1" x14ac:dyDescent="0.35">
      <c r="A1352" s="154"/>
      <c r="B1352" s="154">
        <v>1370</v>
      </c>
      <c r="C1352" s="155"/>
      <c r="D1352" s="155"/>
      <c r="E1352" s="156"/>
      <c r="F1352" s="153">
        <v>2022</v>
      </c>
      <c r="G1352" s="155"/>
      <c r="H1352" s="152" t="e">
        <v>#N/A</v>
      </c>
      <c r="I1352" s="151" t="e">
        <v>#N/A</v>
      </c>
      <c r="J1352" s="152" t="e">
        <v>#N/A</v>
      </c>
      <c r="K1352" s="153"/>
      <c r="L1352" s="154">
        <v>370</v>
      </c>
      <c r="M1352" s="28"/>
      <c r="N1352" s="28"/>
      <c r="O1352" s="33"/>
      <c r="P1352" s="33"/>
      <c r="Q1352" s="42"/>
      <c r="R1352" s="45"/>
      <c r="S1352" s="37"/>
      <c r="T1352" s="37"/>
      <c r="U1352" s="50"/>
      <c r="V1352" s="37"/>
      <c r="W1352" s="37"/>
      <c r="X1352" s="39"/>
      <c r="Y1352" s="39"/>
      <c r="Z1352" s="39"/>
      <c r="AA1352" s="39"/>
    </row>
    <row r="1353" spans="1:27" ht="14.45" hidden="1" x14ac:dyDescent="0.35">
      <c r="A1353" s="154"/>
      <c r="B1353" s="154">
        <v>1371</v>
      </c>
      <c r="C1353" s="155"/>
      <c r="D1353" s="155"/>
      <c r="E1353" s="156"/>
      <c r="F1353" s="153">
        <v>2022</v>
      </c>
      <c r="G1353" s="155"/>
      <c r="H1353" s="152" t="e">
        <v>#N/A</v>
      </c>
      <c r="I1353" s="151" t="e">
        <v>#N/A</v>
      </c>
      <c r="J1353" s="152" t="e">
        <v>#N/A</v>
      </c>
      <c r="K1353" s="153"/>
      <c r="L1353" s="154">
        <v>371</v>
      </c>
      <c r="M1353" s="28"/>
      <c r="N1353" s="28"/>
      <c r="O1353" s="33"/>
      <c r="P1353" s="33"/>
      <c r="Q1353" s="34"/>
      <c r="R1353" s="45"/>
      <c r="S1353" s="37"/>
      <c r="T1353" s="37"/>
      <c r="U1353" s="44"/>
      <c r="V1353" s="37"/>
      <c r="W1353" s="37"/>
      <c r="X1353" s="39"/>
      <c r="Y1353" s="39"/>
      <c r="Z1353" s="39"/>
      <c r="AA1353" s="39"/>
    </row>
    <row r="1354" spans="1:27" ht="14.45" hidden="1" x14ac:dyDescent="0.35">
      <c r="A1354" s="154"/>
      <c r="B1354" s="154">
        <v>1372</v>
      </c>
      <c r="C1354" s="155"/>
      <c r="D1354" s="155"/>
      <c r="E1354" s="156"/>
      <c r="F1354" s="153">
        <v>2022</v>
      </c>
      <c r="G1354" s="155"/>
      <c r="H1354" s="152" t="e">
        <v>#N/A</v>
      </c>
      <c r="I1354" s="151" t="e">
        <v>#N/A</v>
      </c>
      <c r="J1354" s="152" t="e">
        <v>#N/A</v>
      </c>
      <c r="K1354" s="153"/>
      <c r="L1354" s="154">
        <v>372</v>
      </c>
      <c r="M1354" s="28"/>
      <c r="N1354" s="28"/>
      <c r="O1354" s="52"/>
      <c r="P1354" s="52"/>
      <c r="Q1354" s="34"/>
      <c r="R1354" s="62"/>
      <c r="S1354" s="39"/>
      <c r="T1354" s="39"/>
      <c r="U1354" s="76"/>
      <c r="V1354" s="39"/>
      <c r="W1354" s="39"/>
      <c r="X1354" s="39"/>
      <c r="Y1354" s="39"/>
      <c r="Z1354" s="39"/>
      <c r="AA1354" s="39"/>
    </row>
    <row r="1355" spans="1:27" ht="14.45" hidden="1" x14ac:dyDescent="0.35">
      <c r="A1355" s="154"/>
      <c r="B1355" s="154">
        <v>1373</v>
      </c>
      <c r="C1355" s="155"/>
      <c r="D1355" s="155"/>
      <c r="E1355" s="156"/>
      <c r="F1355" s="153">
        <v>2022</v>
      </c>
      <c r="G1355" s="155"/>
      <c r="H1355" s="152" t="e">
        <v>#N/A</v>
      </c>
      <c r="I1355" s="151" t="e">
        <v>#N/A</v>
      </c>
      <c r="J1355" s="152" t="e">
        <v>#N/A</v>
      </c>
      <c r="K1355" s="153"/>
      <c r="L1355" s="154">
        <v>373</v>
      </c>
      <c r="M1355" s="28"/>
      <c r="N1355" s="28"/>
      <c r="O1355" s="33"/>
      <c r="P1355" s="33"/>
      <c r="Q1355" s="42"/>
      <c r="R1355" s="45"/>
      <c r="S1355" s="36"/>
      <c r="T1355" s="37"/>
      <c r="U1355" s="44"/>
      <c r="V1355" s="37"/>
      <c r="W1355" s="37"/>
      <c r="X1355" s="39"/>
      <c r="Y1355" s="39"/>
      <c r="Z1355" s="39"/>
      <c r="AA1355" s="39"/>
    </row>
    <row r="1356" spans="1:27" ht="14.45" hidden="1" x14ac:dyDescent="0.35">
      <c r="A1356" s="154"/>
      <c r="B1356" s="154">
        <v>1374</v>
      </c>
      <c r="C1356" s="155" t="s">
        <v>1917</v>
      </c>
      <c r="D1356" s="155" t="s">
        <v>1918</v>
      </c>
      <c r="E1356" s="156">
        <v>2014</v>
      </c>
      <c r="F1356" s="153">
        <v>8</v>
      </c>
      <c r="G1356" s="155" t="s">
        <v>8</v>
      </c>
      <c r="H1356" s="152" t="s">
        <v>1366</v>
      </c>
      <c r="I1356" s="151" t="s">
        <v>3687</v>
      </c>
      <c r="J1356" s="152" t="s">
        <v>117</v>
      </c>
      <c r="K1356" s="153" t="s">
        <v>407</v>
      </c>
      <c r="L1356" s="154">
        <v>374</v>
      </c>
      <c r="M1356" s="28"/>
      <c r="N1356" s="28"/>
      <c r="O1356" s="33">
        <v>8287594</v>
      </c>
      <c r="P1356" s="33">
        <v>3234641831</v>
      </c>
      <c r="Q1356" s="42"/>
      <c r="R1356" s="45">
        <v>41896</v>
      </c>
      <c r="S1356" s="37" t="s">
        <v>1209</v>
      </c>
      <c r="T1356" s="37" t="s">
        <v>413</v>
      </c>
      <c r="U1356" s="44">
        <v>1032187589</v>
      </c>
      <c r="V1356" s="37" t="s">
        <v>393</v>
      </c>
      <c r="W1356" s="37" t="s">
        <v>340</v>
      </c>
      <c r="X1356" s="39"/>
      <c r="Y1356" s="39"/>
      <c r="Z1356" s="39"/>
      <c r="AA1356" s="39"/>
    </row>
    <row r="1357" spans="1:27" ht="14.45" hidden="1" x14ac:dyDescent="0.35">
      <c r="A1357" s="154"/>
      <c r="B1357" s="154">
        <v>1375</v>
      </c>
      <c r="C1357" s="155"/>
      <c r="D1357" s="155"/>
      <c r="E1357" s="156"/>
      <c r="F1357" s="153">
        <v>2022</v>
      </c>
      <c r="G1357" s="155"/>
      <c r="H1357" s="152" t="e">
        <v>#N/A</v>
      </c>
      <c r="I1357" s="151" t="e">
        <v>#N/A</v>
      </c>
      <c r="J1357" s="152" t="e">
        <v>#N/A</v>
      </c>
      <c r="K1357" s="153"/>
      <c r="L1357" s="154">
        <v>375</v>
      </c>
      <c r="M1357" s="28"/>
      <c r="N1357" s="28"/>
      <c r="O1357" s="33"/>
      <c r="P1357" s="33"/>
      <c r="Q1357" s="34"/>
      <c r="R1357" s="45"/>
      <c r="S1357" s="37"/>
      <c r="T1357" s="37"/>
      <c r="U1357" s="44"/>
      <c r="V1357" s="37"/>
      <c r="W1357" s="37"/>
      <c r="X1357" s="39"/>
      <c r="Y1357" s="39"/>
      <c r="Z1357" s="39"/>
      <c r="AA1357" s="39"/>
    </row>
    <row r="1358" spans="1:27" ht="14.45" hidden="1" x14ac:dyDescent="0.35">
      <c r="A1358" s="154"/>
      <c r="B1358" s="154">
        <v>1376</v>
      </c>
      <c r="C1358" s="155" t="s">
        <v>1919</v>
      </c>
      <c r="D1358" s="155" t="s">
        <v>1920</v>
      </c>
      <c r="E1358" s="156">
        <v>1986</v>
      </c>
      <c r="F1358" s="153">
        <v>36</v>
      </c>
      <c r="G1358" s="155" t="s">
        <v>360</v>
      </c>
      <c r="H1358" s="152" t="s">
        <v>4816</v>
      </c>
      <c r="I1358" s="151" t="s">
        <v>4828</v>
      </c>
      <c r="J1358" s="152" t="s">
        <v>67</v>
      </c>
      <c r="K1358" s="153" t="s">
        <v>377</v>
      </c>
      <c r="L1358" s="154">
        <v>376</v>
      </c>
      <c r="M1358" s="28"/>
      <c r="N1358" s="28"/>
      <c r="O1358" s="33"/>
      <c r="P1358" s="33">
        <v>3206837240</v>
      </c>
      <c r="Q1358" s="34" t="s">
        <v>1921</v>
      </c>
      <c r="R1358" s="45">
        <v>31713</v>
      </c>
      <c r="S1358" s="37" t="s">
        <v>1052</v>
      </c>
      <c r="T1358" s="37" t="s">
        <v>338</v>
      </c>
      <c r="U1358" s="44">
        <v>1040031475</v>
      </c>
      <c r="V1358" s="37" t="s">
        <v>346</v>
      </c>
      <c r="W1358" s="37" t="s">
        <v>340</v>
      </c>
      <c r="X1358" s="39"/>
      <c r="Y1358" s="39"/>
      <c r="Z1358" s="39"/>
      <c r="AA1358" s="39"/>
    </row>
    <row r="1359" spans="1:27" ht="14.45" hidden="1" x14ac:dyDescent="0.35">
      <c r="A1359" s="154"/>
      <c r="B1359" s="154">
        <v>1377</v>
      </c>
      <c r="C1359" s="155"/>
      <c r="D1359" s="155"/>
      <c r="E1359" s="156"/>
      <c r="F1359" s="153">
        <v>2022</v>
      </c>
      <c r="G1359" s="155"/>
      <c r="H1359" s="152" t="e">
        <v>#N/A</v>
      </c>
      <c r="I1359" s="151" t="e">
        <v>#N/A</v>
      </c>
      <c r="J1359" s="152" t="e">
        <v>#N/A</v>
      </c>
      <c r="K1359" s="153"/>
      <c r="L1359" s="154">
        <v>377</v>
      </c>
      <c r="M1359" s="28"/>
      <c r="N1359" s="28"/>
      <c r="O1359" s="33"/>
      <c r="P1359" s="33"/>
      <c r="Q1359" s="34"/>
      <c r="R1359" s="45"/>
      <c r="S1359" s="37"/>
      <c r="T1359" s="37"/>
      <c r="U1359" s="44"/>
      <c r="V1359" s="37"/>
      <c r="W1359" s="37"/>
      <c r="X1359" s="39"/>
      <c r="Y1359" s="39"/>
      <c r="Z1359" s="39"/>
      <c r="AA1359" s="39"/>
    </row>
    <row r="1360" spans="1:27" ht="14.45" hidden="1" x14ac:dyDescent="0.35">
      <c r="A1360" s="154"/>
      <c r="B1360" s="154">
        <v>1378</v>
      </c>
      <c r="C1360" s="155" t="s">
        <v>1285</v>
      </c>
      <c r="D1360" s="155" t="s">
        <v>1922</v>
      </c>
      <c r="E1360" s="156">
        <v>2011</v>
      </c>
      <c r="F1360" s="153">
        <v>11</v>
      </c>
      <c r="G1360" s="155" t="s">
        <v>8</v>
      </c>
      <c r="H1360" s="152" t="s">
        <v>1366</v>
      </c>
      <c r="I1360" s="151" t="s">
        <v>4870</v>
      </c>
      <c r="J1360" s="152" t="s">
        <v>34</v>
      </c>
      <c r="K1360" s="153" t="s">
        <v>446</v>
      </c>
      <c r="L1360" s="154">
        <v>378</v>
      </c>
      <c r="M1360" s="28"/>
      <c r="N1360" s="28"/>
      <c r="O1360" s="33"/>
      <c r="P1360" s="33">
        <v>3117861325</v>
      </c>
      <c r="Q1360" s="55"/>
      <c r="R1360" s="45">
        <v>40835</v>
      </c>
      <c r="S1360" s="37" t="s">
        <v>1751</v>
      </c>
      <c r="T1360" s="37" t="s">
        <v>354</v>
      </c>
      <c r="U1360" s="44">
        <v>1021931028</v>
      </c>
      <c r="V1360" s="37" t="s">
        <v>346</v>
      </c>
      <c r="W1360" s="37" t="s">
        <v>363</v>
      </c>
      <c r="X1360" s="39"/>
      <c r="Y1360" s="39"/>
      <c r="Z1360" s="39"/>
      <c r="AA1360" s="39"/>
    </row>
    <row r="1361" spans="1:27" ht="14.45" hidden="1" x14ac:dyDescent="0.35">
      <c r="A1361" s="154"/>
      <c r="B1361" s="154">
        <v>1379</v>
      </c>
      <c r="C1361" s="155"/>
      <c r="D1361" s="155"/>
      <c r="E1361" s="156"/>
      <c r="F1361" s="153">
        <v>2022</v>
      </c>
      <c r="G1361" s="155"/>
      <c r="H1361" s="152" t="e">
        <v>#N/A</v>
      </c>
      <c r="I1361" s="151" t="e">
        <v>#N/A</v>
      </c>
      <c r="J1361" s="152" t="e">
        <v>#N/A</v>
      </c>
      <c r="K1361" s="153"/>
      <c r="L1361" s="154">
        <v>379</v>
      </c>
      <c r="M1361" s="28"/>
      <c r="N1361" s="28"/>
      <c r="O1361" s="33"/>
      <c r="P1361" s="33"/>
      <c r="Q1361" s="42"/>
      <c r="R1361" s="45"/>
      <c r="S1361" s="37"/>
      <c r="T1361" s="37"/>
      <c r="U1361" s="50"/>
      <c r="V1361" s="37"/>
      <c r="W1361" s="37"/>
      <c r="X1361" s="39"/>
      <c r="Y1361" s="39"/>
      <c r="Z1361" s="39"/>
      <c r="AA1361" s="39"/>
    </row>
    <row r="1362" spans="1:27" ht="14.45" hidden="1" x14ac:dyDescent="0.35">
      <c r="A1362" s="154"/>
      <c r="B1362" s="154">
        <v>1380</v>
      </c>
      <c r="C1362" s="155"/>
      <c r="D1362" s="155"/>
      <c r="E1362" s="156"/>
      <c r="F1362" s="153">
        <v>2022</v>
      </c>
      <c r="G1362" s="155"/>
      <c r="H1362" s="152" t="e">
        <v>#N/A</v>
      </c>
      <c r="I1362" s="151" t="e">
        <v>#N/A</v>
      </c>
      <c r="J1362" s="152" t="e">
        <v>#N/A</v>
      </c>
      <c r="K1362" s="153"/>
      <c r="L1362" s="154">
        <v>380</v>
      </c>
      <c r="M1362" s="28"/>
      <c r="N1362" s="28"/>
      <c r="O1362" s="33"/>
      <c r="P1362" s="33"/>
      <c r="Q1362" s="34"/>
      <c r="R1362" s="45"/>
      <c r="S1362" s="37"/>
      <c r="T1362" s="37"/>
      <c r="U1362" s="44"/>
      <c r="V1362" s="37"/>
      <c r="W1362" s="37"/>
      <c r="X1362" s="39"/>
      <c r="Y1362" s="39"/>
      <c r="Z1362" s="39"/>
      <c r="AA1362" s="39"/>
    </row>
    <row r="1363" spans="1:27" ht="14.45" hidden="1" x14ac:dyDescent="0.35">
      <c r="A1363" s="154"/>
      <c r="B1363" s="154">
        <v>1381</v>
      </c>
      <c r="C1363" s="155" t="s">
        <v>1923</v>
      </c>
      <c r="D1363" s="155" t="s">
        <v>1924</v>
      </c>
      <c r="E1363" s="156">
        <v>2009</v>
      </c>
      <c r="F1363" s="153">
        <v>13</v>
      </c>
      <c r="G1363" s="155" t="s">
        <v>8</v>
      </c>
      <c r="H1363" s="152" t="s">
        <v>1366</v>
      </c>
      <c r="I1363" s="151" t="s">
        <v>4856</v>
      </c>
      <c r="J1363" s="152" t="s">
        <v>72</v>
      </c>
      <c r="K1363" s="153" t="s">
        <v>383</v>
      </c>
      <c r="L1363" s="154">
        <v>381</v>
      </c>
      <c r="M1363" s="28"/>
      <c r="N1363" s="28"/>
      <c r="O1363" s="33">
        <v>2972080</v>
      </c>
      <c r="P1363" s="33">
        <v>3113428069</v>
      </c>
      <c r="Q1363" s="34" t="s">
        <v>1925</v>
      </c>
      <c r="R1363" s="45">
        <v>39890</v>
      </c>
      <c r="S1363" s="37" t="s">
        <v>1926</v>
      </c>
      <c r="T1363" s="37" t="s">
        <v>354</v>
      </c>
      <c r="U1363" s="44">
        <v>1034994317</v>
      </c>
      <c r="V1363" s="37" t="s">
        <v>346</v>
      </c>
      <c r="W1363" s="37" t="s">
        <v>363</v>
      </c>
      <c r="X1363" s="39"/>
      <c r="Y1363" s="39"/>
      <c r="Z1363" s="39"/>
      <c r="AA1363" s="39"/>
    </row>
    <row r="1364" spans="1:27" ht="14.45" hidden="1" x14ac:dyDescent="0.35">
      <c r="A1364" s="154"/>
      <c r="B1364" s="154">
        <v>1382</v>
      </c>
      <c r="C1364" s="155" t="s">
        <v>31</v>
      </c>
      <c r="D1364" s="155" t="s">
        <v>1927</v>
      </c>
      <c r="E1364" s="156">
        <v>2009</v>
      </c>
      <c r="F1364" s="153">
        <v>13</v>
      </c>
      <c r="G1364" s="155" t="s">
        <v>8</v>
      </c>
      <c r="H1364" s="152" t="s">
        <v>1366</v>
      </c>
      <c r="I1364" s="151" t="s">
        <v>4856</v>
      </c>
      <c r="J1364" s="152" t="s">
        <v>72</v>
      </c>
      <c r="K1364" s="153" t="s">
        <v>383</v>
      </c>
      <c r="L1364" s="154">
        <v>382</v>
      </c>
      <c r="M1364" s="28"/>
      <c r="N1364" s="28"/>
      <c r="O1364" s="52"/>
      <c r="P1364" s="52">
        <v>3104478798</v>
      </c>
      <c r="Q1364" s="34" t="s">
        <v>1928</v>
      </c>
      <c r="R1364" s="62">
        <v>40044</v>
      </c>
      <c r="S1364" s="39" t="s">
        <v>1926</v>
      </c>
      <c r="T1364" s="39" t="s">
        <v>354</v>
      </c>
      <c r="U1364" s="76">
        <v>1020304536</v>
      </c>
      <c r="V1364" s="39" t="s">
        <v>346</v>
      </c>
      <c r="W1364" s="39" t="s">
        <v>363</v>
      </c>
      <c r="X1364" s="39"/>
      <c r="Y1364" s="39"/>
      <c r="Z1364" s="39"/>
      <c r="AA1364" s="39"/>
    </row>
    <row r="1365" spans="1:27" ht="14.45" hidden="1" x14ac:dyDescent="0.35">
      <c r="A1365" s="154"/>
      <c r="B1365" s="154">
        <v>1383</v>
      </c>
      <c r="C1365" s="155" t="s">
        <v>1929</v>
      </c>
      <c r="D1365" s="155" t="s">
        <v>1930</v>
      </c>
      <c r="E1365" s="156">
        <v>2007</v>
      </c>
      <c r="F1365" s="153">
        <v>15</v>
      </c>
      <c r="G1365" s="155" t="s">
        <v>8</v>
      </c>
      <c r="H1365" s="152" t="s">
        <v>1366</v>
      </c>
      <c r="I1365" s="151" t="s">
        <v>1367</v>
      </c>
      <c r="J1365" s="152" t="s">
        <v>9</v>
      </c>
      <c r="K1365" s="153" t="s">
        <v>374</v>
      </c>
      <c r="L1365" s="154">
        <v>383</v>
      </c>
      <c r="M1365" s="28"/>
      <c r="N1365" s="28"/>
      <c r="O1365" s="3"/>
      <c r="P1365" s="33">
        <v>3116496788</v>
      </c>
      <c r="Q1365" s="34" t="s">
        <v>1931</v>
      </c>
      <c r="R1365" s="45">
        <v>39330</v>
      </c>
      <c r="S1365" s="37" t="s">
        <v>1183</v>
      </c>
      <c r="T1365" s="37" t="s">
        <v>354</v>
      </c>
      <c r="U1365" s="50">
        <v>1138024579</v>
      </c>
      <c r="V1365" s="37" t="s">
        <v>393</v>
      </c>
      <c r="W1365" s="37" t="s">
        <v>394</v>
      </c>
      <c r="X1365" s="39"/>
      <c r="Y1365" s="39"/>
      <c r="Z1365" s="39"/>
      <c r="AA1365" s="39"/>
    </row>
    <row r="1366" spans="1:27" ht="14.45" hidden="1" x14ac:dyDescent="0.35">
      <c r="A1366" s="154"/>
      <c r="B1366" s="154">
        <v>1384</v>
      </c>
      <c r="C1366" s="155"/>
      <c r="D1366" s="155"/>
      <c r="E1366" s="156"/>
      <c r="F1366" s="153">
        <v>2022</v>
      </c>
      <c r="G1366" s="155"/>
      <c r="H1366" s="152" t="e">
        <v>#N/A</v>
      </c>
      <c r="I1366" s="151" t="e">
        <v>#N/A</v>
      </c>
      <c r="J1366" s="152" t="e">
        <v>#N/A</v>
      </c>
      <c r="K1366" s="153"/>
      <c r="L1366" s="154">
        <v>384</v>
      </c>
      <c r="M1366" s="28"/>
      <c r="N1366" s="28"/>
      <c r="O1366" s="33"/>
      <c r="P1366" s="33"/>
      <c r="Q1366" s="34"/>
      <c r="R1366" s="45"/>
      <c r="S1366" s="37"/>
      <c r="T1366" s="37"/>
      <c r="U1366" s="44"/>
      <c r="V1366" s="37"/>
      <c r="W1366" s="37"/>
      <c r="X1366" s="39"/>
      <c r="Y1366" s="39"/>
      <c r="Z1366" s="39"/>
      <c r="AA1366" s="39"/>
    </row>
    <row r="1367" spans="1:27" ht="14.45" hidden="1" x14ac:dyDescent="0.35">
      <c r="A1367" s="154"/>
      <c r="B1367" s="154">
        <v>1385</v>
      </c>
      <c r="C1367" s="155" t="s">
        <v>1932</v>
      </c>
      <c r="D1367" s="155" t="s">
        <v>1933</v>
      </c>
      <c r="E1367" s="156">
        <v>2007</v>
      </c>
      <c r="F1367" s="153">
        <v>15</v>
      </c>
      <c r="G1367" s="155" t="s">
        <v>8</v>
      </c>
      <c r="H1367" s="152" t="s">
        <v>1366</v>
      </c>
      <c r="I1367" s="151" t="s">
        <v>1367</v>
      </c>
      <c r="J1367" s="152" t="s">
        <v>9</v>
      </c>
      <c r="K1367" s="153" t="s">
        <v>446</v>
      </c>
      <c r="L1367" s="154">
        <v>385</v>
      </c>
      <c r="M1367" s="28"/>
      <c r="N1367" s="28"/>
      <c r="O1367" s="33"/>
      <c r="P1367" s="33">
        <v>3235005429</v>
      </c>
      <c r="Q1367" s="34" t="s">
        <v>1739</v>
      </c>
      <c r="R1367" s="45">
        <v>39345</v>
      </c>
      <c r="S1367" s="37" t="s">
        <v>1934</v>
      </c>
      <c r="T1367" s="37" t="s">
        <v>354</v>
      </c>
      <c r="U1367" s="44">
        <v>1040976570</v>
      </c>
      <c r="V1367" s="37" t="s">
        <v>346</v>
      </c>
      <c r="W1367" s="37" t="s">
        <v>402</v>
      </c>
      <c r="X1367" s="39"/>
      <c r="Y1367" s="39"/>
      <c r="Z1367" s="39"/>
      <c r="AA1367" s="39"/>
    </row>
    <row r="1368" spans="1:27" ht="14.45" hidden="1" x14ac:dyDescent="0.35">
      <c r="A1368" s="154"/>
      <c r="B1368" s="154">
        <v>1386</v>
      </c>
      <c r="C1368" s="155" t="s">
        <v>269</v>
      </c>
      <c r="D1368" s="155" t="s">
        <v>270</v>
      </c>
      <c r="E1368" s="156">
        <v>2010</v>
      </c>
      <c r="F1368" s="153">
        <v>12</v>
      </c>
      <c r="G1368" s="155" t="s">
        <v>20</v>
      </c>
      <c r="H1368" s="152" t="s">
        <v>3699</v>
      </c>
      <c r="I1368" s="151" t="s">
        <v>4884</v>
      </c>
      <c r="J1368" s="152" t="s">
        <v>64</v>
      </c>
      <c r="K1368" s="153" t="s">
        <v>355</v>
      </c>
      <c r="L1368" s="154">
        <v>386</v>
      </c>
      <c r="M1368" s="28"/>
      <c r="N1368" s="28"/>
      <c r="O1368" s="33"/>
      <c r="P1368" s="33">
        <v>3128155386</v>
      </c>
      <c r="Q1368" s="34" t="s">
        <v>1935</v>
      </c>
      <c r="R1368" s="45">
        <v>40439</v>
      </c>
      <c r="S1368" s="37" t="s">
        <v>1936</v>
      </c>
      <c r="T1368" s="37" t="s">
        <v>354</v>
      </c>
      <c r="U1368" s="44">
        <v>1032020039</v>
      </c>
      <c r="V1368" s="37" t="s">
        <v>346</v>
      </c>
      <c r="W1368" s="37" t="s">
        <v>380</v>
      </c>
      <c r="X1368" s="39"/>
      <c r="Y1368" s="39"/>
      <c r="Z1368" s="39"/>
      <c r="AA1368" s="39"/>
    </row>
    <row r="1369" spans="1:27" ht="14.45" hidden="1" x14ac:dyDescent="0.35">
      <c r="A1369" s="154"/>
      <c r="B1369" s="154">
        <v>1387</v>
      </c>
      <c r="C1369" s="155"/>
      <c r="D1369" s="155"/>
      <c r="E1369" s="156"/>
      <c r="F1369" s="153">
        <v>2022</v>
      </c>
      <c r="G1369" s="155"/>
      <c r="H1369" s="152" t="e">
        <v>#N/A</v>
      </c>
      <c r="I1369" s="151" t="e">
        <v>#N/A</v>
      </c>
      <c r="J1369" s="152" t="e">
        <v>#N/A</v>
      </c>
      <c r="K1369" s="153"/>
      <c r="L1369" s="154">
        <v>387</v>
      </c>
      <c r="M1369" s="28"/>
      <c r="N1369" s="28"/>
      <c r="O1369" s="33"/>
      <c r="P1369" s="33"/>
      <c r="Q1369" s="42"/>
      <c r="R1369" s="45"/>
      <c r="S1369" s="37"/>
      <c r="T1369" s="37"/>
      <c r="U1369" s="44"/>
      <c r="V1369" s="37"/>
      <c r="W1369" s="37"/>
      <c r="X1369" s="39"/>
      <c r="Y1369" s="39"/>
      <c r="Z1369" s="39"/>
      <c r="AA1369" s="39"/>
    </row>
    <row r="1370" spans="1:27" ht="14.45" hidden="1" x14ac:dyDescent="0.35">
      <c r="A1370" s="154"/>
      <c r="B1370" s="154">
        <v>1388</v>
      </c>
      <c r="C1370" s="155"/>
      <c r="D1370" s="155"/>
      <c r="E1370" s="156"/>
      <c r="F1370" s="153">
        <v>2022</v>
      </c>
      <c r="G1370" s="155"/>
      <c r="H1370" s="152" t="e">
        <v>#N/A</v>
      </c>
      <c r="I1370" s="151" t="e">
        <v>#N/A</v>
      </c>
      <c r="J1370" s="152" t="e">
        <v>#N/A</v>
      </c>
      <c r="K1370" s="153"/>
      <c r="L1370" s="154">
        <v>388</v>
      </c>
      <c r="M1370" s="28"/>
      <c r="N1370" s="28"/>
      <c r="O1370" s="33"/>
      <c r="P1370" s="33"/>
      <c r="Q1370" s="34"/>
      <c r="R1370" s="45"/>
      <c r="S1370" s="37"/>
      <c r="T1370" s="37"/>
      <c r="U1370" s="44"/>
      <c r="V1370" s="37"/>
      <c r="W1370" s="37"/>
      <c r="X1370" s="39"/>
      <c r="Y1370" s="39"/>
      <c r="Z1370" s="39"/>
      <c r="AA1370" s="39"/>
    </row>
    <row r="1371" spans="1:27" ht="14.45" hidden="1" x14ac:dyDescent="0.35">
      <c r="A1371" s="154"/>
      <c r="B1371" s="154">
        <v>1389</v>
      </c>
      <c r="C1371" s="155"/>
      <c r="D1371" s="155"/>
      <c r="E1371" s="156"/>
      <c r="F1371" s="153">
        <v>2022</v>
      </c>
      <c r="G1371" s="155"/>
      <c r="H1371" s="152" t="e">
        <v>#N/A</v>
      </c>
      <c r="I1371" s="151" t="e">
        <v>#N/A</v>
      </c>
      <c r="J1371" s="152" t="e">
        <v>#N/A</v>
      </c>
      <c r="K1371" s="153"/>
      <c r="L1371" s="154">
        <v>389</v>
      </c>
      <c r="M1371" s="28"/>
      <c r="N1371" s="28"/>
      <c r="O1371" s="33"/>
      <c r="P1371" s="33"/>
      <c r="Q1371" s="42"/>
      <c r="R1371" s="45"/>
      <c r="S1371" s="37"/>
      <c r="T1371" s="37"/>
      <c r="U1371" s="44"/>
      <c r="V1371" s="37"/>
      <c r="W1371" s="37"/>
      <c r="X1371" s="39"/>
      <c r="Y1371" s="39"/>
      <c r="Z1371" s="39"/>
      <c r="AA1371" s="39"/>
    </row>
    <row r="1372" spans="1:27" ht="14.45" hidden="1" x14ac:dyDescent="0.35">
      <c r="A1372" s="154"/>
      <c r="B1372" s="154">
        <v>1390</v>
      </c>
      <c r="C1372" s="155"/>
      <c r="D1372" s="155"/>
      <c r="E1372" s="156"/>
      <c r="F1372" s="153">
        <v>2022</v>
      </c>
      <c r="G1372" s="155"/>
      <c r="H1372" s="152" t="e">
        <v>#N/A</v>
      </c>
      <c r="I1372" s="151" t="e">
        <v>#N/A</v>
      </c>
      <c r="J1372" s="152" t="e">
        <v>#N/A</v>
      </c>
      <c r="K1372" s="153"/>
      <c r="L1372" s="154">
        <v>390</v>
      </c>
      <c r="M1372" s="28"/>
      <c r="N1372" s="28"/>
      <c r="O1372" s="33"/>
      <c r="P1372" s="33"/>
      <c r="Q1372" s="34"/>
      <c r="R1372" s="45"/>
      <c r="S1372" s="37"/>
      <c r="T1372" s="37"/>
      <c r="U1372" s="44"/>
      <c r="V1372" s="37"/>
      <c r="W1372" s="37"/>
      <c r="X1372" s="39"/>
      <c r="Y1372" s="39"/>
      <c r="Z1372" s="39"/>
      <c r="AA1372" s="39"/>
    </row>
    <row r="1373" spans="1:27" ht="14.45" hidden="1" x14ac:dyDescent="0.35">
      <c r="A1373" s="154"/>
      <c r="B1373" s="154">
        <v>1391</v>
      </c>
      <c r="C1373" s="155" t="s">
        <v>483</v>
      </c>
      <c r="D1373" s="155" t="s">
        <v>1937</v>
      </c>
      <c r="E1373" s="156">
        <v>2008</v>
      </c>
      <c r="F1373" s="153">
        <v>14</v>
      </c>
      <c r="G1373" s="155" t="s">
        <v>8</v>
      </c>
      <c r="H1373" s="152" t="s">
        <v>1366</v>
      </c>
      <c r="I1373" s="151" t="s">
        <v>4866</v>
      </c>
      <c r="J1373" s="152" t="s">
        <v>72</v>
      </c>
      <c r="K1373" s="153" t="s">
        <v>440</v>
      </c>
      <c r="L1373" s="154">
        <v>391</v>
      </c>
      <c r="M1373" s="28"/>
      <c r="N1373" s="28"/>
      <c r="O1373" s="33">
        <v>3718787</v>
      </c>
      <c r="P1373" s="33">
        <v>3148424634</v>
      </c>
      <c r="Q1373" s="55"/>
      <c r="R1373" s="45">
        <v>39471</v>
      </c>
      <c r="S1373" s="37" t="s">
        <v>1938</v>
      </c>
      <c r="T1373" s="37" t="s">
        <v>354</v>
      </c>
      <c r="U1373" s="44">
        <v>1025651791</v>
      </c>
      <c r="V1373" s="37" t="s">
        <v>346</v>
      </c>
      <c r="W1373" s="37" t="s">
        <v>363</v>
      </c>
      <c r="X1373" s="39"/>
      <c r="Y1373" s="39"/>
      <c r="Z1373" s="39"/>
      <c r="AA1373" s="39"/>
    </row>
    <row r="1374" spans="1:27" ht="14.45" hidden="1" x14ac:dyDescent="0.35">
      <c r="A1374" s="154"/>
      <c r="B1374" s="154">
        <v>1392</v>
      </c>
      <c r="C1374" s="155" t="s">
        <v>43</v>
      </c>
      <c r="D1374" s="155" t="s">
        <v>1939</v>
      </c>
      <c r="E1374" s="156">
        <v>2009</v>
      </c>
      <c r="F1374" s="153">
        <v>13</v>
      </c>
      <c r="G1374" s="155" t="s">
        <v>16</v>
      </c>
      <c r="H1374" s="152" t="s">
        <v>1895</v>
      </c>
      <c r="I1374" s="151" t="s">
        <v>4855</v>
      </c>
      <c r="J1374" s="152" t="s">
        <v>37</v>
      </c>
      <c r="K1374" s="153" t="s">
        <v>425</v>
      </c>
      <c r="L1374" s="154">
        <v>392</v>
      </c>
      <c r="M1374" s="28"/>
      <c r="N1374" s="28"/>
      <c r="O1374" s="33">
        <v>5803033</v>
      </c>
      <c r="P1374" s="33">
        <v>3002383845</v>
      </c>
      <c r="Q1374" s="42" t="s">
        <v>1940</v>
      </c>
      <c r="R1374" s="45">
        <v>39944</v>
      </c>
      <c r="S1374" s="37" t="s">
        <v>1941</v>
      </c>
      <c r="T1374" s="37" t="s">
        <v>354</v>
      </c>
      <c r="U1374" s="44">
        <v>1011513871</v>
      </c>
      <c r="V1374" s="37" t="s">
        <v>346</v>
      </c>
      <c r="W1374" s="37" t="s">
        <v>363</v>
      </c>
      <c r="X1374" s="39"/>
      <c r="Y1374" s="39"/>
      <c r="Z1374" s="39"/>
      <c r="AA1374" s="39"/>
    </row>
    <row r="1375" spans="1:27" ht="14.45" hidden="1" x14ac:dyDescent="0.35">
      <c r="A1375" s="154"/>
      <c r="B1375" s="154">
        <v>1393</v>
      </c>
      <c r="C1375" s="155" t="s">
        <v>1942</v>
      </c>
      <c r="D1375" s="155" t="s">
        <v>1943</v>
      </c>
      <c r="E1375" s="156">
        <v>2008</v>
      </c>
      <c r="F1375" s="153">
        <v>14</v>
      </c>
      <c r="G1375" s="155" t="s">
        <v>8</v>
      </c>
      <c r="H1375" s="152" t="s">
        <v>1366</v>
      </c>
      <c r="I1375" s="151" t="s">
        <v>4866</v>
      </c>
      <c r="J1375" s="152" t="s">
        <v>72</v>
      </c>
      <c r="K1375" s="153" t="s">
        <v>440</v>
      </c>
      <c r="L1375" s="154">
        <v>393</v>
      </c>
      <c r="M1375" s="28"/>
      <c r="N1375" s="28"/>
      <c r="O1375" s="33">
        <v>2798137</v>
      </c>
      <c r="P1375" s="33">
        <v>3104288313</v>
      </c>
      <c r="Q1375" s="34" t="s">
        <v>1944</v>
      </c>
      <c r="R1375" s="45">
        <v>39793</v>
      </c>
      <c r="S1375" s="37" t="s">
        <v>1945</v>
      </c>
      <c r="T1375" s="37" t="s">
        <v>354</v>
      </c>
      <c r="U1375" s="44">
        <v>1035913942</v>
      </c>
      <c r="V1375" s="37" t="s">
        <v>393</v>
      </c>
      <c r="W1375" s="37" t="s">
        <v>363</v>
      </c>
      <c r="X1375" s="39"/>
      <c r="Y1375" s="39"/>
      <c r="Z1375" s="39"/>
      <c r="AA1375" s="39"/>
    </row>
    <row r="1376" spans="1:27" ht="14.45" hidden="1" x14ac:dyDescent="0.35">
      <c r="A1376" s="154"/>
      <c r="B1376" s="154">
        <v>1394</v>
      </c>
      <c r="C1376" s="155"/>
      <c r="D1376" s="155"/>
      <c r="E1376" s="156"/>
      <c r="F1376" s="153">
        <v>2022</v>
      </c>
      <c r="G1376" s="155"/>
      <c r="H1376" s="152" t="e">
        <v>#N/A</v>
      </c>
      <c r="I1376" s="151" t="e">
        <v>#N/A</v>
      </c>
      <c r="J1376" s="152" t="e">
        <v>#N/A</v>
      </c>
      <c r="K1376" s="153"/>
      <c r="L1376" s="154">
        <v>394</v>
      </c>
      <c r="M1376" s="28"/>
      <c r="N1376" s="28"/>
      <c r="O1376" s="33"/>
      <c r="P1376" s="33"/>
      <c r="Q1376" s="34"/>
      <c r="R1376" s="45"/>
      <c r="S1376" s="37"/>
      <c r="T1376" s="37"/>
      <c r="U1376" s="44"/>
      <c r="V1376" s="37"/>
      <c r="W1376" s="37"/>
      <c r="X1376" s="39"/>
      <c r="Y1376" s="39"/>
      <c r="Z1376" s="39"/>
      <c r="AA1376" s="39"/>
    </row>
    <row r="1377" spans="1:27" ht="14.45" hidden="1" x14ac:dyDescent="0.35">
      <c r="A1377" s="154"/>
      <c r="B1377" s="154">
        <v>1395</v>
      </c>
      <c r="C1377" s="155"/>
      <c r="D1377" s="155"/>
      <c r="E1377" s="156"/>
      <c r="F1377" s="153">
        <v>2022</v>
      </c>
      <c r="G1377" s="155"/>
      <c r="H1377" s="152" t="e">
        <v>#N/A</v>
      </c>
      <c r="I1377" s="151" t="e">
        <v>#N/A</v>
      </c>
      <c r="J1377" s="152" t="e">
        <v>#N/A</v>
      </c>
      <c r="K1377" s="153"/>
      <c r="L1377" s="154">
        <v>395</v>
      </c>
      <c r="M1377" s="28"/>
      <c r="N1377" s="28"/>
      <c r="O1377" s="33"/>
      <c r="P1377" s="33"/>
      <c r="Q1377" s="42"/>
      <c r="R1377" s="45"/>
      <c r="S1377" s="37"/>
      <c r="T1377" s="37"/>
      <c r="U1377" s="44"/>
      <c r="V1377" s="37"/>
      <c r="W1377" s="37"/>
      <c r="X1377" s="39"/>
      <c r="Y1377" s="39"/>
      <c r="Z1377" s="39"/>
      <c r="AA1377" s="39"/>
    </row>
    <row r="1378" spans="1:27" ht="14.45" hidden="1" x14ac:dyDescent="0.35">
      <c r="A1378" s="154"/>
      <c r="B1378" s="154">
        <v>1396</v>
      </c>
      <c r="C1378" s="155" t="s">
        <v>229</v>
      </c>
      <c r="D1378" s="155" t="s">
        <v>1946</v>
      </c>
      <c r="E1378" s="156">
        <v>2009</v>
      </c>
      <c r="F1378" s="153">
        <v>13</v>
      </c>
      <c r="G1378" s="155" t="s">
        <v>12</v>
      </c>
      <c r="H1378" s="152" t="s">
        <v>4824</v>
      </c>
      <c r="I1378" s="151" t="s">
        <v>4880</v>
      </c>
      <c r="J1378" s="152" t="s">
        <v>98</v>
      </c>
      <c r="K1378" s="153" t="s">
        <v>440</v>
      </c>
      <c r="L1378" s="154">
        <v>396</v>
      </c>
      <c r="M1378" s="28"/>
      <c r="N1378" s="28"/>
      <c r="O1378" s="33">
        <v>6002366</v>
      </c>
      <c r="P1378" s="33">
        <v>3053955995</v>
      </c>
      <c r="Q1378" s="34" t="s">
        <v>1947</v>
      </c>
      <c r="R1378" s="45">
        <v>39997</v>
      </c>
      <c r="S1378" s="37" t="s">
        <v>1948</v>
      </c>
      <c r="T1378" s="37" t="s">
        <v>354</v>
      </c>
      <c r="U1378" s="44">
        <v>1125641991</v>
      </c>
      <c r="V1378" s="37" t="s">
        <v>346</v>
      </c>
      <c r="W1378" s="37" t="s">
        <v>539</v>
      </c>
      <c r="X1378" s="39"/>
      <c r="Y1378" s="39"/>
      <c r="Z1378" s="39"/>
      <c r="AA1378" s="39"/>
    </row>
    <row r="1379" spans="1:27" ht="14.45" hidden="1" x14ac:dyDescent="0.35">
      <c r="A1379" s="154"/>
      <c r="B1379" s="154">
        <v>1397</v>
      </c>
      <c r="C1379" s="155" t="s">
        <v>238</v>
      </c>
      <c r="D1379" s="155" t="s">
        <v>239</v>
      </c>
      <c r="E1379" s="156">
        <v>2007</v>
      </c>
      <c r="F1379" s="153">
        <v>15</v>
      </c>
      <c r="G1379" s="155" t="s">
        <v>12</v>
      </c>
      <c r="H1379" s="152" t="s">
        <v>4824</v>
      </c>
      <c r="I1379" s="151" t="s">
        <v>4857</v>
      </c>
      <c r="J1379" s="152" t="s">
        <v>13</v>
      </c>
      <c r="K1379" s="153" t="s">
        <v>395</v>
      </c>
      <c r="L1379" s="154">
        <v>397</v>
      </c>
      <c r="M1379" s="28"/>
      <c r="N1379" s="28"/>
      <c r="O1379" s="33"/>
      <c r="P1379" s="33">
        <v>3105905514</v>
      </c>
      <c r="Q1379" s="55"/>
      <c r="R1379" s="45">
        <v>39279</v>
      </c>
      <c r="S1379" s="37" t="s">
        <v>1949</v>
      </c>
      <c r="T1379" s="37" t="s">
        <v>354</v>
      </c>
      <c r="U1379" s="44">
        <v>1036254923</v>
      </c>
      <c r="V1379" s="37" t="s">
        <v>393</v>
      </c>
      <c r="W1379" s="37" t="s">
        <v>340</v>
      </c>
      <c r="X1379" s="39"/>
      <c r="Y1379" s="39"/>
      <c r="Z1379" s="39"/>
      <c r="AA1379" s="39"/>
    </row>
    <row r="1380" spans="1:27" ht="14.45" hidden="1" x14ac:dyDescent="0.35">
      <c r="A1380" s="154"/>
      <c r="B1380" s="154">
        <v>1398</v>
      </c>
      <c r="C1380" s="155" t="s">
        <v>109</v>
      </c>
      <c r="D1380" s="155" t="s">
        <v>1950</v>
      </c>
      <c r="E1380" s="156">
        <v>2004</v>
      </c>
      <c r="F1380" s="153">
        <v>18</v>
      </c>
      <c r="G1380" s="155" t="s">
        <v>16</v>
      </c>
      <c r="H1380" s="152" t="s">
        <v>1895</v>
      </c>
      <c r="I1380" s="151" t="s">
        <v>1896</v>
      </c>
      <c r="J1380" s="152" t="s">
        <v>17</v>
      </c>
      <c r="K1380" s="153" t="s">
        <v>371</v>
      </c>
      <c r="L1380" s="154">
        <v>398</v>
      </c>
      <c r="M1380" s="28"/>
      <c r="N1380" s="28"/>
      <c r="O1380" s="33">
        <v>4645414</v>
      </c>
      <c r="P1380" s="33">
        <v>3113358845</v>
      </c>
      <c r="Q1380" s="42" t="s">
        <v>1951</v>
      </c>
      <c r="R1380" s="45">
        <v>37997</v>
      </c>
      <c r="S1380" s="37" t="s">
        <v>1952</v>
      </c>
      <c r="T1380" s="37" t="s">
        <v>354</v>
      </c>
      <c r="U1380" s="44" t="s">
        <v>1953</v>
      </c>
      <c r="V1380" s="37" t="s">
        <v>346</v>
      </c>
      <c r="W1380" s="37" t="s">
        <v>363</v>
      </c>
      <c r="X1380" s="39"/>
      <c r="Y1380" s="39"/>
      <c r="Z1380" s="39"/>
      <c r="AA1380" s="39"/>
    </row>
    <row r="1381" spans="1:27" ht="14.45" hidden="1" x14ac:dyDescent="0.35">
      <c r="A1381" s="154"/>
      <c r="B1381" s="154">
        <v>1399</v>
      </c>
      <c r="C1381" s="155" t="s">
        <v>1954</v>
      </c>
      <c r="D1381" s="155" t="s">
        <v>1955</v>
      </c>
      <c r="E1381" s="156">
        <v>2014</v>
      </c>
      <c r="F1381" s="153">
        <v>8</v>
      </c>
      <c r="G1381" s="155" t="s">
        <v>8</v>
      </c>
      <c r="H1381" s="152" t="s">
        <v>1366</v>
      </c>
      <c r="I1381" s="151" t="s">
        <v>3687</v>
      </c>
      <c r="J1381" s="152" t="s">
        <v>117</v>
      </c>
      <c r="K1381" s="153" t="s">
        <v>364</v>
      </c>
      <c r="L1381" s="154">
        <v>399</v>
      </c>
      <c r="M1381" s="28"/>
      <c r="N1381" s="28"/>
      <c r="O1381" s="33"/>
      <c r="P1381" s="33">
        <v>3116407362</v>
      </c>
      <c r="Q1381" s="34" t="s">
        <v>1956</v>
      </c>
      <c r="R1381" s="45">
        <v>41836</v>
      </c>
      <c r="S1381" s="37" t="s">
        <v>1949</v>
      </c>
      <c r="T1381" s="37" t="s">
        <v>354</v>
      </c>
      <c r="U1381" s="44">
        <v>1040883402</v>
      </c>
      <c r="V1381" s="37" t="s">
        <v>393</v>
      </c>
      <c r="W1381" s="37" t="s">
        <v>340</v>
      </c>
      <c r="X1381" s="39"/>
      <c r="Y1381" s="39"/>
      <c r="Z1381" s="39"/>
      <c r="AA1381" s="39"/>
    </row>
    <row r="1382" spans="1:27" ht="14.45" hidden="1" x14ac:dyDescent="0.35">
      <c r="A1382" s="154"/>
      <c r="B1382" s="154">
        <v>1400</v>
      </c>
      <c r="C1382" s="155"/>
      <c r="D1382" s="155"/>
      <c r="E1382" s="156"/>
      <c r="F1382" s="153">
        <v>2022</v>
      </c>
      <c r="G1382" s="155"/>
      <c r="H1382" s="152" t="e">
        <v>#N/A</v>
      </c>
      <c r="I1382" s="151" t="e">
        <v>#N/A</v>
      </c>
      <c r="J1382" s="152" t="e">
        <v>#N/A</v>
      </c>
      <c r="K1382" s="153"/>
      <c r="L1382" s="154">
        <v>400</v>
      </c>
      <c r="M1382" s="28"/>
      <c r="N1382" s="28"/>
      <c r="O1382" s="33"/>
      <c r="P1382" s="33"/>
      <c r="Q1382" s="55"/>
      <c r="R1382" s="45"/>
      <c r="S1382" s="37"/>
      <c r="T1382" s="37"/>
      <c r="U1382" s="44"/>
      <c r="V1382" s="37"/>
      <c r="W1382" s="37"/>
      <c r="X1382" s="39"/>
      <c r="Y1382" s="39"/>
      <c r="Z1382" s="39"/>
      <c r="AA1382" s="39"/>
    </row>
    <row r="1383" spans="1:27" ht="14.45" hidden="1" x14ac:dyDescent="0.35">
      <c r="A1383" s="154"/>
      <c r="B1383" s="154">
        <v>1401</v>
      </c>
      <c r="C1383" s="155" t="s">
        <v>609</v>
      </c>
      <c r="D1383" s="155" t="s">
        <v>1957</v>
      </c>
      <c r="E1383" s="156">
        <v>2012</v>
      </c>
      <c r="F1383" s="153">
        <v>10</v>
      </c>
      <c r="G1383" s="155" t="s">
        <v>8</v>
      </c>
      <c r="H1383" s="152" t="s">
        <v>1366</v>
      </c>
      <c r="I1383" s="151" t="s">
        <v>3685</v>
      </c>
      <c r="J1383" s="152" t="s">
        <v>106</v>
      </c>
      <c r="K1383" s="153" t="s">
        <v>374</v>
      </c>
      <c r="L1383" s="154">
        <v>401</v>
      </c>
      <c r="M1383" s="28"/>
      <c r="N1383" s="28"/>
      <c r="O1383" s="33"/>
      <c r="P1383" s="33">
        <v>3116496788</v>
      </c>
      <c r="Q1383" s="34" t="s">
        <v>1931</v>
      </c>
      <c r="R1383" s="45">
        <v>41113</v>
      </c>
      <c r="S1383" s="37" t="s">
        <v>1958</v>
      </c>
      <c r="T1383" s="37" t="s">
        <v>354</v>
      </c>
      <c r="U1383" s="50">
        <v>1038125652</v>
      </c>
      <c r="V1383" s="37" t="s">
        <v>346</v>
      </c>
      <c r="W1383" s="37" t="s">
        <v>1708</v>
      </c>
      <c r="X1383" s="39"/>
      <c r="Y1383" s="39"/>
      <c r="Z1383" s="39"/>
      <c r="AA1383" s="39"/>
    </row>
    <row r="1384" spans="1:27" ht="14.45" hidden="1" x14ac:dyDescent="0.35">
      <c r="A1384" s="154"/>
      <c r="B1384" s="154">
        <v>1402</v>
      </c>
      <c r="C1384" s="155"/>
      <c r="D1384" s="155"/>
      <c r="E1384" s="156"/>
      <c r="F1384" s="153">
        <v>2022</v>
      </c>
      <c r="G1384" s="155"/>
      <c r="H1384" s="152" t="e">
        <v>#N/A</v>
      </c>
      <c r="I1384" s="151" t="e">
        <v>#N/A</v>
      </c>
      <c r="J1384" s="152" t="e">
        <v>#N/A</v>
      </c>
      <c r="K1384" s="153"/>
      <c r="L1384" s="154">
        <v>402</v>
      </c>
      <c r="M1384" s="28"/>
      <c r="N1384" s="28"/>
      <c r="O1384" s="33"/>
      <c r="P1384" s="33"/>
      <c r="Q1384" s="55"/>
      <c r="R1384" s="45"/>
      <c r="S1384" s="37"/>
      <c r="T1384" s="37"/>
      <c r="U1384" s="44"/>
      <c r="V1384" s="37"/>
      <c r="W1384" s="37"/>
      <c r="X1384" s="39"/>
      <c r="Y1384" s="39"/>
      <c r="Z1384" s="39"/>
      <c r="AA1384" s="39"/>
    </row>
    <row r="1385" spans="1:27" ht="14.45" hidden="1" x14ac:dyDescent="0.35">
      <c r="A1385" s="154"/>
      <c r="B1385" s="154">
        <v>1403</v>
      </c>
      <c r="C1385" s="155"/>
      <c r="D1385" s="155"/>
      <c r="E1385" s="156"/>
      <c r="F1385" s="153">
        <v>2022</v>
      </c>
      <c r="G1385" s="155"/>
      <c r="H1385" s="152" t="e">
        <v>#N/A</v>
      </c>
      <c r="I1385" s="151" t="e">
        <v>#N/A</v>
      </c>
      <c r="J1385" s="152" t="e">
        <v>#N/A</v>
      </c>
      <c r="K1385" s="153"/>
      <c r="L1385" s="154">
        <v>403</v>
      </c>
      <c r="M1385" s="28"/>
      <c r="N1385" s="28"/>
      <c r="O1385" s="33"/>
      <c r="P1385" s="33"/>
      <c r="Q1385" s="42"/>
      <c r="R1385" s="45"/>
      <c r="S1385" s="37"/>
      <c r="T1385" s="37"/>
      <c r="U1385" s="44"/>
      <c r="V1385" s="37"/>
      <c r="W1385" s="37"/>
      <c r="X1385" s="39"/>
      <c r="Y1385" s="39"/>
      <c r="Z1385" s="39"/>
      <c r="AA1385" s="39"/>
    </row>
    <row r="1386" spans="1:27" ht="14.45" hidden="1" x14ac:dyDescent="0.35">
      <c r="A1386" s="154"/>
      <c r="B1386" s="154">
        <v>1404</v>
      </c>
      <c r="C1386" s="155"/>
      <c r="D1386" s="155"/>
      <c r="E1386" s="156"/>
      <c r="F1386" s="153">
        <v>2022</v>
      </c>
      <c r="G1386" s="155"/>
      <c r="H1386" s="152" t="e">
        <v>#N/A</v>
      </c>
      <c r="I1386" s="151" t="e">
        <v>#N/A</v>
      </c>
      <c r="J1386" s="152" t="e">
        <v>#N/A</v>
      </c>
      <c r="K1386" s="153"/>
      <c r="L1386" s="154">
        <v>404</v>
      </c>
      <c r="M1386" s="28"/>
      <c r="N1386" s="28"/>
      <c r="O1386" s="33"/>
      <c r="P1386" s="33"/>
      <c r="Q1386" s="34"/>
      <c r="R1386" s="45"/>
      <c r="S1386" s="37"/>
      <c r="T1386" s="37"/>
      <c r="U1386" s="44"/>
      <c r="V1386" s="37"/>
      <c r="W1386" s="37"/>
      <c r="X1386" s="39"/>
      <c r="Y1386" s="39"/>
      <c r="Z1386" s="39"/>
      <c r="AA1386" s="39"/>
    </row>
    <row r="1387" spans="1:27" ht="14.45" hidden="1" x14ac:dyDescent="0.35">
      <c r="A1387" s="154"/>
      <c r="B1387" s="154">
        <v>1405</v>
      </c>
      <c r="C1387" s="155" t="s">
        <v>691</v>
      </c>
      <c r="D1387" s="155" t="s">
        <v>1959</v>
      </c>
      <c r="E1387" s="156">
        <v>2012</v>
      </c>
      <c r="F1387" s="153">
        <v>10</v>
      </c>
      <c r="G1387" s="155" t="s">
        <v>8</v>
      </c>
      <c r="H1387" s="152" t="s">
        <v>1366</v>
      </c>
      <c r="I1387" s="151" t="s">
        <v>3685</v>
      </c>
      <c r="J1387" s="152" t="s">
        <v>106</v>
      </c>
      <c r="K1387" s="153" t="s">
        <v>355</v>
      </c>
      <c r="L1387" s="154">
        <v>405</v>
      </c>
      <c r="M1387" s="28"/>
      <c r="N1387" s="28"/>
      <c r="O1387" s="33"/>
      <c r="P1387" s="33">
        <v>3504528843</v>
      </c>
      <c r="Q1387" s="34" t="s">
        <v>1960</v>
      </c>
      <c r="R1387" s="45">
        <v>41122</v>
      </c>
      <c r="S1387" s="37" t="s">
        <v>1961</v>
      </c>
      <c r="T1387" s="37" t="s">
        <v>354</v>
      </c>
      <c r="U1387" s="44">
        <v>1035000370</v>
      </c>
      <c r="V1387" s="37" t="s">
        <v>339</v>
      </c>
      <c r="W1387" s="37" t="s">
        <v>363</v>
      </c>
      <c r="X1387" s="39"/>
      <c r="Y1387" s="39"/>
      <c r="Z1387" s="39"/>
      <c r="AA1387" s="39"/>
    </row>
    <row r="1388" spans="1:27" ht="14.45" hidden="1" x14ac:dyDescent="0.35">
      <c r="A1388" s="154"/>
      <c r="B1388" s="154">
        <v>1406</v>
      </c>
      <c r="C1388" s="155" t="s">
        <v>10</v>
      </c>
      <c r="D1388" s="155" t="s">
        <v>1962</v>
      </c>
      <c r="E1388" s="156">
        <v>2007</v>
      </c>
      <c r="F1388" s="153">
        <v>15</v>
      </c>
      <c r="G1388" s="155" t="s">
        <v>12</v>
      </c>
      <c r="H1388" s="152" t="s">
        <v>4824</v>
      </c>
      <c r="I1388" s="151" t="s">
        <v>4857</v>
      </c>
      <c r="J1388" s="152" t="s">
        <v>13</v>
      </c>
      <c r="K1388" s="153" t="s">
        <v>383</v>
      </c>
      <c r="L1388" s="154">
        <v>406</v>
      </c>
      <c r="M1388" s="28"/>
      <c r="N1388" s="28"/>
      <c r="O1388" s="33">
        <v>5420203</v>
      </c>
      <c r="P1388" s="33">
        <v>3122996328</v>
      </c>
      <c r="Q1388" s="34" t="s">
        <v>1963</v>
      </c>
      <c r="R1388" s="45">
        <v>39191</v>
      </c>
      <c r="S1388" s="37" t="s">
        <v>1964</v>
      </c>
      <c r="T1388" s="37" t="s">
        <v>354</v>
      </c>
      <c r="U1388" s="44">
        <v>1036933794</v>
      </c>
      <c r="V1388" s="37" t="s">
        <v>393</v>
      </c>
      <c r="W1388" s="37" t="s">
        <v>363</v>
      </c>
      <c r="X1388" s="39"/>
      <c r="Y1388" s="39"/>
      <c r="Z1388" s="39"/>
      <c r="AA1388" s="39"/>
    </row>
    <row r="1389" spans="1:27" ht="14.45" hidden="1" x14ac:dyDescent="0.35">
      <c r="A1389" s="154"/>
      <c r="B1389" s="154">
        <v>1407</v>
      </c>
      <c r="C1389" s="155"/>
      <c r="D1389" s="155"/>
      <c r="E1389" s="156"/>
      <c r="F1389" s="153">
        <v>2022</v>
      </c>
      <c r="G1389" s="155"/>
      <c r="H1389" s="152" t="e">
        <v>#N/A</v>
      </c>
      <c r="I1389" s="151" t="e">
        <v>#N/A</v>
      </c>
      <c r="J1389" s="152" t="e">
        <v>#N/A</v>
      </c>
      <c r="K1389" s="153"/>
      <c r="L1389" s="154">
        <v>407</v>
      </c>
      <c r="M1389" s="28"/>
      <c r="N1389" s="28"/>
      <c r="O1389" s="33"/>
      <c r="P1389" s="33"/>
      <c r="Q1389" s="34"/>
      <c r="R1389" s="45"/>
      <c r="S1389" s="37"/>
      <c r="T1389" s="37"/>
      <c r="U1389" s="44"/>
      <c r="V1389" s="37"/>
      <c r="W1389" s="37"/>
      <c r="X1389" s="39"/>
      <c r="Y1389" s="39"/>
      <c r="Z1389" s="39"/>
      <c r="AA1389" s="39"/>
    </row>
    <row r="1390" spans="1:27" ht="14.45" hidden="1" x14ac:dyDescent="0.35">
      <c r="A1390" s="154"/>
      <c r="B1390" s="154">
        <v>1408</v>
      </c>
      <c r="C1390" s="155" t="s">
        <v>670</v>
      </c>
      <c r="D1390" s="155" t="s">
        <v>1965</v>
      </c>
      <c r="E1390" s="156">
        <v>2005</v>
      </c>
      <c r="F1390" s="153">
        <v>17</v>
      </c>
      <c r="G1390" s="155" t="s">
        <v>12</v>
      </c>
      <c r="H1390" s="152" t="s">
        <v>4824</v>
      </c>
      <c r="I1390" s="151" t="s">
        <v>4845</v>
      </c>
      <c r="J1390" s="152" t="s">
        <v>58</v>
      </c>
      <c r="K1390" s="153" t="s">
        <v>355</v>
      </c>
      <c r="L1390" s="154">
        <v>408</v>
      </c>
      <c r="M1390" s="28"/>
      <c r="N1390" s="28"/>
      <c r="O1390" s="33"/>
      <c r="P1390" s="33">
        <v>3137508504</v>
      </c>
      <c r="Q1390" s="34" t="s">
        <v>1966</v>
      </c>
      <c r="R1390" s="45">
        <v>38628</v>
      </c>
      <c r="S1390" s="37" t="s">
        <v>1967</v>
      </c>
      <c r="T1390" s="37" t="s">
        <v>354</v>
      </c>
      <c r="U1390" s="44">
        <v>1034988631</v>
      </c>
      <c r="V1390" s="37" t="s">
        <v>346</v>
      </c>
      <c r="W1390" s="37" t="s">
        <v>363</v>
      </c>
      <c r="X1390" s="39"/>
      <c r="Y1390" s="39"/>
      <c r="Z1390" s="39"/>
      <c r="AA1390" s="39"/>
    </row>
    <row r="1391" spans="1:27" ht="14.45" hidden="1" x14ac:dyDescent="0.35">
      <c r="A1391" s="154"/>
      <c r="B1391" s="154">
        <v>1409</v>
      </c>
      <c r="C1391" s="155" t="s">
        <v>1968</v>
      </c>
      <c r="D1391" s="155" t="s">
        <v>1969</v>
      </c>
      <c r="E1391" s="156">
        <v>2009</v>
      </c>
      <c r="F1391" s="153">
        <v>13</v>
      </c>
      <c r="G1391" s="155" t="s">
        <v>8</v>
      </c>
      <c r="H1391" s="152" t="s">
        <v>1366</v>
      </c>
      <c r="I1391" s="151" t="s">
        <v>4856</v>
      </c>
      <c r="J1391" s="152" t="s">
        <v>72</v>
      </c>
      <c r="K1391" s="153" t="s">
        <v>395</v>
      </c>
      <c r="L1391" s="154">
        <v>409</v>
      </c>
      <c r="M1391" s="28"/>
      <c r="N1391" s="28"/>
      <c r="O1391" s="33"/>
      <c r="P1391" s="33">
        <v>3137844453</v>
      </c>
      <c r="Q1391" s="34" t="s">
        <v>1970</v>
      </c>
      <c r="R1391" s="45">
        <v>40007</v>
      </c>
      <c r="S1391" s="37" t="s">
        <v>1949</v>
      </c>
      <c r="T1391" s="37" t="s">
        <v>354</v>
      </c>
      <c r="U1391" s="44">
        <v>1020303831</v>
      </c>
      <c r="V1391" s="37" t="s">
        <v>346</v>
      </c>
      <c r="W1391" s="37" t="s">
        <v>363</v>
      </c>
      <c r="X1391" s="39"/>
      <c r="Y1391" s="39"/>
      <c r="Z1391" s="39"/>
      <c r="AA1391" s="39"/>
    </row>
    <row r="1392" spans="1:27" ht="14.45" hidden="1" x14ac:dyDescent="0.35">
      <c r="A1392" s="154"/>
      <c r="B1392" s="154">
        <v>1410</v>
      </c>
      <c r="C1392" s="149" t="s">
        <v>1971</v>
      </c>
      <c r="D1392" s="149" t="s">
        <v>1972</v>
      </c>
      <c r="E1392" s="148">
        <v>2005</v>
      </c>
      <c r="F1392" s="153">
        <v>17</v>
      </c>
      <c r="G1392" s="155" t="s">
        <v>12</v>
      </c>
      <c r="H1392" s="152" t="s">
        <v>4824</v>
      </c>
      <c r="I1392" s="151" t="s">
        <v>4845</v>
      </c>
      <c r="J1392" s="152" t="s">
        <v>58</v>
      </c>
      <c r="K1392" s="153" t="s">
        <v>355</v>
      </c>
      <c r="L1392" s="154">
        <v>410</v>
      </c>
      <c r="M1392" s="28"/>
      <c r="N1392" s="28"/>
      <c r="O1392" s="33">
        <v>3063409</v>
      </c>
      <c r="P1392" s="33">
        <v>3127923909</v>
      </c>
      <c r="Q1392" s="42" t="s">
        <v>1973</v>
      </c>
      <c r="R1392" s="43">
        <v>38422</v>
      </c>
      <c r="S1392" s="36" t="s">
        <v>1974</v>
      </c>
      <c r="T1392" s="37" t="s">
        <v>354</v>
      </c>
      <c r="U1392" s="38" t="s">
        <v>1975</v>
      </c>
      <c r="V1392" s="37" t="s">
        <v>346</v>
      </c>
      <c r="W1392" s="37" t="s">
        <v>363</v>
      </c>
      <c r="X1392" s="39"/>
      <c r="Y1392" s="39"/>
      <c r="Z1392" s="39"/>
      <c r="AA1392" s="39"/>
    </row>
    <row r="1393" spans="1:27" ht="14.45" hidden="1" x14ac:dyDescent="0.35">
      <c r="A1393" s="154"/>
      <c r="B1393" s="154">
        <v>1411</v>
      </c>
      <c r="C1393" s="155"/>
      <c r="D1393" s="155"/>
      <c r="E1393" s="156"/>
      <c r="F1393" s="153">
        <v>2022</v>
      </c>
      <c r="G1393" s="155"/>
      <c r="H1393" s="152" t="e">
        <v>#N/A</v>
      </c>
      <c r="I1393" s="151" t="e">
        <v>#N/A</v>
      </c>
      <c r="J1393" s="152" t="e">
        <v>#N/A</v>
      </c>
      <c r="K1393" s="153"/>
      <c r="L1393" s="154">
        <v>411</v>
      </c>
      <c r="M1393" s="28"/>
      <c r="N1393" s="28"/>
      <c r="O1393" s="33"/>
      <c r="P1393" s="33"/>
      <c r="Q1393" s="55"/>
      <c r="R1393" s="45"/>
      <c r="S1393" s="37"/>
      <c r="T1393" s="37"/>
      <c r="U1393" s="44"/>
      <c r="V1393" s="37"/>
      <c r="W1393" s="37"/>
      <c r="X1393" s="39"/>
      <c r="Y1393" s="39"/>
      <c r="Z1393" s="39"/>
      <c r="AA1393" s="39"/>
    </row>
    <row r="1394" spans="1:27" ht="14.45" hidden="1" x14ac:dyDescent="0.35">
      <c r="A1394" s="154"/>
      <c r="B1394" s="154">
        <v>1412</v>
      </c>
      <c r="C1394" s="155" t="s">
        <v>1976</v>
      </c>
      <c r="D1394" s="155" t="s">
        <v>1977</v>
      </c>
      <c r="E1394" s="156">
        <v>1995</v>
      </c>
      <c r="F1394" s="153">
        <v>27</v>
      </c>
      <c r="G1394" s="155" t="s">
        <v>12</v>
      </c>
      <c r="H1394" s="152" t="s">
        <v>4824</v>
      </c>
      <c r="I1394" s="151" t="s">
        <v>4905</v>
      </c>
      <c r="J1394" s="152" t="s">
        <v>58</v>
      </c>
      <c r="K1394" s="153" t="s">
        <v>407</v>
      </c>
      <c r="L1394" s="154">
        <v>412</v>
      </c>
      <c r="M1394" s="28"/>
      <c r="N1394" s="28"/>
      <c r="O1394" s="33"/>
      <c r="P1394" s="33">
        <v>3105203199</v>
      </c>
      <c r="Q1394" s="55"/>
      <c r="R1394" s="45">
        <v>34991</v>
      </c>
      <c r="S1394" s="37" t="s">
        <v>1209</v>
      </c>
      <c r="T1394" s="37" t="s">
        <v>338</v>
      </c>
      <c r="U1394" s="44">
        <v>1028024157</v>
      </c>
      <c r="V1394" s="37" t="s">
        <v>339</v>
      </c>
      <c r="W1394" s="37" t="s">
        <v>363</v>
      </c>
      <c r="X1394" s="39"/>
      <c r="Y1394" s="39"/>
      <c r="Z1394" s="39"/>
      <c r="AA1394" s="39"/>
    </row>
    <row r="1395" spans="1:27" ht="14.45" hidden="1" x14ac:dyDescent="0.35">
      <c r="A1395" s="154"/>
      <c r="B1395" s="154">
        <v>1413</v>
      </c>
      <c r="C1395" s="155"/>
      <c r="D1395" s="155"/>
      <c r="E1395" s="156"/>
      <c r="F1395" s="153">
        <v>2022</v>
      </c>
      <c r="G1395" s="155"/>
      <c r="H1395" s="141" t="e">
        <v>#N/A</v>
      </c>
      <c r="I1395" s="151" t="e">
        <v>#N/A</v>
      </c>
      <c r="J1395" s="152" t="e">
        <v>#N/A</v>
      </c>
      <c r="K1395" s="153"/>
      <c r="L1395" s="154">
        <v>413</v>
      </c>
      <c r="M1395" s="28"/>
      <c r="N1395" s="28"/>
      <c r="O1395" s="33"/>
      <c r="P1395" s="33"/>
      <c r="Q1395" s="42"/>
      <c r="R1395" s="45"/>
      <c r="S1395" s="37"/>
      <c r="T1395" s="37"/>
      <c r="U1395" s="44"/>
      <c r="V1395" s="37"/>
      <c r="W1395" s="37"/>
      <c r="X1395" s="39"/>
      <c r="Y1395" s="39"/>
      <c r="Z1395" s="39"/>
      <c r="AA1395" s="39"/>
    </row>
    <row r="1396" spans="1:27" ht="14.45" hidden="1" x14ac:dyDescent="0.35">
      <c r="A1396" s="154"/>
      <c r="B1396" s="154">
        <v>1414</v>
      </c>
      <c r="C1396" s="155"/>
      <c r="D1396" s="155"/>
      <c r="E1396" s="156"/>
      <c r="F1396" s="153">
        <v>2022</v>
      </c>
      <c r="G1396" s="155"/>
      <c r="H1396" s="152" t="e">
        <v>#N/A</v>
      </c>
      <c r="I1396" s="151" t="e">
        <v>#N/A</v>
      </c>
      <c r="J1396" s="152" t="e">
        <v>#N/A</v>
      </c>
      <c r="K1396" s="153"/>
      <c r="L1396" s="154">
        <v>414</v>
      </c>
      <c r="M1396" s="28"/>
      <c r="N1396" s="28"/>
      <c r="O1396" s="33"/>
      <c r="P1396" s="33"/>
      <c r="Q1396" s="34"/>
      <c r="R1396" s="45"/>
      <c r="S1396" s="37"/>
      <c r="T1396" s="37"/>
      <c r="U1396" s="44"/>
      <c r="V1396" s="37"/>
      <c r="W1396" s="37"/>
      <c r="X1396" s="39"/>
      <c r="Y1396" s="39"/>
      <c r="Z1396" s="39"/>
      <c r="AA1396" s="39"/>
    </row>
    <row r="1397" spans="1:27" ht="14.45" hidden="1" x14ac:dyDescent="0.35">
      <c r="A1397" s="154"/>
      <c r="B1397" s="154">
        <v>1415</v>
      </c>
      <c r="C1397" s="155" t="s">
        <v>6</v>
      </c>
      <c r="D1397" s="155" t="s">
        <v>36</v>
      </c>
      <c r="E1397" s="156">
        <v>2009</v>
      </c>
      <c r="F1397" s="153">
        <v>13</v>
      </c>
      <c r="G1397" s="155" t="s">
        <v>16</v>
      </c>
      <c r="H1397" s="152" t="s">
        <v>1895</v>
      </c>
      <c r="I1397" s="151" t="s">
        <v>4855</v>
      </c>
      <c r="J1397" s="152" t="s">
        <v>37</v>
      </c>
      <c r="K1397" s="153" t="s">
        <v>371</v>
      </c>
      <c r="L1397" s="154">
        <v>415</v>
      </c>
      <c r="M1397" s="28"/>
      <c r="N1397" s="28"/>
      <c r="O1397" s="33">
        <v>2087700</v>
      </c>
      <c r="P1397" s="33">
        <v>3146310197</v>
      </c>
      <c r="Q1397" s="42" t="s">
        <v>1978</v>
      </c>
      <c r="R1397" s="35">
        <v>40106</v>
      </c>
      <c r="S1397" s="37" t="s">
        <v>1979</v>
      </c>
      <c r="T1397" s="37" t="s">
        <v>354</v>
      </c>
      <c r="U1397" s="38">
        <v>1034995263</v>
      </c>
      <c r="V1397" s="37" t="s">
        <v>393</v>
      </c>
      <c r="W1397" s="37" t="s">
        <v>363</v>
      </c>
      <c r="X1397" s="39"/>
      <c r="Y1397" s="39"/>
      <c r="Z1397" s="39"/>
      <c r="AA1397" s="39"/>
    </row>
    <row r="1398" spans="1:27" ht="14.45" hidden="1" x14ac:dyDescent="0.35">
      <c r="A1398" s="154"/>
      <c r="B1398" s="154">
        <v>1416</v>
      </c>
      <c r="C1398" s="155" t="s">
        <v>99</v>
      </c>
      <c r="D1398" s="155" t="s">
        <v>100</v>
      </c>
      <c r="E1398" s="156">
        <v>2006</v>
      </c>
      <c r="F1398" s="153">
        <v>16</v>
      </c>
      <c r="G1398" s="155" t="s">
        <v>20</v>
      </c>
      <c r="H1398" s="152" t="s">
        <v>3699</v>
      </c>
      <c r="I1398" s="151" t="s">
        <v>4877</v>
      </c>
      <c r="J1398" s="152" t="s">
        <v>101</v>
      </c>
      <c r="K1398" s="153" t="s">
        <v>377</v>
      </c>
      <c r="L1398" s="154">
        <v>416</v>
      </c>
      <c r="M1398" s="28"/>
      <c r="N1398" s="28"/>
      <c r="O1398" s="33">
        <v>5532047</v>
      </c>
      <c r="P1398" s="33">
        <v>3144040415</v>
      </c>
      <c r="Q1398" s="34" t="s">
        <v>1980</v>
      </c>
      <c r="R1398" s="45">
        <v>38738</v>
      </c>
      <c r="S1398" s="37" t="s">
        <v>1981</v>
      </c>
      <c r="T1398" s="37" t="s">
        <v>354</v>
      </c>
      <c r="U1398" s="44">
        <v>1040033501</v>
      </c>
      <c r="V1398" s="37" t="s">
        <v>339</v>
      </c>
      <c r="W1398" s="37" t="s">
        <v>363</v>
      </c>
      <c r="X1398" s="39"/>
      <c r="Y1398" s="39"/>
      <c r="Z1398" s="39"/>
      <c r="AA1398" s="39"/>
    </row>
    <row r="1399" spans="1:27" ht="14.45" hidden="1" x14ac:dyDescent="0.35">
      <c r="A1399" s="154"/>
      <c r="B1399" s="154">
        <v>1417</v>
      </c>
      <c r="C1399" s="155"/>
      <c r="D1399" s="155"/>
      <c r="E1399" s="156"/>
      <c r="F1399" s="153">
        <v>2022</v>
      </c>
      <c r="G1399" s="155"/>
      <c r="H1399" s="152" t="e">
        <v>#N/A</v>
      </c>
      <c r="I1399" s="151" t="e">
        <v>#N/A</v>
      </c>
      <c r="J1399" s="152" t="e">
        <v>#N/A</v>
      </c>
      <c r="K1399" s="153"/>
      <c r="L1399" s="154">
        <v>417</v>
      </c>
      <c r="M1399" s="28"/>
      <c r="N1399" s="28"/>
      <c r="O1399" s="33"/>
      <c r="P1399" s="33"/>
      <c r="Q1399" s="34"/>
      <c r="R1399" s="45"/>
      <c r="S1399" s="37"/>
      <c r="T1399" s="37"/>
      <c r="U1399" s="44"/>
      <c r="V1399" s="37"/>
      <c r="W1399" s="37"/>
      <c r="X1399" s="39"/>
      <c r="Y1399" s="39"/>
      <c r="Z1399" s="39"/>
      <c r="AA1399" s="39"/>
    </row>
    <row r="1400" spans="1:27" ht="14.45" hidden="1" x14ac:dyDescent="0.35">
      <c r="A1400" s="154"/>
      <c r="B1400" s="154">
        <v>1418</v>
      </c>
      <c r="C1400" s="155"/>
      <c r="D1400" s="155"/>
      <c r="E1400" s="156"/>
      <c r="F1400" s="153">
        <v>2022</v>
      </c>
      <c r="G1400" s="155"/>
      <c r="H1400" s="152" t="e">
        <v>#N/A</v>
      </c>
      <c r="I1400" s="151" t="e">
        <v>#N/A</v>
      </c>
      <c r="J1400" s="152" t="e">
        <v>#N/A</v>
      </c>
      <c r="K1400" s="153"/>
      <c r="L1400" s="154">
        <v>418</v>
      </c>
      <c r="M1400" s="28"/>
      <c r="N1400" s="28"/>
      <c r="O1400" s="33"/>
      <c r="P1400" s="33"/>
      <c r="Q1400" s="34"/>
      <c r="R1400" s="45"/>
      <c r="S1400" s="37"/>
      <c r="T1400" s="37"/>
      <c r="U1400" s="44"/>
      <c r="V1400" s="37"/>
      <c r="W1400" s="37"/>
      <c r="X1400" s="39"/>
      <c r="Y1400" s="39"/>
      <c r="Z1400" s="39"/>
      <c r="AA1400" s="39"/>
    </row>
    <row r="1401" spans="1:27" ht="14.45" hidden="1" x14ac:dyDescent="0.35">
      <c r="A1401" s="154"/>
      <c r="B1401" s="154">
        <v>1419</v>
      </c>
      <c r="C1401" s="155"/>
      <c r="D1401" s="155"/>
      <c r="E1401" s="156"/>
      <c r="F1401" s="153">
        <v>2022</v>
      </c>
      <c r="G1401" s="155"/>
      <c r="H1401" s="152" t="e">
        <v>#N/A</v>
      </c>
      <c r="I1401" s="151" t="e">
        <v>#N/A</v>
      </c>
      <c r="J1401" s="152" t="e">
        <v>#N/A</v>
      </c>
      <c r="K1401" s="153"/>
      <c r="L1401" s="154">
        <v>419</v>
      </c>
      <c r="M1401" s="28"/>
      <c r="N1401" s="28"/>
      <c r="O1401" s="33"/>
      <c r="P1401" s="33"/>
      <c r="Q1401" s="42"/>
      <c r="R1401" s="45"/>
      <c r="S1401" s="37"/>
      <c r="T1401" s="37"/>
      <c r="U1401" s="44"/>
      <c r="V1401" s="37"/>
      <c r="W1401" s="37"/>
      <c r="X1401" s="39"/>
      <c r="Y1401" s="39"/>
      <c r="Z1401" s="39"/>
      <c r="AA1401" s="39"/>
    </row>
    <row r="1402" spans="1:27" ht="14.45" hidden="1" x14ac:dyDescent="0.35">
      <c r="A1402" s="154"/>
      <c r="B1402" s="154">
        <v>1420</v>
      </c>
      <c r="C1402" s="155" t="s">
        <v>128</v>
      </c>
      <c r="D1402" s="155" t="s">
        <v>1982</v>
      </c>
      <c r="E1402" s="156">
        <v>2007</v>
      </c>
      <c r="F1402" s="153">
        <v>15</v>
      </c>
      <c r="G1402" s="155" t="s">
        <v>16</v>
      </c>
      <c r="H1402" s="152" t="s">
        <v>1895</v>
      </c>
      <c r="I1402" s="151" t="s">
        <v>4815</v>
      </c>
      <c r="J1402" s="152" t="s">
        <v>147</v>
      </c>
      <c r="K1402" s="153" t="s">
        <v>355</v>
      </c>
      <c r="L1402" s="154">
        <v>420</v>
      </c>
      <c r="M1402" s="28"/>
      <c r="N1402" s="28"/>
      <c r="O1402" s="33">
        <v>3029384</v>
      </c>
      <c r="P1402" s="33">
        <v>3022824963</v>
      </c>
      <c r="Q1402" s="42" t="s">
        <v>1983</v>
      </c>
      <c r="R1402" s="45">
        <v>39198</v>
      </c>
      <c r="S1402" s="37" t="s">
        <v>1984</v>
      </c>
      <c r="T1402" s="37" t="s">
        <v>354</v>
      </c>
      <c r="U1402" s="44">
        <v>1017929711</v>
      </c>
      <c r="V1402" s="37" t="s">
        <v>346</v>
      </c>
      <c r="W1402" s="37" t="s">
        <v>363</v>
      </c>
      <c r="X1402" s="39"/>
      <c r="Y1402" s="39"/>
      <c r="Z1402" s="39"/>
      <c r="AA1402" s="39"/>
    </row>
    <row r="1403" spans="1:27" ht="14.45" hidden="1" x14ac:dyDescent="0.35">
      <c r="A1403" s="154"/>
      <c r="B1403" s="154">
        <v>1421</v>
      </c>
      <c r="C1403" s="155"/>
      <c r="D1403" s="155"/>
      <c r="E1403" s="156"/>
      <c r="F1403" s="153">
        <v>2022</v>
      </c>
      <c r="G1403" s="155"/>
      <c r="H1403" s="152" t="e">
        <v>#N/A</v>
      </c>
      <c r="I1403" s="151" t="e">
        <v>#N/A</v>
      </c>
      <c r="J1403" s="152" t="e">
        <v>#N/A</v>
      </c>
      <c r="K1403" s="153"/>
      <c r="L1403" s="154">
        <v>421</v>
      </c>
      <c r="M1403" s="28"/>
      <c r="N1403" s="28"/>
      <c r="O1403" s="33"/>
      <c r="P1403" s="33"/>
      <c r="Q1403" s="34"/>
      <c r="R1403" s="45"/>
      <c r="S1403" s="37"/>
      <c r="T1403" s="37"/>
      <c r="U1403" s="44"/>
      <c r="V1403" s="37"/>
      <c r="W1403" s="37"/>
      <c r="X1403" s="39"/>
      <c r="Y1403" s="39"/>
      <c r="Z1403" s="39"/>
      <c r="AA1403" s="39"/>
    </row>
    <row r="1404" spans="1:27" ht="14.45" hidden="1" x14ac:dyDescent="0.35">
      <c r="A1404" s="154"/>
      <c r="B1404" s="154">
        <v>1422</v>
      </c>
      <c r="C1404" s="155" t="s">
        <v>200</v>
      </c>
      <c r="D1404" s="155" t="s">
        <v>201</v>
      </c>
      <c r="E1404" s="156">
        <v>2009</v>
      </c>
      <c r="F1404" s="153">
        <v>13</v>
      </c>
      <c r="G1404" s="155" t="s">
        <v>8</v>
      </c>
      <c r="H1404" s="152" t="s">
        <v>1366</v>
      </c>
      <c r="I1404" s="151" t="s">
        <v>4856</v>
      </c>
      <c r="J1404" s="152" t="s">
        <v>72</v>
      </c>
      <c r="K1404" s="153" t="s">
        <v>422</v>
      </c>
      <c r="L1404" s="154">
        <v>422</v>
      </c>
      <c r="M1404" s="28"/>
      <c r="N1404" s="28"/>
      <c r="O1404" s="33">
        <v>5680847</v>
      </c>
      <c r="P1404" s="33">
        <v>3015857899</v>
      </c>
      <c r="Q1404" s="34" t="s">
        <v>1985</v>
      </c>
      <c r="R1404" s="35">
        <v>40161</v>
      </c>
      <c r="S1404" s="37" t="s">
        <v>1986</v>
      </c>
      <c r="T1404" s="37" t="s">
        <v>354</v>
      </c>
      <c r="U1404" s="38">
        <v>1040040633</v>
      </c>
      <c r="V1404" s="37" t="s">
        <v>346</v>
      </c>
      <c r="W1404" s="37" t="s">
        <v>363</v>
      </c>
      <c r="X1404" s="39"/>
      <c r="Y1404" s="39"/>
      <c r="Z1404" s="39"/>
      <c r="AA1404" s="39"/>
    </row>
    <row r="1405" spans="1:27" ht="14.45" hidden="1" x14ac:dyDescent="0.35">
      <c r="A1405" s="154"/>
      <c r="B1405" s="154">
        <v>1423</v>
      </c>
      <c r="C1405" s="155" t="s">
        <v>10</v>
      </c>
      <c r="D1405" s="155" t="s">
        <v>1987</v>
      </c>
      <c r="E1405" s="156">
        <v>2010</v>
      </c>
      <c r="F1405" s="153">
        <v>12</v>
      </c>
      <c r="G1405" s="155" t="s">
        <v>8</v>
      </c>
      <c r="H1405" s="152" t="s">
        <v>1366</v>
      </c>
      <c r="I1405" s="151" t="s">
        <v>4859</v>
      </c>
      <c r="J1405" s="152" t="s">
        <v>34</v>
      </c>
      <c r="K1405" s="153" t="s">
        <v>355</v>
      </c>
      <c r="L1405" s="154">
        <v>423</v>
      </c>
      <c r="M1405" s="28"/>
      <c r="N1405" s="28"/>
      <c r="O1405" s="33"/>
      <c r="P1405" s="33">
        <v>3113115928</v>
      </c>
      <c r="Q1405" s="34" t="s">
        <v>1988</v>
      </c>
      <c r="R1405" s="45">
        <v>40216</v>
      </c>
      <c r="S1405" s="37" t="s">
        <v>1989</v>
      </c>
      <c r="T1405" s="37" t="s">
        <v>354</v>
      </c>
      <c r="U1405" s="50">
        <v>1038871144</v>
      </c>
      <c r="V1405" s="37" t="s">
        <v>491</v>
      </c>
      <c r="W1405" s="37" t="s">
        <v>380</v>
      </c>
      <c r="X1405" s="39"/>
      <c r="Y1405" s="39"/>
      <c r="Z1405" s="39"/>
      <c r="AA1405" s="39"/>
    </row>
    <row r="1406" spans="1:27" ht="14.45" hidden="1" x14ac:dyDescent="0.35">
      <c r="A1406" s="154"/>
      <c r="B1406" s="154">
        <v>1424</v>
      </c>
      <c r="C1406" s="155"/>
      <c r="D1406" s="155"/>
      <c r="E1406" s="156"/>
      <c r="F1406" s="153">
        <v>2022</v>
      </c>
      <c r="G1406" s="155"/>
      <c r="H1406" s="152" t="e">
        <v>#N/A</v>
      </c>
      <c r="I1406" s="151" t="e">
        <v>#N/A</v>
      </c>
      <c r="J1406" s="152" t="e">
        <v>#N/A</v>
      </c>
      <c r="K1406" s="153"/>
      <c r="L1406" s="154">
        <v>424</v>
      </c>
      <c r="M1406" s="28"/>
      <c r="N1406" s="28"/>
      <c r="O1406" s="33"/>
      <c r="P1406" s="33"/>
      <c r="Q1406" s="34"/>
      <c r="R1406" s="45"/>
      <c r="S1406" s="37"/>
      <c r="T1406" s="37"/>
      <c r="U1406" s="44"/>
      <c r="V1406" s="37"/>
      <c r="W1406" s="37"/>
      <c r="X1406" s="39"/>
      <c r="Y1406" s="39"/>
      <c r="Z1406" s="39"/>
      <c r="AA1406" s="39"/>
    </row>
    <row r="1407" spans="1:27" ht="14.45" hidden="1" x14ac:dyDescent="0.35">
      <c r="A1407" s="154"/>
      <c r="B1407" s="154">
        <v>1425</v>
      </c>
      <c r="C1407" s="155" t="s">
        <v>936</v>
      </c>
      <c r="D1407" s="155" t="s">
        <v>1990</v>
      </c>
      <c r="E1407" s="156">
        <v>2007</v>
      </c>
      <c r="F1407" s="153">
        <v>15</v>
      </c>
      <c r="G1407" s="155" t="s">
        <v>16</v>
      </c>
      <c r="H1407" s="152" t="s">
        <v>1895</v>
      </c>
      <c r="I1407" s="151" t="s">
        <v>4815</v>
      </c>
      <c r="J1407" s="152" t="s">
        <v>147</v>
      </c>
      <c r="K1407" s="153" t="s">
        <v>364</v>
      </c>
      <c r="L1407" s="154">
        <v>425</v>
      </c>
      <c r="M1407" s="28"/>
      <c r="N1407" s="28"/>
      <c r="O1407" s="33">
        <v>5321836</v>
      </c>
      <c r="P1407" s="33">
        <v>3146812584</v>
      </c>
      <c r="Q1407" s="42" t="s">
        <v>1991</v>
      </c>
      <c r="R1407" s="45">
        <v>39327</v>
      </c>
      <c r="S1407" s="37" t="s">
        <v>1992</v>
      </c>
      <c r="T1407" s="37" t="s">
        <v>354</v>
      </c>
      <c r="U1407" s="44">
        <v>1040875054</v>
      </c>
      <c r="V1407" s="37" t="s">
        <v>582</v>
      </c>
      <c r="W1407" s="37" t="s">
        <v>363</v>
      </c>
      <c r="X1407" s="39"/>
      <c r="Y1407" s="39"/>
      <c r="Z1407" s="39"/>
      <c r="AA1407" s="39"/>
    </row>
    <row r="1408" spans="1:27" ht="14.45" hidden="1" x14ac:dyDescent="0.35">
      <c r="A1408" s="154"/>
      <c r="B1408" s="154">
        <v>1426</v>
      </c>
      <c r="C1408" s="155" t="s">
        <v>1993</v>
      </c>
      <c r="D1408" s="155" t="s">
        <v>1994</v>
      </c>
      <c r="E1408" s="156">
        <v>2013</v>
      </c>
      <c r="F1408" s="153">
        <v>9</v>
      </c>
      <c r="G1408" s="155" t="s">
        <v>8</v>
      </c>
      <c r="H1408" s="152" t="s">
        <v>1366</v>
      </c>
      <c r="I1408" s="151" t="s">
        <v>3703</v>
      </c>
      <c r="J1408" s="152" t="s">
        <v>106</v>
      </c>
      <c r="K1408" s="153" t="s">
        <v>387</v>
      </c>
      <c r="L1408" s="154">
        <v>426</v>
      </c>
      <c r="M1408" s="28"/>
      <c r="N1408" s="28"/>
      <c r="O1408" s="33">
        <v>6100620</v>
      </c>
      <c r="P1408" s="33"/>
      <c r="Q1408" s="34" t="s">
        <v>1995</v>
      </c>
      <c r="R1408" s="45">
        <v>41285</v>
      </c>
      <c r="S1408" s="37" t="s">
        <v>1949</v>
      </c>
      <c r="T1408" s="37" t="s">
        <v>354</v>
      </c>
      <c r="U1408" s="44">
        <v>1020314185</v>
      </c>
      <c r="V1408" s="37" t="s">
        <v>346</v>
      </c>
      <c r="W1408" s="37" t="s">
        <v>363</v>
      </c>
      <c r="X1408" s="39"/>
      <c r="Y1408" s="39"/>
      <c r="Z1408" s="39"/>
      <c r="AA1408" s="39"/>
    </row>
    <row r="1409" spans="1:27" ht="14.45" hidden="1" x14ac:dyDescent="0.35">
      <c r="A1409" s="154"/>
      <c r="B1409" s="154">
        <v>1427</v>
      </c>
      <c r="C1409" s="155" t="s">
        <v>278</v>
      </c>
      <c r="D1409" s="155" t="s">
        <v>1996</v>
      </c>
      <c r="E1409" s="156">
        <v>2010</v>
      </c>
      <c r="F1409" s="153">
        <v>12</v>
      </c>
      <c r="G1409" s="155" t="s">
        <v>20</v>
      </c>
      <c r="H1409" s="152" t="s">
        <v>3699</v>
      </c>
      <c r="I1409" s="151" t="s">
        <v>4884</v>
      </c>
      <c r="J1409" s="152" t="s">
        <v>64</v>
      </c>
      <c r="K1409" s="153" t="s">
        <v>446</v>
      </c>
      <c r="L1409" s="154">
        <v>427</v>
      </c>
      <c r="M1409" s="28"/>
      <c r="N1409" s="28"/>
      <c r="O1409" s="33"/>
      <c r="P1409" s="33">
        <v>3146301188</v>
      </c>
      <c r="Q1409" s="34" t="s">
        <v>1997</v>
      </c>
      <c r="R1409" s="45">
        <v>40501</v>
      </c>
      <c r="S1409" s="37" t="s">
        <v>1998</v>
      </c>
      <c r="T1409" s="37" t="s">
        <v>354</v>
      </c>
      <c r="U1409" s="44">
        <v>1033493018</v>
      </c>
      <c r="V1409" s="37" t="s">
        <v>393</v>
      </c>
      <c r="W1409" s="37" t="s">
        <v>1999</v>
      </c>
      <c r="X1409" s="39"/>
      <c r="Y1409" s="39"/>
      <c r="Z1409" s="39"/>
      <c r="AA1409" s="39"/>
    </row>
    <row r="1410" spans="1:27" ht="14.45" hidden="1" x14ac:dyDescent="0.35">
      <c r="A1410" s="154"/>
      <c r="B1410" s="154">
        <v>31429</v>
      </c>
      <c r="C1410" s="155"/>
      <c r="D1410" s="155"/>
      <c r="E1410" s="156"/>
      <c r="F1410" s="153">
        <v>2022</v>
      </c>
      <c r="G1410" s="155"/>
      <c r="H1410" s="152" t="e">
        <v>#N/A</v>
      </c>
      <c r="I1410" s="151" t="e">
        <v>#N/A</v>
      </c>
      <c r="J1410" s="152" t="e">
        <v>#N/A</v>
      </c>
      <c r="K1410" s="153"/>
      <c r="L1410" s="154">
        <v>429</v>
      </c>
      <c r="M1410" s="28"/>
      <c r="N1410" s="28"/>
      <c r="O1410" s="33"/>
      <c r="P1410" s="33"/>
      <c r="Q1410" s="34"/>
      <c r="R1410" s="45"/>
      <c r="S1410" s="37"/>
      <c r="T1410" s="37"/>
      <c r="U1410" s="44"/>
      <c r="V1410" s="37"/>
      <c r="W1410" s="37"/>
      <c r="X1410" s="39"/>
      <c r="Y1410" s="39"/>
      <c r="Z1410" s="39"/>
      <c r="AA1410" s="39"/>
    </row>
    <row r="1411" spans="1:27" ht="14.45" hidden="1" x14ac:dyDescent="0.35">
      <c r="A1411" s="154"/>
      <c r="B1411" s="154">
        <v>1429</v>
      </c>
      <c r="C1411" s="155" t="s">
        <v>2000</v>
      </c>
      <c r="D1411" s="155" t="s">
        <v>2001</v>
      </c>
      <c r="E1411" s="156">
        <v>2011</v>
      </c>
      <c r="F1411" s="153">
        <v>11</v>
      </c>
      <c r="G1411" s="155" t="s">
        <v>20</v>
      </c>
      <c r="H1411" s="152" t="s">
        <v>3699</v>
      </c>
      <c r="I1411" s="151" t="s">
        <v>4886</v>
      </c>
      <c r="J1411" s="152" t="s">
        <v>64</v>
      </c>
      <c r="K1411" s="153" t="s">
        <v>390</v>
      </c>
      <c r="L1411" s="154">
        <v>429</v>
      </c>
      <c r="M1411" s="28"/>
      <c r="N1411" s="28"/>
      <c r="O1411" s="33"/>
      <c r="P1411" s="33">
        <v>3148616121</v>
      </c>
      <c r="Q1411" s="34" t="s">
        <v>2002</v>
      </c>
      <c r="R1411" s="45">
        <v>40893</v>
      </c>
      <c r="S1411" s="37" t="s">
        <v>2003</v>
      </c>
      <c r="T1411" s="37" t="s">
        <v>354</v>
      </c>
      <c r="U1411" s="44">
        <v>1129584593</v>
      </c>
      <c r="V1411" s="37" t="s">
        <v>346</v>
      </c>
      <c r="W1411" s="37" t="s">
        <v>363</v>
      </c>
      <c r="X1411" s="39"/>
      <c r="Y1411" s="39"/>
      <c r="Z1411" s="39"/>
      <c r="AA1411" s="39"/>
    </row>
    <row r="1412" spans="1:27" ht="14.45" hidden="1" x14ac:dyDescent="0.35">
      <c r="A1412" s="154"/>
      <c r="B1412" s="154">
        <v>1430</v>
      </c>
      <c r="C1412" s="155" t="s">
        <v>6</v>
      </c>
      <c r="D1412" s="155" t="s">
        <v>2004</v>
      </c>
      <c r="E1412" s="156">
        <v>2009</v>
      </c>
      <c r="F1412" s="153">
        <v>13</v>
      </c>
      <c r="G1412" s="155" t="s">
        <v>8</v>
      </c>
      <c r="H1412" s="152" t="s">
        <v>1366</v>
      </c>
      <c r="I1412" s="151" t="s">
        <v>4856</v>
      </c>
      <c r="J1412" s="152" t="s">
        <v>72</v>
      </c>
      <c r="K1412" s="153" t="s">
        <v>355</v>
      </c>
      <c r="L1412" s="154">
        <v>430</v>
      </c>
      <c r="M1412" s="28"/>
      <c r="N1412" s="28"/>
      <c r="O1412" s="33">
        <v>6122531</v>
      </c>
      <c r="P1412" s="33">
        <v>3023747566</v>
      </c>
      <c r="Q1412" s="34" t="s">
        <v>2005</v>
      </c>
      <c r="R1412" s="45">
        <v>40003</v>
      </c>
      <c r="S1412" s="37" t="s">
        <v>2006</v>
      </c>
      <c r="T1412" s="37" t="s">
        <v>354</v>
      </c>
      <c r="U1412" s="44">
        <v>1038870692</v>
      </c>
      <c r="V1412" s="37" t="s">
        <v>346</v>
      </c>
      <c r="W1412" s="37" t="s">
        <v>363</v>
      </c>
      <c r="X1412" s="39"/>
      <c r="Y1412" s="39"/>
      <c r="Z1412" s="39"/>
      <c r="AA1412" s="39"/>
    </row>
    <row r="1413" spans="1:27" ht="14.45" hidden="1" x14ac:dyDescent="0.35">
      <c r="A1413" s="154"/>
      <c r="B1413" s="154">
        <v>1431</v>
      </c>
      <c r="C1413" s="149" t="s">
        <v>76</v>
      </c>
      <c r="D1413" s="149" t="s">
        <v>2007</v>
      </c>
      <c r="E1413" s="156">
        <v>2011</v>
      </c>
      <c r="F1413" s="153">
        <v>11</v>
      </c>
      <c r="G1413" s="155" t="s">
        <v>8</v>
      </c>
      <c r="H1413" s="152" t="s">
        <v>1366</v>
      </c>
      <c r="I1413" s="151" t="s">
        <v>4870</v>
      </c>
      <c r="J1413" s="152" t="s">
        <v>34</v>
      </c>
      <c r="K1413" s="153" t="s">
        <v>383</v>
      </c>
      <c r="L1413" s="154">
        <v>431</v>
      </c>
      <c r="M1413" s="28"/>
      <c r="N1413" s="28"/>
      <c r="O1413" s="33">
        <v>4791029</v>
      </c>
      <c r="P1413" s="33"/>
      <c r="Q1413" s="42"/>
      <c r="R1413" s="45">
        <v>40764</v>
      </c>
      <c r="S1413" s="37" t="s">
        <v>2008</v>
      </c>
      <c r="T1413" s="37" t="s">
        <v>354</v>
      </c>
      <c r="U1413" s="44">
        <v>1034998559</v>
      </c>
      <c r="V1413" s="37" t="s">
        <v>346</v>
      </c>
      <c r="W1413" s="37" t="s">
        <v>363</v>
      </c>
      <c r="X1413" s="39"/>
      <c r="Y1413" s="39"/>
      <c r="Z1413" s="39"/>
      <c r="AA1413" s="39"/>
    </row>
    <row r="1414" spans="1:27" ht="14.45" hidden="1" x14ac:dyDescent="0.35">
      <c r="A1414" s="154"/>
      <c r="B1414" s="154">
        <v>1432</v>
      </c>
      <c r="C1414" s="155" t="s">
        <v>2009</v>
      </c>
      <c r="D1414" s="155" t="s">
        <v>2010</v>
      </c>
      <c r="E1414" s="156">
        <v>2014</v>
      </c>
      <c r="F1414" s="153">
        <v>8</v>
      </c>
      <c r="G1414" s="155" t="s">
        <v>8</v>
      </c>
      <c r="H1414" s="152" t="s">
        <v>1366</v>
      </c>
      <c r="I1414" s="151" t="s">
        <v>3687</v>
      </c>
      <c r="J1414" s="152" t="s">
        <v>117</v>
      </c>
      <c r="K1414" s="153" t="s">
        <v>383</v>
      </c>
      <c r="L1414" s="154">
        <v>432</v>
      </c>
      <c r="M1414" s="28"/>
      <c r="N1414" s="28"/>
      <c r="O1414" s="33"/>
      <c r="P1414" s="33">
        <v>3005475300</v>
      </c>
      <c r="Q1414" s="34" t="s">
        <v>2011</v>
      </c>
      <c r="R1414" s="45">
        <v>41850</v>
      </c>
      <c r="S1414" s="37" t="s">
        <v>2012</v>
      </c>
      <c r="T1414" s="37" t="s">
        <v>556</v>
      </c>
      <c r="U1414" s="44">
        <v>1016505</v>
      </c>
      <c r="V1414" s="37" t="s">
        <v>339</v>
      </c>
      <c r="W1414" s="37" t="s">
        <v>363</v>
      </c>
      <c r="X1414" s="39"/>
      <c r="Y1414" s="39"/>
      <c r="Z1414" s="39"/>
      <c r="AA1414" s="39"/>
    </row>
    <row r="1415" spans="1:27" ht="14.45" hidden="1" x14ac:dyDescent="0.35">
      <c r="A1415" s="154"/>
      <c r="B1415" s="154">
        <v>1433</v>
      </c>
      <c r="C1415" s="155"/>
      <c r="D1415" s="155"/>
      <c r="E1415" s="156"/>
      <c r="F1415" s="153">
        <v>2022</v>
      </c>
      <c r="G1415" s="155"/>
      <c r="H1415" s="152" t="e">
        <v>#N/A</v>
      </c>
      <c r="I1415" s="151" t="e">
        <v>#N/A</v>
      </c>
      <c r="J1415" s="152" t="e">
        <v>#N/A</v>
      </c>
      <c r="K1415" s="153"/>
      <c r="L1415" s="154">
        <v>433</v>
      </c>
      <c r="M1415" s="28"/>
      <c r="N1415" s="28"/>
      <c r="O1415" s="33"/>
      <c r="P1415" s="33"/>
      <c r="Q1415" s="34"/>
      <c r="R1415" s="45"/>
      <c r="S1415" s="37"/>
      <c r="T1415" s="37"/>
      <c r="U1415" s="44"/>
      <c r="V1415" s="37"/>
      <c r="W1415" s="37"/>
      <c r="X1415" s="39"/>
      <c r="Y1415" s="39"/>
      <c r="Z1415" s="39"/>
      <c r="AA1415" s="39"/>
    </row>
    <row r="1416" spans="1:27" ht="14.45" hidden="1" x14ac:dyDescent="0.35">
      <c r="A1416" s="154"/>
      <c r="B1416" s="154">
        <v>1434</v>
      </c>
      <c r="C1416" s="155"/>
      <c r="D1416" s="155"/>
      <c r="E1416" s="156"/>
      <c r="F1416" s="153">
        <v>2022</v>
      </c>
      <c r="G1416" s="155"/>
      <c r="H1416" s="152" t="e">
        <v>#N/A</v>
      </c>
      <c r="I1416" s="151" t="e">
        <v>#N/A</v>
      </c>
      <c r="J1416" s="152" t="e">
        <v>#N/A</v>
      </c>
      <c r="K1416" s="153"/>
      <c r="L1416" s="154">
        <v>434</v>
      </c>
      <c r="M1416" s="28"/>
      <c r="N1416" s="28"/>
      <c r="O1416" s="33"/>
      <c r="P1416" s="33"/>
      <c r="Q1416" s="34"/>
      <c r="R1416" s="45"/>
      <c r="S1416" s="37"/>
      <c r="T1416" s="37"/>
      <c r="U1416" s="44"/>
      <c r="V1416" s="37"/>
      <c r="W1416" s="37"/>
      <c r="X1416" s="39"/>
      <c r="Y1416" s="39"/>
      <c r="Z1416" s="39"/>
      <c r="AA1416" s="39"/>
    </row>
    <row r="1417" spans="1:27" ht="14.45" hidden="1" x14ac:dyDescent="0.35">
      <c r="A1417" s="154"/>
      <c r="B1417" s="154">
        <v>1435</v>
      </c>
      <c r="C1417" s="155" t="s">
        <v>6</v>
      </c>
      <c r="D1417" s="155" t="s">
        <v>2013</v>
      </c>
      <c r="E1417" s="156">
        <v>2006</v>
      </c>
      <c r="F1417" s="153">
        <v>16</v>
      </c>
      <c r="G1417" s="155" t="s">
        <v>12</v>
      </c>
      <c r="H1417" s="152" t="s">
        <v>4824</v>
      </c>
      <c r="I1417" s="151" t="s">
        <v>4847</v>
      </c>
      <c r="J1417" s="152" t="s">
        <v>13</v>
      </c>
      <c r="K1417" s="153" t="s">
        <v>434</v>
      </c>
      <c r="L1417" s="154">
        <v>435</v>
      </c>
      <c r="M1417" s="28"/>
      <c r="N1417" s="28"/>
      <c r="O1417" s="33">
        <v>5376298</v>
      </c>
      <c r="P1417" s="33">
        <v>3133084564</v>
      </c>
      <c r="Q1417" s="86" t="s">
        <v>2014</v>
      </c>
      <c r="R1417" s="45">
        <v>38859</v>
      </c>
      <c r="S1417" s="37" t="s">
        <v>2015</v>
      </c>
      <c r="T1417" s="37" t="s">
        <v>354</v>
      </c>
      <c r="U1417" s="38">
        <v>1013459044</v>
      </c>
      <c r="V1417" s="37" t="s">
        <v>346</v>
      </c>
      <c r="W1417" s="37" t="s">
        <v>363</v>
      </c>
      <c r="X1417" s="39"/>
      <c r="Y1417" s="39"/>
      <c r="Z1417" s="39"/>
      <c r="AA1417" s="39"/>
    </row>
    <row r="1418" spans="1:27" ht="14.45" hidden="1" x14ac:dyDescent="0.35">
      <c r="A1418" s="154"/>
      <c r="B1418" s="154">
        <v>1436</v>
      </c>
      <c r="C1418" s="155" t="s">
        <v>278</v>
      </c>
      <c r="D1418" s="155" t="s">
        <v>279</v>
      </c>
      <c r="E1418" s="156">
        <v>2006</v>
      </c>
      <c r="F1418" s="153">
        <v>16</v>
      </c>
      <c r="G1418" s="155" t="s">
        <v>20</v>
      </c>
      <c r="H1418" s="152" t="s">
        <v>3699</v>
      </c>
      <c r="I1418" s="151" t="s">
        <v>4877</v>
      </c>
      <c r="J1418" s="152" t="s">
        <v>101</v>
      </c>
      <c r="K1418" s="153" t="s">
        <v>383</v>
      </c>
      <c r="L1418" s="154">
        <v>436</v>
      </c>
      <c r="M1418" s="28"/>
      <c r="N1418" s="28"/>
      <c r="O1418" s="33"/>
      <c r="P1418" s="33">
        <v>3112004612</v>
      </c>
      <c r="Q1418" s="42" t="s">
        <v>2016</v>
      </c>
      <c r="R1418" s="45">
        <v>38971</v>
      </c>
      <c r="S1418" s="37" t="s">
        <v>2017</v>
      </c>
      <c r="T1418" s="37" t="s">
        <v>354</v>
      </c>
      <c r="U1418" s="44">
        <v>1040873891</v>
      </c>
      <c r="V1418" s="37" t="s">
        <v>430</v>
      </c>
      <c r="W1418" s="37" t="s">
        <v>340</v>
      </c>
      <c r="X1418" s="39"/>
      <c r="Y1418" s="39"/>
      <c r="Z1418" s="39"/>
      <c r="AA1418" s="39"/>
    </row>
    <row r="1419" spans="1:27" ht="14.45" hidden="1" x14ac:dyDescent="0.35">
      <c r="A1419" s="154"/>
      <c r="B1419" s="154">
        <v>1437</v>
      </c>
      <c r="C1419" s="155" t="s">
        <v>59</v>
      </c>
      <c r="D1419" s="155" t="s">
        <v>2018</v>
      </c>
      <c r="E1419" s="156">
        <v>2006</v>
      </c>
      <c r="F1419" s="153">
        <v>16</v>
      </c>
      <c r="G1419" s="155" t="s">
        <v>8</v>
      </c>
      <c r="H1419" s="152" t="s">
        <v>1366</v>
      </c>
      <c r="I1419" s="151" t="s">
        <v>4873</v>
      </c>
      <c r="J1419" s="152" t="s">
        <v>9</v>
      </c>
      <c r="K1419" s="153" t="s">
        <v>355</v>
      </c>
      <c r="L1419" s="154">
        <v>437</v>
      </c>
      <c r="M1419" s="28"/>
      <c r="N1419" s="28"/>
      <c r="O1419" s="33">
        <v>2766049</v>
      </c>
      <c r="P1419" s="33">
        <v>3132656379</v>
      </c>
      <c r="Q1419" s="34" t="s">
        <v>2019</v>
      </c>
      <c r="R1419" s="45">
        <v>38729</v>
      </c>
      <c r="S1419" s="37" t="s">
        <v>2020</v>
      </c>
      <c r="T1419" s="37" t="s">
        <v>354</v>
      </c>
      <c r="U1419" s="44">
        <v>1023628201</v>
      </c>
      <c r="V1419" s="37" t="s">
        <v>430</v>
      </c>
      <c r="W1419" s="37" t="s">
        <v>394</v>
      </c>
      <c r="X1419" s="39"/>
      <c r="Y1419" s="39"/>
      <c r="Z1419" s="39"/>
      <c r="AA1419" s="39"/>
    </row>
    <row r="1420" spans="1:27" ht="14.45" hidden="1" x14ac:dyDescent="0.35">
      <c r="A1420" s="154"/>
      <c r="B1420" s="154">
        <v>1438</v>
      </c>
      <c r="C1420" s="155" t="s">
        <v>549</v>
      </c>
      <c r="D1420" s="155" t="s">
        <v>2021</v>
      </c>
      <c r="E1420" s="156">
        <v>2007</v>
      </c>
      <c r="F1420" s="153">
        <v>15</v>
      </c>
      <c r="G1420" s="155" t="s">
        <v>8</v>
      </c>
      <c r="H1420" s="152" t="s">
        <v>1366</v>
      </c>
      <c r="I1420" s="151" t="s">
        <v>1367</v>
      </c>
      <c r="J1420" s="152" t="s">
        <v>9</v>
      </c>
      <c r="K1420" s="153" t="s">
        <v>395</v>
      </c>
      <c r="L1420" s="154">
        <v>438</v>
      </c>
      <c r="M1420" s="28"/>
      <c r="N1420" s="28"/>
      <c r="O1420" s="33"/>
      <c r="P1420" s="33">
        <v>3105042507</v>
      </c>
      <c r="Q1420" s="34" t="s">
        <v>2022</v>
      </c>
      <c r="R1420" s="45">
        <v>39289</v>
      </c>
      <c r="S1420" s="37" t="s">
        <v>1949</v>
      </c>
      <c r="T1420" s="37" t="s">
        <v>354</v>
      </c>
      <c r="U1420" s="44">
        <v>1036254955</v>
      </c>
      <c r="V1420" s="37" t="s">
        <v>430</v>
      </c>
      <c r="W1420" s="37" t="s">
        <v>1400</v>
      </c>
      <c r="X1420" s="39"/>
      <c r="Y1420" s="39"/>
      <c r="Z1420" s="39"/>
      <c r="AA1420" s="39"/>
    </row>
    <row r="1421" spans="1:27" ht="14.45" hidden="1" x14ac:dyDescent="0.35">
      <c r="A1421" s="154"/>
      <c r="B1421" s="154">
        <v>1439</v>
      </c>
      <c r="C1421" s="155" t="s">
        <v>6</v>
      </c>
      <c r="D1421" s="155" t="s">
        <v>2023</v>
      </c>
      <c r="E1421" s="156">
        <v>2006</v>
      </c>
      <c r="F1421" s="153">
        <v>16</v>
      </c>
      <c r="G1421" s="155" t="s">
        <v>12</v>
      </c>
      <c r="H1421" s="152" t="s">
        <v>4824</v>
      </c>
      <c r="I1421" s="151" t="s">
        <v>4847</v>
      </c>
      <c r="J1421" s="152" t="s">
        <v>13</v>
      </c>
      <c r="K1421" s="153" t="s">
        <v>434</v>
      </c>
      <c r="L1421" s="154">
        <v>439</v>
      </c>
      <c r="M1421" s="28"/>
      <c r="N1421" s="28"/>
      <c r="O1421" s="33"/>
      <c r="P1421" s="33">
        <v>3182891000</v>
      </c>
      <c r="Q1421" s="34" t="s">
        <v>2024</v>
      </c>
      <c r="R1421" s="45">
        <v>38962</v>
      </c>
      <c r="S1421" s="37" t="s">
        <v>2025</v>
      </c>
      <c r="T1421" s="37" t="s">
        <v>354</v>
      </c>
      <c r="U1421" s="38">
        <v>1018234327</v>
      </c>
      <c r="V1421" s="37" t="s">
        <v>346</v>
      </c>
      <c r="W1421" s="37" t="s">
        <v>363</v>
      </c>
      <c r="X1421" s="39"/>
      <c r="Y1421" s="39"/>
      <c r="Z1421" s="39"/>
      <c r="AA1421" s="39"/>
    </row>
    <row r="1422" spans="1:27" ht="14.45" hidden="1" x14ac:dyDescent="0.35">
      <c r="A1422" s="154"/>
      <c r="B1422" s="154">
        <v>1440</v>
      </c>
      <c r="C1422" s="155" t="s">
        <v>216</v>
      </c>
      <c r="D1422" s="155" t="s">
        <v>217</v>
      </c>
      <c r="E1422" s="156">
        <v>1998</v>
      </c>
      <c r="F1422" s="153">
        <v>24</v>
      </c>
      <c r="G1422" s="155" t="s">
        <v>16</v>
      </c>
      <c r="H1422" s="152" t="s">
        <v>1895</v>
      </c>
      <c r="I1422" s="151" t="s">
        <v>4897</v>
      </c>
      <c r="J1422" s="152" t="s">
        <v>17</v>
      </c>
      <c r="K1422" s="153" t="s">
        <v>356</v>
      </c>
      <c r="L1422" s="154">
        <v>440</v>
      </c>
      <c r="M1422" s="28"/>
      <c r="N1422" s="28"/>
      <c r="O1422" s="33"/>
      <c r="P1422" s="33">
        <v>3146595713</v>
      </c>
      <c r="Q1422" s="34" t="s">
        <v>2026</v>
      </c>
      <c r="R1422" s="45">
        <v>36003</v>
      </c>
      <c r="S1422" s="37" t="s">
        <v>2027</v>
      </c>
      <c r="T1422" s="37" t="s">
        <v>338</v>
      </c>
      <c r="U1422" s="38">
        <v>1040757107</v>
      </c>
      <c r="V1422" s="37" t="s">
        <v>346</v>
      </c>
      <c r="W1422" s="37" t="s">
        <v>394</v>
      </c>
      <c r="X1422" s="39"/>
      <c r="Y1422" s="39"/>
      <c r="Z1422" s="39"/>
      <c r="AA1422" s="39"/>
    </row>
    <row r="1423" spans="1:27" ht="14.45" hidden="1" x14ac:dyDescent="0.35">
      <c r="A1423" s="154"/>
      <c r="B1423" s="154">
        <v>1441</v>
      </c>
      <c r="C1423" s="155" t="s">
        <v>6</v>
      </c>
      <c r="D1423" s="155" t="s">
        <v>2028</v>
      </c>
      <c r="E1423" s="156">
        <v>2012</v>
      </c>
      <c r="F1423" s="153">
        <v>10</v>
      </c>
      <c r="G1423" s="155" t="s">
        <v>8</v>
      </c>
      <c r="H1423" s="152" t="s">
        <v>1366</v>
      </c>
      <c r="I1423" s="151" t="s">
        <v>3685</v>
      </c>
      <c r="J1423" s="152" t="s">
        <v>106</v>
      </c>
      <c r="K1423" s="153" t="s">
        <v>395</v>
      </c>
      <c r="L1423" s="154">
        <v>441</v>
      </c>
      <c r="M1423" s="28"/>
      <c r="N1423" s="28"/>
      <c r="O1423" s="33"/>
      <c r="P1423" s="33">
        <v>3104274650</v>
      </c>
      <c r="Q1423" s="34" t="s">
        <v>2029</v>
      </c>
      <c r="R1423" s="45">
        <v>41112</v>
      </c>
      <c r="S1423" s="37" t="s">
        <v>1949</v>
      </c>
      <c r="T1423" s="37" t="s">
        <v>354</v>
      </c>
      <c r="U1423" s="44">
        <v>1036260690</v>
      </c>
      <c r="V1423" s="37" t="s">
        <v>393</v>
      </c>
      <c r="W1423" s="37" t="s">
        <v>363</v>
      </c>
      <c r="X1423" s="39"/>
      <c r="Y1423" s="39"/>
      <c r="Z1423" s="39"/>
      <c r="AA1423" s="39"/>
    </row>
    <row r="1424" spans="1:27" ht="14.45" hidden="1" x14ac:dyDescent="0.35">
      <c r="A1424" s="154"/>
      <c r="B1424" s="154">
        <v>1442</v>
      </c>
      <c r="C1424" s="155" t="s">
        <v>2030</v>
      </c>
      <c r="D1424" s="155" t="s">
        <v>2031</v>
      </c>
      <c r="E1424" s="156">
        <v>2008</v>
      </c>
      <c r="F1424" s="153">
        <v>14</v>
      </c>
      <c r="G1424" s="155" t="s">
        <v>8</v>
      </c>
      <c r="H1424" s="152" t="s">
        <v>1366</v>
      </c>
      <c r="I1424" s="151" t="s">
        <v>4866</v>
      </c>
      <c r="J1424" s="152" t="s">
        <v>72</v>
      </c>
      <c r="K1424" s="153" t="s">
        <v>387</v>
      </c>
      <c r="L1424" s="154">
        <v>442</v>
      </c>
      <c r="M1424" s="28"/>
      <c r="N1424" s="28"/>
      <c r="O1424" s="33"/>
      <c r="P1424" s="33">
        <v>33174917636</v>
      </c>
      <c r="Q1424" s="34" t="s">
        <v>2032</v>
      </c>
      <c r="R1424" s="45">
        <v>39796</v>
      </c>
      <c r="S1424" s="37" t="s">
        <v>1949</v>
      </c>
      <c r="T1424" s="37" t="s">
        <v>354</v>
      </c>
      <c r="U1424" s="44">
        <v>1017933488</v>
      </c>
      <c r="V1424" s="37" t="s">
        <v>339</v>
      </c>
      <c r="W1424" s="37" t="s">
        <v>347</v>
      </c>
      <c r="X1424" s="39"/>
      <c r="Y1424" s="39"/>
      <c r="Z1424" s="39"/>
      <c r="AA1424" s="39"/>
    </row>
    <row r="1425" spans="1:27" ht="14.45" hidden="1" x14ac:dyDescent="0.35">
      <c r="A1425" s="154"/>
      <c r="B1425" s="154">
        <v>1443</v>
      </c>
      <c r="C1425" s="155"/>
      <c r="D1425" s="155"/>
      <c r="E1425" s="156"/>
      <c r="F1425" s="153">
        <v>2022</v>
      </c>
      <c r="G1425" s="155"/>
      <c r="H1425" s="152" t="e">
        <v>#N/A</v>
      </c>
      <c r="I1425" s="151" t="e">
        <v>#N/A</v>
      </c>
      <c r="J1425" s="152" t="e">
        <v>#N/A</v>
      </c>
      <c r="K1425" s="153"/>
      <c r="L1425" s="154">
        <v>443</v>
      </c>
      <c r="M1425" s="28"/>
      <c r="N1425" s="28"/>
      <c r="O1425" s="33"/>
      <c r="P1425" s="33"/>
      <c r="Q1425" s="34"/>
      <c r="R1425" s="45"/>
      <c r="S1425" s="37"/>
      <c r="T1425" s="37"/>
      <c r="U1425" s="44"/>
      <c r="V1425" s="37"/>
      <c r="W1425" s="37"/>
      <c r="X1425" s="39"/>
      <c r="Y1425" s="39"/>
      <c r="Z1425" s="39"/>
      <c r="AA1425" s="39"/>
    </row>
    <row r="1426" spans="1:27" ht="14.45" hidden="1" x14ac:dyDescent="0.35">
      <c r="A1426" s="154"/>
      <c r="B1426" s="154">
        <v>1444</v>
      </c>
      <c r="C1426" s="155" t="s">
        <v>112</v>
      </c>
      <c r="D1426" s="155" t="s">
        <v>113</v>
      </c>
      <c r="E1426" s="156">
        <v>2007</v>
      </c>
      <c r="F1426" s="153">
        <v>15</v>
      </c>
      <c r="G1426" s="155" t="s">
        <v>8</v>
      </c>
      <c r="H1426" s="152" t="s">
        <v>1366</v>
      </c>
      <c r="I1426" s="151" t="s">
        <v>1367</v>
      </c>
      <c r="J1426" s="152" t="s">
        <v>9</v>
      </c>
      <c r="K1426" s="153" t="s">
        <v>441</v>
      </c>
      <c r="L1426" s="154">
        <v>444</v>
      </c>
      <c r="M1426" s="28"/>
      <c r="N1426" s="28"/>
      <c r="O1426" s="33">
        <v>5042967</v>
      </c>
      <c r="P1426" s="33">
        <v>3165690110</v>
      </c>
      <c r="Q1426" s="42" t="s">
        <v>2033</v>
      </c>
      <c r="R1426" s="35">
        <v>39186</v>
      </c>
      <c r="S1426" s="37" t="s">
        <v>2034</v>
      </c>
      <c r="T1426" s="37" t="s">
        <v>354</v>
      </c>
      <c r="U1426" s="38">
        <v>1017929644</v>
      </c>
      <c r="V1426" s="37" t="s">
        <v>346</v>
      </c>
      <c r="W1426" s="37" t="s">
        <v>363</v>
      </c>
      <c r="X1426" s="39"/>
      <c r="Y1426" s="39"/>
      <c r="Z1426" s="39"/>
      <c r="AA1426" s="39"/>
    </row>
    <row r="1427" spans="1:27" ht="14.45" hidden="1" x14ac:dyDescent="0.35">
      <c r="A1427" s="154"/>
      <c r="B1427" s="154">
        <v>1445</v>
      </c>
      <c r="C1427" s="155"/>
      <c r="D1427" s="155"/>
      <c r="E1427" s="156"/>
      <c r="F1427" s="153">
        <v>2022</v>
      </c>
      <c r="G1427" s="155"/>
      <c r="H1427" s="152" t="e">
        <v>#N/A</v>
      </c>
      <c r="I1427" s="151" t="e">
        <v>#N/A</v>
      </c>
      <c r="J1427" s="152" t="e">
        <v>#N/A</v>
      </c>
      <c r="K1427" s="153"/>
      <c r="L1427" s="154">
        <v>445</v>
      </c>
      <c r="M1427" s="28"/>
      <c r="N1427" s="28"/>
      <c r="O1427" s="33"/>
      <c r="P1427" s="33"/>
      <c r="Q1427" s="34"/>
      <c r="R1427" s="45"/>
      <c r="S1427" s="37"/>
      <c r="T1427" s="37"/>
      <c r="U1427" s="44"/>
      <c r="V1427" s="37"/>
      <c r="W1427" s="37"/>
      <c r="X1427" s="39"/>
      <c r="Y1427" s="39"/>
      <c r="Z1427" s="39"/>
      <c r="AA1427" s="39"/>
    </row>
    <row r="1428" spans="1:27" ht="14.45" hidden="1" x14ac:dyDescent="0.35">
      <c r="A1428" s="154"/>
      <c r="B1428" s="154">
        <v>1446</v>
      </c>
      <c r="C1428" s="155" t="s">
        <v>6</v>
      </c>
      <c r="D1428" s="155" t="s">
        <v>2035</v>
      </c>
      <c r="E1428" s="156">
        <v>2012</v>
      </c>
      <c r="F1428" s="153">
        <v>10</v>
      </c>
      <c r="G1428" s="155" t="s">
        <v>8</v>
      </c>
      <c r="H1428" s="152" t="s">
        <v>1366</v>
      </c>
      <c r="I1428" s="151" t="s">
        <v>3685</v>
      </c>
      <c r="J1428" s="152" t="s">
        <v>106</v>
      </c>
      <c r="K1428" s="153" t="s">
        <v>395</v>
      </c>
      <c r="L1428" s="154">
        <v>446</v>
      </c>
      <c r="M1428" s="28"/>
      <c r="N1428" s="28"/>
      <c r="O1428" s="33"/>
      <c r="P1428" s="33">
        <v>3206973716</v>
      </c>
      <c r="Q1428" s="34" t="s">
        <v>2036</v>
      </c>
      <c r="R1428" s="45">
        <v>41010</v>
      </c>
      <c r="S1428" s="37" t="s">
        <v>1949</v>
      </c>
      <c r="T1428" s="37" t="s">
        <v>354</v>
      </c>
      <c r="U1428" s="44">
        <v>1040880645</v>
      </c>
      <c r="V1428" s="37" t="s">
        <v>346</v>
      </c>
      <c r="W1428" s="37" t="s">
        <v>363</v>
      </c>
      <c r="X1428" s="39"/>
      <c r="Y1428" s="39"/>
      <c r="Z1428" s="39"/>
      <c r="AA1428" s="39"/>
    </row>
    <row r="1429" spans="1:27" ht="14.45" hidden="1" x14ac:dyDescent="0.35">
      <c r="A1429" s="154"/>
      <c r="B1429" s="154">
        <v>1447</v>
      </c>
      <c r="C1429" s="155"/>
      <c r="D1429" s="155"/>
      <c r="E1429" s="156"/>
      <c r="F1429" s="153">
        <v>2022</v>
      </c>
      <c r="G1429" s="155"/>
      <c r="H1429" s="152" t="e">
        <v>#N/A</v>
      </c>
      <c r="I1429" s="151" t="e">
        <v>#N/A</v>
      </c>
      <c r="J1429" s="152" t="e">
        <v>#N/A</v>
      </c>
      <c r="K1429" s="153"/>
      <c r="L1429" s="154">
        <v>447</v>
      </c>
      <c r="M1429" s="28"/>
      <c r="N1429" s="28"/>
      <c r="O1429" s="33"/>
      <c r="P1429" s="33"/>
      <c r="Q1429" s="34"/>
      <c r="R1429" s="45"/>
      <c r="S1429" s="37"/>
      <c r="T1429" s="37"/>
      <c r="U1429" s="44"/>
      <c r="V1429" s="37"/>
      <c r="W1429" s="37"/>
      <c r="X1429" s="39"/>
      <c r="Y1429" s="39"/>
      <c r="Z1429" s="39"/>
      <c r="AA1429" s="39"/>
    </row>
    <row r="1430" spans="1:27" ht="14.45" hidden="1" x14ac:dyDescent="0.35">
      <c r="A1430" s="154"/>
      <c r="B1430" s="154">
        <v>1448</v>
      </c>
      <c r="C1430" s="155" t="s">
        <v>2037</v>
      </c>
      <c r="D1430" s="155" t="s">
        <v>557</v>
      </c>
      <c r="E1430" s="156">
        <v>2012</v>
      </c>
      <c r="F1430" s="153">
        <v>10</v>
      </c>
      <c r="G1430" s="155" t="s">
        <v>20</v>
      </c>
      <c r="H1430" s="152" t="s">
        <v>3699</v>
      </c>
      <c r="I1430" s="151" t="s">
        <v>4868</v>
      </c>
      <c r="J1430" s="152" t="s">
        <v>50</v>
      </c>
      <c r="K1430" s="153" t="s">
        <v>395</v>
      </c>
      <c r="L1430" s="154">
        <v>448</v>
      </c>
      <c r="M1430" s="28"/>
      <c r="N1430" s="28"/>
      <c r="O1430" s="33"/>
      <c r="P1430" s="33">
        <v>3127897150</v>
      </c>
      <c r="Q1430" s="34" t="s">
        <v>2038</v>
      </c>
      <c r="R1430" s="45">
        <v>40927</v>
      </c>
      <c r="S1430" s="37" t="s">
        <v>1949</v>
      </c>
      <c r="T1430" s="37" t="s">
        <v>354</v>
      </c>
      <c r="U1430" s="44">
        <v>1021809105</v>
      </c>
      <c r="V1430" s="37" t="s">
        <v>346</v>
      </c>
      <c r="W1430" s="37" t="s">
        <v>363</v>
      </c>
      <c r="X1430" s="39"/>
      <c r="Y1430" s="39"/>
      <c r="Z1430" s="39"/>
      <c r="AA1430" s="39"/>
    </row>
    <row r="1431" spans="1:27" ht="14.45" hidden="1" x14ac:dyDescent="0.35">
      <c r="A1431" s="154"/>
      <c r="B1431" s="154">
        <v>1449</v>
      </c>
      <c r="C1431" s="155" t="s">
        <v>51</v>
      </c>
      <c r="D1431" s="155" t="s">
        <v>557</v>
      </c>
      <c r="E1431" s="156">
        <v>2010</v>
      </c>
      <c r="F1431" s="153">
        <v>12</v>
      </c>
      <c r="G1431" s="155" t="s">
        <v>8</v>
      </c>
      <c r="H1431" s="152" t="s">
        <v>1366</v>
      </c>
      <c r="I1431" s="151" t="s">
        <v>4859</v>
      </c>
      <c r="J1431" s="152" t="s">
        <v>34</v>
      </c>
      <c r="K1431" s="153" t="s">
        <v>395</v>
      </c>
      <c r="L1431" s="154">
        <v>449</v>
      </c>
      <c r="M1431" s="28"/>
      <c r="N1431" s="28"/>
      <c r="O1431" s="33"/>
      <c r="P1431" s="33">
        <v>3127897150</v>
      </c>
      <c r="Q1431" s="34" t="s">
        <v>2038</v>
      </c>
      <c r="R1431" s="45">
        <v>40203</v>
      </c>
      <c r="S1431" s="37" t="s">
        <v>1949</v>
      </c>
      <c r="T1431" s="37" t="s">
        <v>354</v>
      </c>
      <c r="U1431" s="44">
        <v>1025659026</v>
      </c>
      <c r="V1431" s="37" t="s">
        <v>346</v>
      </c>
      <c r="W1431" s="37" t="s">
        <v>363</v>
      </c>
      <c r="X1431" s="39"/>
      <c r="Y1431" s="39"/>
      <c r="Z1431" s="39"/>
      <c r="AA1431" s="39"/>
    </row>
    <row r="1432" spans="1:27" ht="14.45" hidden="1" x14ac:dyDescent="0.35">
      <c r="A1432" s="154"/>
      <c r="B1432" s="154">
        <v>1450</v>
      </c>
      <c r="C1432" s="155" t="s">
        <v>812</v>
      </c>
      <c r="D1432" s="155" t="s">
        <v>2039</v>
      </c>
      <c r="E1432" s="156">
        <v>2007</v>
      </c>
      <c r="F1432" s="153">
        <v>15</v>
      </c>
      <c r="G1432" s="155" t="s">
        <v>12</v>
      </c>
      <c r="H1432" s="152" t="s">
        <v>4824</v>
      </c>
      <c r="I1432" s="151" t="s">
        <v>4857</v>
      </c>
      <c r="J1432" s="152" t="s">
        <v>13</v>
      </c>
      <c r="K1432" s="153" t="s">
        <v>437</v>
      </c>
      <c r="L1432" s="154">
        <v>450</v>
      </c>
      <c r="M1432" s="28"/>
      <c r="N1432" s="28"/>
      <c r="O1432" s="33">
        <v>2742368</v>
      </c>
      <c r="P1432" s="33"/>
      <c r="Q1432" s="34" t="s">
        <v>2040</v>
      </c>
      <c r="R1432" s="45">
        <v>39264</v>
      </c>
      <c r="S1432" s="37" t="s">
        <v>2041</v>
      </c>
      <c r="T1432" s="37" t="s">
        <v>354</v>
      </c>
      <c r="U1432" s="44">
        <v>1035421782</v>
      </c>
      <c r="V1432" s="37" t="s">
        <v>346</v>
      </c>
      <c r="W1432" s="37" t="s">
        <v>363</v>
      </c>
      <c r="X1432" s="39"/>
      <c r="Y1432" s="39"/>
      <c r="Z1432" s="39"/>
      <c r="AA1432" s="39"/>
    </row>
    <row r="1433" spans="1:27" ht="14.45" hidden="1" x14ac:dyDescent="0.35">
      <c r="A1433" s="154"/>
      <c r="B1433" s="154">
        <v>1451</v>
      </c>
      <c r="C1433" s="155"/>
      <c r="D1433" s="155"/>
      <c r="E1433" s="156"/>
      <c r="F1433" s="153">
        <v>2022</v>
      </c>
      <c r="G1433" s="155"/>
      <c r="H1433" s="152" t="e">
        <v>#N/A</v>
      </c>
      <c r="I1433" s="151" t="e">
        <v>#N/A</v>
      </c>
      <c r="J1433" s="152" t="e">
        <v>#N/A</v>
      </c>
      <c r="K1433" s="153"/>
      <c r="L1433" s="154">
        <v>451</v>
      </c>
      <c r="M1433" s="28"/>
      <c r="N1433" s="28"/>
      <c r="O1433" s="33"/>
      <c r="P1433" s="33"/>
      <c r="Q1433" s="34"/>
      <c r="R1433" s="45"/>
      <c r="S1433" s="37"/>
      <c r="T1433" s="37"/>
      <c r="U1433" s="44"/>
      <c r="V1433" s="37"/>
      <c r="W1433" s="37"/>
      <c r="X1433" s="39"/>
      <c r="Y1433" s="39"/>
      <c r="Z1433" s="39"/>
      <c r="AA1433" s="39"/>
    </row>
    <row r="1434" spans="1:27" ht="14.45" hidden="1" x14ac:dyDescent="0.35">
      <c r="A1434" s="154"/>
      <c r="B1434" s="154">
        <v>1452</v>
      </c>
      <c r="C1434" s="155" t="s">
        <v>2042</v>
      </c>
      <c r="D1434" s="155" t="s">
        <v>2043</v>
      </c>
      <c r="E1434" s="156">
        <v>2011</v>
      </c>
      <c r="F1434" s="153">
        <v>11</v>
      </c>
      <c r="G1434" s="155" t="s">
        <v>8</v>
      </c>
      <c r="H1434" s="152" t="s">
        <v>1366</v>
      </c>
      <c r="I1434" s="151" t="s">
        <v>4870</v>
      </c>
      <c r="J1434" s="152" t="s">
        <v>34</v>
      </c>
      <c r="K1434" s="153" t="s">
        <v>440</v>
      </c>
      <c r="L1434" s="154">
        <v>452</v>
      </c>
      <c r="M1434" s="28"/>
      <c r="N1434" s="28"/>
      <c r="O1434" s="33">
        <v>6130155</v>
      </c>
      <c r="P1434" s="33">
        <v>3008288420</v>
      </c>
      <c r="Q1434" s="34" t="s">
        <v>2044</v>
      </c>
      <c r="R1434" s="45">
        <v>40889</v>
      </c>
      <c r="S1434" s="37" t="s">
        <v>2045</v>
      </c>
      <c r="T1434" s="37" t="s">
        <v>354</v>
      </c>
      <c r="U1434" s="44">
        <v>1021931257</v>
      </c>
      <c r="V1434" s="37" t="s">
        <v>346</v>
      </c>
      <c r="W1434" s="37" t="s">
        <v>363</v>
      </c>
      <c r="X1434" s="39"/>
      <c r="Y1434" s="39"/>
      <c r="Z1434" s="39"/>
      <c r="AA1434" s="39"/>
    </row>
    <row r="1435" spans="1:27" ht="14.45" hidden="1" x14ac:dyDescent="0.35">
      <c r="A1435" s="154"/>
      <c r="B1435" s="154">
        <v>1453</v>
      </c>
      <c r="C1435" s="155"/>
      <c r="D1435" s="155"/>
      <c r="E1435" s="156"/>
      <c r="F1435" s="153">
        <v>2022</v>
      </c>
      <c r="G1435" s="155"/>
      <c r="H1435" s="152" t="e">
        <v>#N/A</v>
      </c>
      <c r="I1435" s="151" t="e">
        <v>#N/A</v>
      </c>
      <c r="J1435" s="152" t="e">
        <v>#N/A</v>
      </c>
      <c r="K1435" s="153"/>
      <c r="L1435" s="154">
        <v>453</v>
      </c>
      <c r="M1435" s="28"/>
      <c r="N1435" s="28"/>
      <c r="O1435" s="33"/>
      <c r="P1435" s="33"/>
      <c r="Q1435" s="86"/>
      <c r="R1435" s="45"/>
      <c r="S1435" s="37"/>
      <c r="T1435" s="37"/>
      <c r="U1435" s="44"/>
      <c r="V1435" s="37"/>
      <c r="W1435" s="37"/>
      <c r="X1435" s="39"/>
      <c r="Y1435" s="39"/>
      <c r="Z1435" s="39"/>
      <c r="AA1435" s="39"/>
    </row>
    <row r="1436" spans="1:27" ht="14.45" hidden="1" x14ac:dyDescent="0.35">
      <c r="A1436" s="154"/>
      <c r="B1436" s="154">
        <v>1454</v>
      </c>
      <c r="C1436" s="155" t="s">
        <v>2046</v>
      </c>
      <c r="D1436" s="155" t="s">
        <v>2047</v>
      </c>
      <c r="E1436" s="156">
        <v>2013</v>
      </c>
      <c r="F1436" s="153">
        <v>9</v>
      </c>
      <c r="G1436" s="155" t="s">
        <v>8</v>
      </c>
      <c r="H1436" s="152" t="s">
        <v>1366</v>
      </c>
      <c r="I1436" s="151" t="s">
        <v>3703</v>
      </c>
      <c r="J1436" s="152" t="s">
        <v>106</v>
      </c>
      <c r="K1436" s="153" t="s">
        <v>440</v>
      </c>
      <c r="L1436" s="154">
        <v>454</v>
      </c>
      <c r="M1436" s="28"/>
      <c r="N1436" s="28"/>
      <c r="O1436" s="33">
        <v>2552741</v>
      </c>
      <c r="P1436" s="33">
        <v>3217262889</v>
      </c>
      <c r="Q1436" s="34" t="s">
        <v>2048</v>
      </c>
      <c r="R1436" s="45">
        <v>41413</v>
      </c>
      <c r="S1436" s="37" t="s">
        <v>2049</v>
      </c>
      <c r="T1436" s="37" t="s">
        <v>354</v>
      </c>
      <c r="U1436" s="44">
        <v>1020315308</v>
      </c>
      <c r="V1436" s="37" t="s">
        <v>346</v>
      </c>
      <c r="W1436" s="37" t="s">
        <v>340</v>
      </c>
      <c r="X1436" s="39"/>
      <c r="Y1436" s="39"/>
      <c r="Z1436" s="39"/>
      <c r="AA1436" s="39"/>
    </row>
    <row r="1437" spans="1:27" ht="14.45" hidden="1" x14ac:dyDescent="0.35">
      <c r="A1437" s="154"/>
      <c r="B1437" s="154">
        <v>1455</v>
      </c>
      <c r="C1437" s="155"/>
      <c r="D1437" s="155"/>
      <c r="E1437" s="156"/>
      <c r="F1437" s="153">
        <v>2022</v>
      </c>
      <c r="G1437" s="155"/>
      <c r="H1437" s="152" t="e">
        <v>#N/A</v>
      </c>
      <c r="I1437" s="151" t="e">
        <v>#N/A</v>
      </c>
      <c r="J1437" s="152" t="e">
        <v>#N/A</v>
      </c>
      <c r="K1437" s="153"/>
      <c r="L1437" s="154">
        <v>455</v>
      </c>
      <c r="M1437" s="28"/>
      <c r="N1437" s="28"/>
      <c r="O1437" s="33"/>
      <c r="P1437" s="33"/>
      <c r="Q1437" s="34"/>
      <c r="R1437" s="45"/>
      <c r="S1437" s="37"/>
      <c r="T1437" s="37"/>
      <c r="U1437" s="44"/>
      <c r="V1437" s="37"/>
      <c r="W1437" s="37"/>
      <c r="X1437" s="39"/>
      <c r="Y1437" s="39"/>
      <c r="Z1437" s="39"/>
      <c r="AA1437" s="39"/>
    </row>
    <row r="1438" spans="1:27" ht="14.45" hidden="1" x14ac:dyDescent="0.35">
      <c r="A1438" s="154"/>
      <c r="B1438" s="154">
        <v>1456</v>
      </c>
      <c r="C1438" s="155"/>
      <c r="D1438" s="155"/>
      <c r="E1438" s="156"/>
      <c r="F1438" s="153">
        <v>2022</v>
      </c>
      <c r="G1438" s="155"/>
      <c r="H1438" s="152" t="e">
        <v>#N/A</v>
      </c>
      <c r="I1438" s="151" t="e">
        <v>#N/A</v>
      </c>
      <c r="J1438" s="152" t="e">
        <v>#N/A</v>
      </c>
      <c r="K1438" s="153"/>
      <c r="L1438" s="154">
        <v>456</v>
      </c>
      <c r="M1438" s="28"/>
      <c r="N1438" s="28"/>
      <c r="O1438" s="33"/>
      <c r="P1438" s="33"/>
      <c r="Q1438" s="34"/>
      <c r="R1438" s="45"/>
      <c r="S1438" s="37"/>
      <c r="T1438" s="37"/>
      <c r="U1438" s="44"/>
      <c r="V1438" s="37"/>
      <c r="W1438" s="37"/>
      <c r="X1438" s="39"/>
      <c r="Y1438" s="39"/>
      <c r="Z1438" s="39"/>
      <c r="AA1438" s="39"/>
    </row>
    <row r="1439" spans="1:27" ht="14.45" hidden="1" x14ac:dyDescent="0.35">
      <c r="A1439" s="154"/>
      <c r="B1439" s="154">
        <v>1457</v>
      </c>
      <c r="C1439" s="155" t="s">
        <v>6</v>
      </c>
      <c r="D1439" s="155" t="s">
        <v>2050</v>
      </c>
      <c r="E1439" s="156">
        <v>2007</v>
      </c>
      <c r="F1439" s="153">
        <v>15</v>
      </c>
      <c r="G1439" s="155" t="s">
        <v>8</v>
      </c>
      <c r="H1439" s="152" t="s">
        <v>1366</v>
      </c>
      <c r="I1439" s="151" t="s">
        <v>1367</v>
      </c>
      <c r="J1439" s="152" t="s">
        <v>9</v>
      </c>
      <c r="K1439" s="153" t="s">
        <v>440</v>
      </c>
      <c r="L1439" s="154">
        <v>457</v>
      </c>
      <c r="M1439" s="28"/>
      <c r="N1439" s="28"/>
      <c r="O1439" s="33">
        <v>3092775</v>
      </c>
      <c r="P1439" s="33">
        <v>3195655570</v>
      </c>
      <c r="Q1439" s="34" t="s">
        <v>2051</v>
      </c>
      <c r="R1439" s="45">
        <v>39389</v>
      </c>
      <c r="S1439" s="37" t="s">
        <v>2052</v>
      </c>
      <c r="T1439" s="37" t="s">
        <v>354</v>
      </c>
      <c r="U1439" s="44">
        <v>1034991918</v>
      </c>
      <c r="V1439" s="37" t="s">
        <v>393</v>
      </c>
      <c r="W1439" s="37" t="s">
        <v>363</v>
      </c>
      <c r="X1439" s="39"/>
      <c r="Y1439" s="39"/>
      <c r="Z1439" s="39"/>
      <c r="AA1439" s="39"/>
    </row>
    <row r="1440" spans="1:27" ht="14.45" hidden="1" x14ac:dyDescent="0.35">
      <c r="A1440" s="154"/>
      <c r="B1440" s="154">
        <v>1458</v>
      </c>
      <c r="C1440" s="155" t="s">
        <v>2053</v>
      </c>
      <c r="D1440" s="155" t="s">
        <v>2054</v>
      </c>
      <c r="E1440" s="156">
        <v>2009</v>
      </c>
      <c r="F1440" s="153">
        <v>13</v>
      </c>
      <c r="G1440" s="155" t="s">
        <v>8</v>
      </c>
      <c r="H1440" s="152" t="s">
        <v>1366</v>
      </c>
      <c r="I1440" s="151" t="s">
        <v>4856</v>
      </c>
      <c r="J1440" s="152" t="s">
        <v>72</v>
      </c>
      <c r="K1440" s="153" t="s">
        <v>440</v>
      </c>
      <c r="L1440" s="154">
        <v>458</v>
      </c>
      <c r="M1440" s="28"/>
      <c r="N1440" s="28"/>
      <c r="O1440" s="33"/>
      <c r="P1440" s="33">
        <v>3214605623</v>
      </c>
      <c r="Q1440" s="34" t="s">
        <v>2055</v>
      </c>
      <c r="R1440" s="45">
        <v>40176</v>
      </c>
      <c r="S1440" s="37" t="s">
        <v>2056</v>
      </c>
      <c r="T1440" s="37" t="s">
        <v>354</v>
      </c>
      <c r="U1440" s="44">
        <v>1027808476</v>
      </c>
      <c r="V1440" s="37" t="s">
        <v>346</v>
      </c>
      <c r="W1440" s="37" t="s">
        <v>363</v>
      </c>
      <c r="X1440" s="39"/>
      <c r="Y1440" s="39"/>
      <c r="Z1440" s="39"/>
      <c r="AA1440" s="39"/>
    </row>
    <row r="1441" spans="1:27" ht="14.45" hidden="1" x14ac:dyDescent="0.35">
      <c r="A1441" s="154"/>
      <c r="B1441" s="154">
        <v>1459</v>
      </c>
      <c r="C1441" s="155"/>
      <c r="D1441" s="155"/>
      <c r="E1441" s="156"/>
      <c r="F1441" s="153">
        <v>2022</v>
      </c>
      <c r="G1441" s="155"/>
      <c r="H1441" s="152" t="e">
        <v>#N/A</v>
      </c>
      <c r="I1441" s="151" t="e">
        <v>#N/A</v>
      </c>
      <c r="J1441" s="152" t="e">
        <v>#N/A</v>
      </c>
      <c r="K1441" s="153"/>
      <c r="L1441" s="154">
        <v>459</v>
      </c>
      <c r="M1441" s="28"/>
      <c r="N1441" s="28"/>
      <c r="O1441" s="33"/>
      <c r="P1441" s="33"/>
      <c r="Q1441" s="34"/>
      <c r="R1441" s="45"/>
      <c r="S1441" s="37"/>
      <c r="T1441" s="37"/>
      <c r="U1441" s="44"/>
      <c r="V1441" s="37"/>
      <c r="W1441" s="37"/>
      <c r="X1441" s="39"/>
      <c r="Y1441" s="39"/>
      <c r="Z1441" s="39"/>
      <c r="AA1441" s="39"/>
    </row>
    <row r="1442" spans="1:27" ht="14.45" hidden="1" x14ac:dyDescent="0.35">
      <c r="A1442" s="154"/>
      <c r="B1442" s="154">
        <v>1460</v>
      </c>
      <c r="C1442" s="155" t="s">
        <v>176</v>
      </c>
      <c r="D1442" s="155" t="s">
        <v>2057</v>
      </c>
      <c r="E1442" s="156">
        <v>2012</v>
      </c>
      <c r="F1442" s="153">
        <v>10</v>
      </c>
      <c r="G1442" s="155" t="s">
        <v>8</v>
      </c>
      <c r="H1442" s="152" t="s">
        <v>1366</v>
      </c>
      <c r="I1442" s="151" t="s">
        <v>3685</v>
      </c>
      <c r="J1442" s="152" t="s">
        <v>106</v>
      </c>
      <c r="K1442" s="153" t="s">
        <v>440</v>
      </c>
      <c r="L1442" s="154">
        <v>460</v>
      </c>
      <c r="M1442" s="28"/>
      <c r="N1442" s="28"/>
      <c r="O1442" s="33">
        <v>3606161</v>
      </c>
      <c r="P1442" s="33">
        <v>3108981308</v>
      </c>
      <c r="Q1442" s="34" t="s">
        <v>2058</v>
      </c>
      <c r="R1442" s="45">
        <v>41139</v>
      </c>
      <c r="S1442" s="37" t="s">
        <v>2059</v>
      </c>
      <c r="T1442" s="37" t="s">
        <v>354</v>
      </c>
      <c r="U1442" s="44">
        <v>1035979669</v>
      </c>
      <c r="V1442" s="37" t="s">
        <v>346</v>
      </c>
      <c r="W1442" s="37" t="s">
        <v>402</v>
      </c>
      <c r="X1442" s="39"/>
      <c r="Y1442" s="39"/>
      <c r="Z1442" s="39"/>
      <c r="AA1442" s="39"/>
    </row>
    <row r="1443" spans="1:27" ht="14.45" hidden="1" x14ac:dyDescent="0.35">
      <c r="A1443" s="154"/>
      <c r="B1443" s="154">
        <v>1461</v>
      </c>
      <c r="C1443" s="155"/>
      <c r="D1443" s="155"/>
      <c r="E1443" s="156"/>
      <c r="F1443" s="153">
        <v>2022</v>
      </c>
      <c r="G1443" s="155"/>
      <c r="H1443" s="152" t="e">
        <v>#N/A</v>
      </c>
      <c r="I1443" s="151" t="e">
        <v>#N/A</v>
      </c>
      <c r="J1443" s="152" t="e">
        <v>#N/A</v>
      </c>
      <c r="K1443" s="153"/>
      <c r="L1443" s="154">
        <v>461</v>
      </c>
      <c r="M1443" s="28"/>
      <c r="N1443" s="28"/>
      <c r="O1443" s="33"/>
      <c r="P1443" s="33"/>
      <c r="Q1443" s="34"/>
      <c r="R1443" s="45"/>
      <c r="S1443" s="37"/>
      <c r="T1443" s="37"/>
      <c r="U1443" s="44"/>
      <c r="V1443" s="37"/>
      <c r="W1443" s="37"/>
      <c r="X1443" s="39"/>
      <c r="Y1443" s="39"/>
      <c r="Z1443" s="39"/>
      <c r="AA1443" s="39"/>
    </row>
    <row r="1444" spans="1:27" ht="14.45" hidden="1" x14ac:dyDescent="0.35">
      <c r="A1444" s="154"/>
      <c r="B1444" s="154">
        <v>1462</v>
      </c>
      <c r="C1444" s="155"/>
      <c r="D1444" s="155"/>
      <c r="E1444" s="156"/>
      <c r="F1444" s="153">
        <v>2022</v>
      </c>
      <c r="G1444" s="155"/>
      <c r="H1444" s="152" t="e">
        <v>#N/A</v>
      </c>
      <c r="I1444" s="151" t="e">
        <v>#N/A</v>
      </c>
      <c r="J1444" s="152" t="e">
        <v>#N/A</v>
      </c>
      <c r="K1444" s="153"/>
      <c r="L1444" s="154">
        <v>462</v>
      </c>
      <c r="M1444" s="28"/>
      <c r="N1444" s="28"/>
      <c r="O1444" s="33"/>
      <c r="P1444" s="33"/>
      <c r="Q1444" s="34"/>
      <c r="R1444" s="43"/>
      <c r="S1444" s="36"/>
      <c r="T1444" s="37"/>
      <c r="U1444" s="44"/>
      <c r="V1444" s="37"/>
      <c r="W1444" s="37"/>
      <c r="X1444" s="39"/>
      <c r="Y1444" s="39"/>
      <c r="Z1444" s="39"/>
      <c r="AA1444" s="39"/>
    </row>
    <row r="1445" spans="1:27" ht="14.45" hidden="1" x14ac:dyDescent="0.35">
      <c r="A1445" s="154"/>
      <c r="B1445" s="154">
        <v>1463</v>
      </c>
      <c r="C1445" s="155"/>
      <c r="D1445" s="155"/>
      <c r="E1445" s="156"/>
      <c r="F1445" s="153">
        <v>2022</v>
      </c>
      <c r="G1445" s="155"/>
      <c r="H1445" s="152" t="e">
        <v>#N/A</v>
      </c>
      <c r="I1445" s="151" t="e">
        <v>#N/A</v>
      </c>
      <c r="J1445" s="152" t="e">
        <v>#N/A</v>
      </c>
      <c r="K1445" s="153"/>
      <c r="L1445" s="154">
        <v>463</v>
      </c>
      <c r="M1445" s="28"/>
      <c r="N1445" s="28"/>
      <c r="O1445" s="33"/>
      <c r="P1445" s="33"/>
      <c r="Q1445" s="34"/>
      <c r="R1445" s="45"/>
      <c r="S1445" s="37"/>
      <c r="T1445" s="37"/>
      <c r="U1445" s="44"/>
      <c r="V1445" s="37"/>
      <c r="W1445" s="37"/>
      <c r="X1445" s="39"/>
      <c r="Y1445" s="39"/>
      <c r="Z1445" s="39"/>
      <c r="AA1445" s="39"/>
    </row>
    <row r="1446" spans="1:27" ht="14.45" hidden="1" x14ac:dyDescent="0.35">
      <c r="A1446" s="154"/>
      <c r="B1446" s="154">
        <v>1464</v>
      </c>
      <c r="C1446" s="155"/>
      <c r="D1446" s="155"/>
      <c r="E1446" s="156"/>
      <c r="F1446" s="153">
        <v>2022</v>
      </c>
      <c r="G1446" s="155"/>
      <c r="H1446" s="152" t="e">
        <v>#N/A</v>
      </c>
      <c r="I1446" s="151" t="e">
        <v>#N/A</v>
      </c>
      <c r="J1446" s="152" t="e">
        <v>#N/A</v>
      </c>
      <c r="K1446" s="153"/>
      <c r="L1446" s="154">
        <v>464</v>
      </c>
      <c r="M1446" s="28"/>
      <c r="N1446" s="28"/>
      <c r="O1446" s="33"/>
      <c r="P1446" s="33"/>
      <c r="Q1446" s="34"/>
      <c r="R1446" s="45"/>
      <c r="S1446" s="37"/>
      <c r="T1446" s="37"/>
      <c r="U1446" s="44"/>
      <c r="V1446" s="37"/>
      <c r="W1446" s="37"/>
      <c r="X1446" s="39"/>
      <c r="Y1446" s="39"/>
      <c r="Z1446" s="39"/>
      <c r="AA1446" s="39"/>
    </row>
    <row r="1447" spans="1:27" ht="14.45" hidden="1" x14ac:dyDescent="0.35">
      <c r="A1447" s="154"/>
      <c r="B1447" s="154">
        <v>1465</v>
      </c>
      <c r="C1447" s="155"/>
      <c r="D1447" s="155"/>
      <c r="E1447" s="156"/>
      <c r="F1447" s="153">
        <v>2022</v>
      </c>
      <c r="G1447" s="155"/>
      <c r="H1447" s="152" t="e">
        <v>#N/A</v>
      </c>
      <c r="I1447" s="151" t="e">
        <v>#N/A</v>
      </c>
      <c r="J1447" s="152" t="e">
        <v>#N/A</v>
      </c>
      <c r="K1447" s="153"/>
      <c r="L1447" s="154">
        <v>465</v>
      </c>
      <c r="M1447" s="28"/>
      <c r="N1447" s="28"/>
      <c r="O1447" s="33"/>
      <c r="P1447" s="33"/>
      <c r="Q1447" s="42"/>
      <c r="R1447" s="45"/>
      <c r="S1447" s="37"/>
      <c r="T1447" s="37"/>
      <c r="U1447" s="44"/>
      <c r="V1447" s="37"/>
      <c r="W1447" s="37"/>
      <c r="X1447" s="39"/>
      <c r="Y1447" s="39"/>
      <c r="Z1447" s="39"/>
      <c r="AA1447" s="39"/>
    </row>
    <row r="1448" spans="1:27" ht="14.45" hidden="1" x14ac:dyDescent="0.35">
      <c r="A1448" s="154"/>
      <c r="B1448" s="154">
        <v>1466</v>
      </c>
      <c r="C1448" s="155"/>
      <c r="D1448" s="155"/>
      <c r="E1448" s="156"/>
      <c r="F1448" s="153">
        <v>2022</v>
      </c>
      <c r="G1448" s="155"/>
      <c r="H1448" s="152" t="e">
        <v>#N/A</v>
      </c>
      <c r="I1448" s="151" t="e">
        <v>#N/A</v>
      </c>
      <c r="J1448" s="152" t="e">
        <v>#N/A</v>
      </c>
      <c r="K1448" s="153"/>
      <c r="L1448" s="154">
        <v>466</v>
      </c>
      <c r="M1448" s="28"/>
      <c r="N1448" s="28"/>
      <c r="O1448" s="33"/>
      <c r="P1448" s="33"/>
      <c r="Q1448" s="42"/>
      <c r="R1448" s="45"/>
      <c r="S1448" s="37"/>
      <c r="T1448" s="37"/>
      <c r="U1448" s="44"/>
      <c r="V1448" s="37"/>
      <c r="W1448" s="37"/>
      <c r="X1448" s="39"/>
      <c r="Y1448" s="39"/>
      <c r="Z1448" s="39"/>
      <c r="AA1448" s="39"/>
    </row>
    <row r="1449" spans="1:27" ht="14.45" hidden="1" x14ac:dyDescent="0.35">
      <c r="A1449" s="154"/>
      <c r="B1449" s="154">
        <v>1467</v>
      </c>
      <c r="C1449" s="155"/>
      <c r="D1449" s="155"/>
      <c r="E1449" s="156"/>
      <c r="F1449" s="153">
        <v>2022</v>
      </c>
      <c r="G1449" s="155"/>
      <c r="H1449" s="152" t="e">
        <v>#N/A</v>
      </c>
      <c r="I1449" s="151" t="e">
        <v>#N/A</v>
      </c>
      <c r="J1449" s="152" t="e">
        <v>#N/A</v>
      </c>
      <c r="K1449" s="153"/>
      <c r="L1449" s="154">
        <v>467</v>
      </c>
      <c r="M1449" s="28"/>
      <c r="N1449" s="28"/>
      <c r="O1449" s="33"/>
      <c r="P1449" s="33"/>
      <c r="Q1449" s="34"/>
      <c r="R1449" s="45"/>
      <c r="S1449" s="37"/>
      <c r="T1449" s="37"/>
      <c r="U1449" s="44"/>
      <c r="V1449" s="37"/>
      <c r="W1449" s="37"/>
      <c r="X1449" s="39"/>
      <c r="Y1449" s="39"/>
      <c r="Z1449" s="39"/>
      <c r="AA1449" s="39"/>
    </row>
    <row r="1450" spans="1:27" ht="14.45" hidden="1" x14ac:dyDescent="0.35">
      <c r="A1450" s="154"/>
      <c r="B1450" s="154">
        <v>1468</v>
      </c>
      <c r="C1450" s="155" t="s">
        <v>227</v>
      </c>
      <c r="D1450" s="155" t="s">
        <v>2060</v>
      </c>
      <c r="E1450" s="156">
        <v>2012</v>
      </c>
      <c r="F1450" s="153">
        <v>10</v>
      </c>
      <c r="G1450" s="155" t="s">
        <v>8</v>
      </c>
      <c r="H1450" s="152" t="s">
        <v>1366</v>
      </c>
      <c r="I1450" s="151" t="s">
        <v>3685</v>
      </c>
      <c r="J1450" s="152" t="s">
        <v>106</v>
      </c>
      <c r="K1450" s="153" t="s">
        <v>440</v>
      </c>
      <c r="L1450" s="154">
        <v>468</v>
      </c>
      <c r="M1450" s="28"/>
      <c r="N1450" s="28"/>
      <c r="O1450" s="33"/>
      <c r="P1450" s="33">
        <v>3015458943</v>
      </c>
      <c r="Q1450" s="34" t="s">
        <v>2061</v>
      </c>
      <c r="R1450" s="45">
        <v>41129</v>
      </c>
      <c r="S1450" s="37" t="s">
        <v>2062</v>
      </c>
      <c r="T1450" s="37" t="s">
        <v>413</v>
      </c>
      <c r="U1450" s="44">
        <v>1039462656</v>
      </c>
      <c r="V1450" s="37" t="s">
        <v>393</v>
      </c>
      <c r="W1450" s="37" t="s">
        <v>363</v>
      </c>
      <c r="X1450" s="39"/>
      <c r="Y1450" s="39"/>
      <c r="Z1450" s="39"/>
      <c r="AA1450" s="39"/>
    </row>
    <row r="1451" spans="1:27" ht="14.45" hidden="1" x14ac:dyDescent="0.35">
      <c r="A1451" s="154"/>
      <c r="B1451" s="154">
        <v>1469</v>
      </c>
      <c r="C1451" s="155" t="s">
        <v>1519</v>
      </c>
      <c r="D1451" s="155" t="s">
        <v>2063</v>
      </c>
      <c r="E1451" s="156">
        <v>2009</v>
      </c>
      <c r="F1451" s="153">
        <v>13</v>
      </c>
      <c r="G1451" s="155" t="s">
        <v>8</v>
      </c>
      <c r="H1451" s="152" t="s">
        <v>1366</v>
      </c>
      <c r="I1451" s="151" t="s">
        <v>4856</v>
      </c>
      <c r="J1451" s="152" t="s">
        <v>72</v>
      </c>
      <c r="K1451" s="153" t="s">
        <v>440</v>
      </c>
      <c r="L1451" s="154">
        <v>469</v>
      </c>
      <c r="M1451" s="28"/>
      <c r="N1451" s="28"/>
      <c r="O1451" s="33"/>
      <c r="P1451" s="33"/>
      <c r="Q1451" s="34"/>
      <c r="R1451" s="45">
        <v>40119</v>
      </c>
      <c r="S1451" s="37" t="s">
        <v>2064</v>
      </c>
      <c r="T1451" s="37" t="s">
        <v>354</v>
      </c>
      <c r="U1451" s="44">
        <v>1082408279</v>
      </c>
      <c r="V1451" s="37" t="s">
        <v>430</v>
      </c>
      <c r="W1451" s="37" t="s">
        <v>340</v>
      </c>
      <c r="X1451" s="39"/>
      <c r="Y1451" s="39"/>
      <c r="Z1451" s="39"/>
      <c r="AA1451" s="39"/>
    </row>
    <row r="1452" spans="1:27" ht="14.45" hidden="1" x14ac:dyDescent="0.35">
      <c r="A1452" s="154"/>
      <c r="B1452" s="154">
        <v>1470</v>
      </c>
      <c r="C1452" s="155" t="s">
        <v>2065</v>
      </c>
      <c r="D1452" s="155" t="s">
        <v>2066</v>
      </c>
      <c r="E1452" s="156">
        <v>1990</v>
      </c>
      <c r="F1452" s="153">
        <v>32</v>
      </c>
      <c r="G1452" s="155" t="s">
        <v>12</v>
      </c>
      <c r="H1452" s="152" t="s">
        <v>4824</v>
      </c>
      <c r="I1452" s="151" t="s">
        <v>4906</v>
      </c>
      <c r="J1452" s="152" t="s">
        <v>58</v>
      </c>
      <c r="K1452" s="153" t="s">
        <v>422</v>
      </c>
      <c r="L1452" s="154">
        <v>470</v>
      </c>
      <c r="M1452" s="28"/>
      <c r="N1452" s="28"/>
      <c r="O1452" s="33">
        <v>5561058</v>
      </c>
      <c r="P1452" s="33">
        <v>3195457581</v>
      </c>
      <c r="Q1452" s="42" t="s">
        <v>2067</v>
      </c>
      <c r="R1452" s="45">
        <v>33012</v>
      </c>
      <c r="S1452" s="37" t="s">
        <v>2068</v>
      </c>
      <c r="T1452" s="37" t="s">
        <v>338</v>
      </c>
      <c r="U1452" s="44">
        <v>1036780534</v>
      </c>
      <c r="V1452" s="37" t="s">
        <v>346</v>
      </c>
      <c r="W1452" s="37" t="s">
        <v>340</v>
      </c>
      <c r="X1452" s="39"/>
      <c r="Y1452" s="39"/>
      <c r="Z1452" s="39"/>
      <c r="AA1452" s="39"/>
    </row>
    <row r="1453" spans="1:27" ht="14.45" hidden="1" x14ac:dyDescent="0.35">
      <c r="A1453" s="154"/>
      <c r="B1453" s="154">
        <v>1471</v>
      </c>
      <c r="C1453" s="155"/>
      <c r="D1453" s="155"/>
      <c r="E1453" s="156"/>
      <c r="F1453" s="153">
        <v>2022</v>
      </c>
      <c r="G1453" s="155"/>
      <c r="H1453" s="152" t="e">
        <v>#N/A</v>
      </c>
      <c r="I1453" s="151" t="e">
        <v>#N/A</v>
      </c>
      <c r="J1453" s="152" t="e">
        <v>#N/A</v>
      </c>
      <c r="K1453" s="153"/>
      <c r="L1453" s="154">
        <v>471</v>
      </c>
      <c r="M1453" s="28"/>
      <c r="N1453" s="28"/>
      <c r="O1453" s="33"/>
      <c r="P1453" s="33"/>
      <c r="Q1453" s="55"/>
      <c r="R1453" s="45"/>
      <c r="S1453" s="37"/>
      <c r="T1453" s="37"/>
      <c r="U1453" s="44"/>
      <c r="V1453" s="37"/>
      <c r="W1453" s="37"/>
      <c r="X1453" s="39"/>
      <c r="Y1453" s="39"/>
      <c r="Z1453" s="39"/>
      <c r="AA1453" s="39"/>
    </row>
    <row r="1454" spans="1:27" ht="14.45" hidden="1" x14ac:dyDescent="0.35">
      <c r="A1454" s="154"/>
      <c r="B1454" s="154">
        <v>1472</v>
      </c>
      <c r="C1454" s="155"/>
      <c r="D1454" s="155"/>
      <c r="E1454" s="156"/>
      <c r="F1454" s="153">
        <v>2022</v>
      </c>
      <c r="G1454" s="155"/>
      <c r="H1454" s="152" t="e">
        <v>#N/A</v>
      </c>
      <c r="I1454" s="151" t="e">
        <v>#N/A</v>
      </c>
      <c r="J1454" s="152" t="e">
        <v>#N/A</v>
      </c>
      <c r="K1454" s="153"/>
      <c r="L1454" s="154">
        <v>472</v>
      </c>
      <c r="M1454" s="28"/>
      <c r="N1454" s="28"/>
      <c r="O1454" s="33"/>
      <c r="P1454" s="33"/>
      <c r="Q1454" s="34"/>
      <c r="R1454" s="45"/>
      <c r="S1454" s="37"/>
      <c r="T1454" s="37"/>
      <c r="U1454" s="44"/>
      <c r="V1454" s="37"/>
      <c r="W1454" s="37"/>
      <c r="X1454" s="39"/>
      <c r="Y1454" s="39"/>
      <c r="Z1454" s="39"/>
      <c r="AA1454" s="39"/>
    </row>
    <row r="1455" spans="1:27" ht="14.45" hidden="1" x14ac:dyDescent="0.35">
      <c r="A1455" s="154"/>
      <c r="B1455" s="154">
        <v>1473</v>
      </c>
      <c r="C1455" s="155"/>
      <c r="D1455" s="155"/>
      <c r="E1455" s="156"/>
      <c r="F1455" s="153">
        <v>2022</v>
      </c>
      <c r="G1455" s="155"/>
      <c r="H1455" s="152" t="e">
        <v>#N/A</v>
      </c>
      <c r="I1455" s="151" t="e">
        <v>#N/A</v>
      </c>
      <c r="J1455" s="152" t="e">
        <v>#N/A</v>
      </c>
      <c r="K1455" s="153"/>
      <c r="L1455" s="154">
        <v>473</v>
      </c>
      <c r="M1455" s="28"/>
      <c r="N1455" s="28"/>
      <c r="O1455" s="33"/>
      <c r="P1455" s="33"/>
      <c r="Q1455" s="34"/>
      <c r="R1455" s="45"/>
      <c r="S1455" s="37"/>
      <c r="T1455" s="37"/>
      <c r="U1455" s="44"/>
      <c r="V1455" s="37"/>
      <c r="W1455" s="37"/>
      <c r="X1455" s="39"/>
      <c r="Y1455" s="39"/>
      <c r="Z1455" s="39"/>
      <c r="AA1455" s="39"/>
    </row>
    <row r="1456" spans="1:27" ht="14.45" hidden="1" x14ac:dyDescent="0.35">
      <c r="A1456" s="154"/>
      <c r="B1456" s="154">
        <v>1474</v>
      </c>
      <c r="C1456" s="155"/>
      <c r="D1456" s="155"/>
      <c r="E1456" s="156"/>
      <c r="F1456" s="153">
        <v>2022</v>
      </c>
      <c r="G1456" s="155"/>
      <c r="H1456" s="152" t="e">
        <v>#N/A</v>
      </c>
      <c r="I1456" s="151" t="e">
        <v>#N/A</v>
      </c>
      <c r="J1456" s="152" t="e">
        <v>#N/A</v>
      </c>
      <c r="K1456" s="153"/>
      <c r="L1456" s="154">
        <v>474</v>
      </c>
      <c r="M1456" s="32"/>
      <c r="N1456" s="28"/>
      <c r="O1456" s="33"/>
      <c r="P1456" s="33"/>
      <c r="Q1456" s="42"/>
      <c r="R1456" s="45"/>
      <c r="S1456" s="37"/>
      <c r="T1456" s="37"/>
      <c r="U1456" s="44"/>
      <c r="V1456" s="37"/>
      <c r="W1456" s="37"/>
      <c r="X1456" s="39"/>
      <c r="Y1456" s="39"/>
      <c r="Z1456" s="39"/>
      <c r="AA1456" s="39"/>
    </row>
    <row r="1457" spans="1:27" ht="14.45" hidden="1" x14ac:dyDescent="0.35">
      <c r="A1457" s="154"/>
      <c r="B1457" s="154">
        <v>1475</v>
      </c>
      <c r="C1457" s="155" t="s">
        <v>2069</v>
      </c>
      <c r="D1457" s="155" t="s">
        <v>2070</v>
      </c>
      <c r="E1457" s="156">
        <v>2014</v>
      </c>
      <c r="F1457" s="153">
        <v>8</v>
      </c>
      <c r="G1457" s="155" t="s">
        <v>20</v>
      </c>
      <c r="H1457" s="152" t="s">
        <v>3699</v>
      </c>
      <c r="I1457" s="151" t="s">
        <v>4850</v>
      </c>
      <c r="J1457" s="152" t="s">
        <v>21</v>
      </c>
      <c r="K1457" s="153" t="s">
        <v>437</v>
      </c>
      <c r="L1457" s="154">
        <v>475</v>
      </c>
      <c r="M1457" s="28"/>
      <c r="N1457" s="28"/>
      <c r="O1457" s="33">
        <v>6009565</v>
      </c>
      <c r="P1457" s="33">
        <v>3136536967</v>
      </c>
      <c r="Q1457" s="34" t="s">
        <v>2071</v>
      </c>
      <c r="R1457" s="45">
        <v>41663</v>
      </c>
      <c r="S1457" s="37" t="s">
        <v>2072</v>
      </c>
      <c r="T1457" s="37" t="s">
        <v>413</v>
      </c>
      <c r="U1457" s="44">
        <v>1018257691</v>
      </c>
      <c r="V1457" s="37" t="s">
        <v>393</v>
      </c>
      <c r="W1457" s="37" t="s">
        <v>1708</v>
      </c>
      <c r="X1457" s="39"/>
      <c r="Y1457" s="39"/>
      <c r="Z1457" s="39"/>
      <c r="AA1457" s="39"/>
    </row>
    <row r="1458" spans="1:27" ht="14.45" hidden="1" x14ac:dyDescent="0.35">
      <c r="A1458" s="154"/>
      <c r="B1458" s="154">
        <v>1476</v>
      </c>
      <c r="C1458" s="155"/>
      <c r="D1458" s="155"/>
      <c r="E1458" s="156"/>
      <c r="F1458" s="153">
        <v>2022</v>
      </c>
      <c r="G1458" s="155"/>
      <c r="H1458" s="152" t="e">
        <v>#N/A</v>
      </c>
      <c r="I1458" s="151" t="e">
        <v>#N/A</v>
      </c>
      <c r="J1458" s="152" t="e">
        <v>#N/A</v>
      </c>
      <c r="K1458" s="153"/>
      <c r="L1458" s="154">
        <v>476</v>
      </c>
      <c r="M1458" s="28"/>
      <c r="N1458" s="28"/>
      <c r="O1458" s="33"/>
      <c r="P1458" s="33"/>
      <c r="Q1458" s="34"/>
      <c r="R1458" s="45"/>
      <c r="S1458" s="37"/>
      <c r="T1458" s="37"/>
      <c r="U1458" s="50"/>
      <c r="V1458" s="37"/>
      <c r="W1458" s="37"/>
      <c r="X1458" s="39"/>
      <c r="Y1458" s="39"/>
      <c r="Z1458" s="39"/>
      <c r="AA1458" s="39"/>
    </row>
    <row r="1459" spans="1:27" ht="14.45" hidden="1" x14ac:dyDescent="0.35">
      <c r="A1459" s="154"/>
      <c r="B1459" s="154">
        <v>1477</v>
      </c>
      <c r="C1459" s="155"/>
      <c r="D1459" s="155"/>
      <c r="E1459" s="156"/>
      <c r="F1459" s="153">
        <v>2022</v>
      </c>
      <c r="G1459" s="155"/>
      <c r="H1459" s="152" t="e">
        <v>#N/A</v>
      </c>
      <c r="I1459" s="151" t="e">
        <v>#N/A</v>
      </c>
      <c r="J1459" s="152" t="e">
        <v>#N/A</v>
      </c>
      <c r="K1459" s="153"/>
      <c r="L1459" s="154">
        <v>477</v>
      </c>
      <c r="M1459" s="32"/>
      <c r="N1459" s="28"/>
      <c r="O1459" s="33"/>
      <c r="P1459" s="33"/>
      <c r="Q1459" s="34"/>
      <c r="R1459" s="45"/>
      <c r="S1459" s="37"/>
      <c r="T1459" s="37"/>
      <c r="U1459" s="44"/>
      <c r="V1459" s="37"/>
      <c r="W1459" s="37"/>
      <c r="X1459" s="39"/>
      <c r="Y1459" s="39"/>
      <c r="Z1459" s="39"/>
      <c r="AA1459" s="39"/>
    </row>
    <row r="1460" spans="1:27" ht="14.45" hidden="1" x14ac:dyDescent="0.35">
      <c r="A1460" s="154"/>
      <c r="B1460" s="154">
        <v>1478</v>
      </c>
      <c r="C1460" s="155"/>
      <c r="D1460" s="155"/>
      <c r="E1460" s="156"/>
      <c r="F1460" s="153">
        <v>2022</v>
      </c>
      <c r="G1460" s="155"/>
      <c r="H1460" s="152" t="e">
        <v>#N/A</v>
      </c>
      <c r="I1460" s="151" t="e">
        <v>#N/A</v>
      </c>
      <c r="J1460" s="152" t="e">
        <v>#N/A</v>
      </c>
      <c r="K1460" s="153"/>
      <c r="L1460" s="154">
        <v>478</v>
      </c>
      <c r="M1460" s="28"/>
      <c r="N1460" s="28"/>
      <c r="O1460" s="33"/>
      <c r="P1460" s="33"/>
      <c r="Q1460" s="34"/>
      <c r="R1460" s="45"/>
      <c r="S1460" s="37"/>
      <c r="T1460" s="37"/>
      <c r="U1460" s="44"/>
      <c r="V1460" s="37"/>
      <c r="W1460" s="37"/>
      <c r="X1460" s="39"/>
      <c r="Y1460" s="39"/>
      <c r="Z1460" s="39"/>
      <c r="AA1460" s="39"/>
    </row>
    <row r="1461" spans="1:27" ht="14.45" hidden="1" x14ac:dyDescent="0.35">
      <c r="A1461" s="154"/>
      <c r="B1461" s="154">
        <v>1479</v>
      </c>
      <c r="C1461" s="155" t="s">
        <v>2073</v>
      </c>
      <c r="D1461" s="155" t="s">
        <v>2074</v>
      </c>
      <c r="E1461" s="156">
        <v>2000</v>
      </c>
      <c r="F1461" s="153">
        <v>22</v>
      </c>
      <c r="G1461" s="155" t="s">
        <v>367</v>
      </c>
      <c r="H1461" s="152" t="s">
        <v>4575</v>
      </c>
      <c r="I1461" s="151" t="s">
        <v>4576</v>
      </c>
      <c r="J1461" s="152" t="s">
        <v>24</v>
      </c>
      <c r="K1461" s="153" t="s">
        <v>355</v>
      </c>
      <c r="L1461" s="154">
        <v>479</v>
      </c>
      <c r="M1461" s="28"/>
      <c r="N1461" s="28"/>
      <c r="O1461" s="33">
        <v>5781715</v>
      </c>
      <c r="P1461" s="33">
        <v>3023269363</v>
      </c>
      <c r="Q1461" s="42" t="s">
        <v>2075</v>
      </c>
      <c r="R1461" s="45">
        <v>36600</v>
      </c>
      <c r="S1461" s="45"/>
      <c r="T1461" s="37" t="s">
        <v>338</v>
      </c>
      <c r="U1461" s="44">
        <v>1000883631</v>
      </c>
      <c r="V1461" s="37" t="s">
        <v>346</v>
      </c>
      <c r="W1461" s="37" t="s">
        <v>363</v>
      </c>
      <c r="X1461" s="39"/>
      <c r="Y1461" s="39"/>
      <c r="Z1461" s="39"/>
      <c r="AA1461" s="39"/>
    </row>
    <row r="1462" spans="1:27" ht="14.45" hidden="1" x14ac:dyDescent="0.35">
      <c r="A1462" s="154"/>
      <c r="B1462" s="154">
        <v>1480</v>
      </c>
      <c r="C1462" s="155"/>
      <c r="D1462" s="155"/>
      <c r="E1462" s="156"/>
      <c r="F1462" s="153">
        <v>2022</v>
      </c>
      <c r="G1462" s="155"/>
      <c r="H1462" s="152" t="e">
        <v>#N/A</v>
      </c>
      <c r="I1462" s="151" t="e">
        <v>#N/A</v>
      </c>
      <c r="J1462" s="152" t="e">
        <v>#N/A</v>
      </c>
      <c r="K1462" s="153"/>
      <c r="L1462" s="154">
        <v>480</v>
      </c>
      <c r="M1462" s="28"/>
      <c r="N1462" s="28"/>
      <c r="O1462" s="33"/>
      <c r="P1462" s="33"/>
      <c r="Q1462" s="55"/>
      <c r="R1462" s="45"/>
      <c r="S1462" s="37"/>
      <c r="T1462" s="37"/>
      <c r="U1462" s="44"/>
      <c r="V1462" s="37"/>
      <c r="W1462" s="37"/>
      <c r="X1462" s="39"/>
      <c r="Y1462" s="39"/>
      <c r="Z1462" s="39"/>
      <c r="AA1462" s="39"/>
    </row>
    <row r="1463" spans="1:27" ht="14.45" hidden="1" x14ac:dyDescent="0.35">
      <c r="A1463" s="154"/>
      <c r="B1463" s="154">
        <v>1481</v>
      </c>
      <c r="C1463" s="155" t="s">
        <v>193</v>
      </c>
      <c r="D1463" s="155" t="s">
        <v>203</v>
      </c>
      <c r="E1463" s="156">
        <v>2015</v>
      </c>
      <c r="F1463" s="153">
        <v>7</v>
      </c>
      <c r="G1463" s="155" t="s">
        <v>8</v>
      </c>
      <c r="H1463" s="152" t="s">
        <v>1366</v>
      </c>
      <c r="I1463" s="151" t="s">
        <v>3697</v>
      </c>
      <c r="J1463" s="152" t="s">
        <v>117</v>
      </c>
      <c r="K1463" s="153" t="s">
        <v>390</v>
      </c>
      <c r="L1463" s="154">
        <v>481</v>
      </c>
      <c r="M1463" s="28"/>
      <c r="N1463" s="28"/>
      <c r="O1463" s="33">
        <v>4793023</v>
      </c>
      <c r="P1463" s="33">
        <v>3007109907</v>
      </c>
      <c r="Q1463" s="34" t="s">
        <v>2076</v>
      </c>
      <c r="R1463" s="45">
        <v>42239</v>
      </c>
      <c r="S1463" s="37" t="s">
        <v>2077</v>
      </c>
      <c r="T1463" s="37" t="s">
        <v>413</v>
      </c>
      <c r="U1463" s="44">
        <v>1021937996</v>
      </c>
      <c r="V1463" s="37" t="s">
        <v>346</v>
      </c>
      <c r="W1463" s="37" t="s">
        <v>363</v>
      </c>
      <c r="X1463" s="39"/>
      <c r="Y1463" s="39"/>
      <c r="Z1463" s="39"/>
      <c r="AA1463" s="39"/>
    </row>
    <row r="1464" spans="1:27" ht="14.45" hidden="1" x14ac:dyDescent="0.35">
      <c r="A1464" s="154"/>
      <c r="B1464" s="154">
        <v>1482</v>
      </c>
      <c r="C1464" s="155"/>
      <c r="D1464" s="155"/>
      <c r="E1464" s="156"/>
      <c r="F1464" s="153">
        <v>2022</v>
      </c>
      <c r="G1464" s="155"/>
      <c r="H1464" s="152" t="e">
        <v>#N/A</v>
      </c>
      <c r="I1464" s="151" t="e">
        <v>#N/A</v>
      </c>
      <c r="J1464" s="152" t="e">
        <v>#N/A</v>
      </c>
      <c r="K1464" s="153"/>
      <c r="L1464" s="154">
        <v>482</v>
      </c>
      <c r="M1464" s="28"/>
      <c r="N1464" s="28"/>
      <c r="O1464" s="33"/>
      <c r="P1464" s="33"/>
      <c r="Q1464" s="34"/>
      <c r="R1464" s="45"/>
      <c r="S1464" s="37"/>
      <c r="T1464" s="37"/>
      <c r="U1464" s="44"/>
      <c r="V1464" s="37"/>
      <c r="W1464" s="37"/>
      <c r="X1464" s="39"/>
      <c r="Y1464" s="39"/>
      <c r="Z1464" s="39"/>
      <c r="AA1464" s="39"/>
    </row>
    <row r="1465" spans="1:27" ht="14.45" hidden="1" x14ac:dyDescent="0.35">
      <c r="A1465" s="154"/>
      <c r="B1465" s="154">
        <v>1483</v>
      </c>
      <c r="C1465" s="155" t="s">
        <v>2078</v>
      </c>
      <c r="D1465" s="155" t="s">
        <v>2079</v>
      </c>
      <c r="E1465" s="156">
        <v>2012</v>
      </c>
      <c r="F1465" s="153">
        <v>10</v>
      </c>
      <c r="G1465" s="155" t="s">
        <v>8</v>
      </c>
      <c r="H1465" s="152" t="s">
        <v>1366</v>
      </c>
      <c r="I1465" s="151" t="s">
        <v>3685</v>
      </c>
      <c r="J1465" s="152" t="s">
        <v>106</v>
      </c>
      <c r="K1465" s="153" t="s">
        <v>440</v>
      </c>
      <c r="L1465" s="154">
        <v>483</v>
      </c>
      <c r="M1465" s="28"/>
      <c r="N1465" s="28"/>
      <c r="O1465" s="33">
        <v>3743210</v>
      </c>
      <c r="P1465" s="33">
        <v>3195376706</v>
      </c>
      <c r="Q1465" s="34" t="s">
        <v>2080</v>
      </c>
      <c r="R1465" s="45">
        <v>41167</v>
      </c>
      <c r="S1465" s="37" t="s">
        <v>2081</v>
      </c>
      <c r="T1465" s="37" t="s">
        <v>354</v>
      </c>
      <c r="U1465" s="44">
        <v>1027742223</v>
      </c>
      <c r="V1465" s="37" t="s">
        <v>393</v>
      </c>
      <c r="W1465" s="37" t="s">
        <v>363</v>
      </c>
      <c r="X1465" s="39"/>
      <c r="Y1465" s="39"/>
      <c r="Z1465" s="39"/>
      <c r="AA1465" s="39"/>
    </row>
    <row r="1466" spans="1:27" ht="14.45" hidden="1" x14ac:dyDescent="0.35">
      <c r="A1466" s="154"/>
      <c r="B1466" s="154">
        <v>1484</v>
      </c>
      <c r="C1466" s="155" t="s">
        <v>109</v>
      </c>
      <c r="D1466" s="155" t="s">
        <v>2082</v>
      </c>
      <c r="E1466" s="156">
        <v>2011</v>
      </c>
      <c r="F1466" s="153">
        <v>11</v>
      </c>
      <c r="G1466" s="155" t="s">
        <v>12</v>
      </c>
      <c r="H1466" s="152" t="s">
        <v>4824</v>
      </c>
      <c r="I1466" s="151" t="s">
        <v>4852</v>
      </c>
      <c r="J1466" s="152" t="s">
        <v>47</v>
      </c>
      <c r="K1466" s="153" t="s">
        <v>440</v>
      </c>
      <c r="L1466" s="154">
        <v>484</v>
      </c>
      <c r="M1466" s="28"/>
      <c r="N1466" s="28"/>
      <c r="O1466" s="33">
        <v>4952795</v>
      </c>
      <c r="P1466" s="33">
        <v>3136149410</v>
      </c>
      <c r="Q1466" s="34" t="s">
        <v>2083</v>
      </c>
      <c r="R1466" s="45">
        <v>40705</v>
      </c>
      <c r="S1466" s="37" t="s">
        <v>2084</v>
      </c>
      <c r="T1466" s="37" t="s">
        <v>354</v>
      </c>
      <c r="U1466" s="44">
        <v>1036455016</v>
      </c>
      <c r="V1466" s="37" t="s">
        <v>346</v>
      </c>
      <c r="W1466" s="37" t="s">
        <v>363</v>
      </c>
      <c r="X1466" s="39"/>
      <c r="Y1466" s="39"/>
      <c r="Z1466" s="39"/>
      <c r="AA1466" s="39"/>
    </row>
    <row r="1467" spans="1:27" ht="14.45" hidden="1" x14ac:dyDescent="0.35">
      <c r="A1467" s="154"/>
      <c r="B1467" s="154">
        <v>1485</v>
      </c>
      <c r="C1467" s="155"/>
      <c r="D1467" s="155"/>
      <c r="E1467" s="156"/>
      <c r="F1467" s="153">
        <v>2022</v>
      </c>
      <c r="G1467" s="155"/>
      <c r="H1467" s="152" t="e">
        <v>#N/A</v>
      </c>
      <c r="I1467" s="151" t="e">
        <v>#N/A</v>
      </c>
      <c r="J1467" s="152" t="e">
        <v>#N/A</v>
      </c>
      <c r="K1467" s="153"/>
      <c r="L1467" s="154">
        <v>485</v>
      </c>
      <c r="M1467" s="28"/>
      <c r="N1467" s="28"/>
      <c r="O1467" s="33"/>
      <c r="P1467" s="33"/>
      <c r="Q1467" s="34"/>
      <c r="R1467" s="45"/>
      <c r="S1467" s="37"/>
      <c r="T1467" s="37"/>
      <c r="U1467" s="44"/>
      <c r="V1467" s="37"/>
      <c r="W1467" s="37"/>
      <c r="X1467" s="39"/>
      <c r="Y1467" s="39"/>
      <c r="Z1467" s="39"/>
      <c r="AA1467" s="39"/>
    </row>
    <row r="1468" spans="1:27" ht="14.45" hidden="1" x14ac:dyDescent="0.35">
      <c r="A1468" s="154"/>
      <c r="B1468" s="154">
        <v>1486</v>
      </c>
      <c r="C1468" s="155" t="s">
        <v>2085</v>
      </c>
      <c r="D1468" s="155" t="s">
        <v>2086</v>
      </c>
      <c r="E1468" s="156">
        <v>2010</v>
      </c>
      <c r="F1468" s="153">
        <v>12</v>
      </c>
      <c r="G1468" s="155" t="s">
        <v>8</v>
      </c>
      <c r="H1468" s="152" t="s">
        <v>1366</v>
      </c>
      <c r="I1468" s="151" t="s">
        <v>4859</v>
      </c>
      <c r="J1468" s="152" t="s">
        <v>34</v>
      </c>
      <c r="K1468" s="153" t="s">
        <v>440</v>
      </c>
      <c r="L1468" s="154">
        <v>486</v>
      </c>
      <c r="M1468" s="28"/>
      <c r="N1468" s="28"/>
      <c r="O1468" s="33">
        <v>3385498</v>
      </c>
      <c r="P1468" s="33">
        <v>3148221081</v>
      </c>
      <c r="Q1468" s="34" t="s">
        <v>2087</v>
      </c>
      <c r="R1468" s="45">
        <v>40317</v>
      </c>
      <c r="S1468" s="37" t="s">
        <v>2088</v>
      </c>
      <c r="T1468" s="37" t="s">
        <v>354</v>
      </c>
      <c r="U1468" s="44">
        <v>1035978643</v>
      </c>
      <c r="V1468" s="37" t="s">
        <v>2089</v>
      </c>
      <c r="W1468" s="37" t="s">
        <v>380</v>
      </c>
      <c r="X1468" s="39"/>
      <c r="Y1468" s="39"/>
      <c r="Z1468" s="39"/>
      <c r="AA1468" s="39"/>
    </row>
    <row r="1469" spans="1:27" ht="14.45" hidden="1" x14ac:dyDescent="0.35">
      <c r="A1469" s="154"/>
      <c r="B1469" s="154">
        <v>1487</v>
      </c>
      <c r="C1469" s="155" t="s">
        <v>229</v>
      </c>
      <c r="D1469" s="155" t="s">
        <v>2090</v>
      </c>
      <c r="E1469" s="156">
        <v>2006</v>
      </c>
      <c r="F1469" s="153">
        <v>16</v>
      </c>
      <c r="G1469" s="155" t="s">
        <v>12</v>
      </c>
      <c r="H1469" s="152" t="s">
        <v>4824</v>
      </c>
      <c r="I1469" s="151" t="s">
        <v>4847</v>
      </c>
      <c r="J1469" s="152" t="s">
        <v>13</v>
      </c>
      <c r="K1469" s="153" t="s">
        <v>390</v>
      </c>
      <c r="L1469" s="154">
        <v>487</v>
      </c>
      <c r="M1469" s="28"/>
      <c r="N1469" s="28"/>
      <c r="O1469" s="33">
        <v>4829899</v>
      </c>
      <c r="P1469" s="33">
        <v>3176922272</v>
      </c>
      <c r="Q1469" s="34" t="s">
        <v>2091</v>
      </c>
      <c r="R1469" s="45">
        <v>38748</v>
      </c>
      <c r="S1469" s="37" t="s">
        <v>2092</v>
      </c>
      <c r="T1469" s="37" t="s">
        <v>354</v>
      </c>
      <c r="U1469" s="44">
        <v>1022145144</v>
      </c>
      <c r="V1469" s="37" t="s">
        <v>393</v>
      </c>
      <c r="W1469" s="37" t="s">
        <v>363</v>
      </c>
      <c r="X1469" s="39"/>
      <c r="Y1469" s="39"/>
      <c r="Z1469" s="39"/>
      <c r="AA1469" s="39"/>
    </row>
    <row r="1470" spans="1:27" ht="14.45" hidden="1" x14ac:dyDescent="0.35">
      <c r="A1470" s="154"/>
      <c r="B1470" s="154">
        <v>1488</v>
      </c>
      <c r="C1470" s="155"/>
      <c r="D1470" s="155"/>
      <c r="E1470" s="156"/>
      <c r="F1470" s="153">
        <v>2022</v>
      </c>
      <c r="G1470" s="155"/>
      <c r="H1470" s="152" t="e">
        <v>#N/A</v>
      </c>
      <c r="I1470" s="151" t="e">
        <v>#N/A</v>
      </c>
      <c r="J1470" s="152" t="e">
        <v>#N/A</v>
      </c>
      <c r="K1470" s="153"/>
      <c r="L1470" s="154">
        <v>488</v>
      </c>
      <c r="M1470" s="28"/>
      <c r="N1470" s="28"/>
      <c r="O1470" s="33"/>
      <c r="P1470" s="33"/>
      <c r="Q1470" s="34"/>
      <c r="R1470" s="45"/>
      <c r="S1470" s="37"/>
      <c r="T1470" s="37"/>
      <c r="U1470" s="44"/>
      <c r="V1470" s="37"/>
      <c r="W1470" s="37"/>
      <c r="X1470" s="39"/>
      <c r="Y1470" s="39"/>
      <c r="Z1470" s="39"/>
      <c r="AA1470" s="39"/>
    </row>
    <row r="1471" spans="1:27" ht="14.45" hidden="1" x14ac:dyDescent="0.35">
      <c r="A1471" s="154"/>
      <c r="B1471" s="154">
        <v>1489</v>
      </c>
      <c r="C1471" s="155"/>
      <c r="D1471" s="155"/>
      <c r="E1471" s="156"/>
      <c r="F1471" s="153">
        <v>2022</v>
      </c>
      <c r="G1471" s="155"/>
      <c r="H1471" s="152" t="e">
        <v>#N/A</v>
      </c>
      <c r="I1471" s="151" t="e">
        <v>#N/A</v>
      </c>
      <c r="J1471" s="152" t="e">
        <v>#N/A</v>
      </c>
      <c r="K1471" s="153"/>
      <c r="L1471" s="154">
        <v>489</v>
      </c>
      <c r="M1471" s="28"/>
      <c r="N1471" s="28"/>
      <c r="O1471" s="33"/>
      <c r="P1471" s="33"/>
      <c r="Q1471" s="42"/>
      <c r="R1471" s="45"/>
      <c r="S1471" s="37"/>
      <c r="T1471" s="37"/>
      <c r="U1471" s="50"/>
      <c r="V1471" s="37"/>
      <c r="W1471" s="37"/>
      <c r="X1471" s="39"/>
      <c r="Y1471" s="39"/>
      <c r="Z1471" s="39"/>
      <c r="AA1471" s="39"/>
    </row>
    <row r="1472" spans="1:27" ht="14.45" hidden="1" x14ac:dyDescent="0.35">
      <c r="A1472" s="154"/>
      <c r="B1472" s="154">
        <v>1490</v>
      </c>
      <c r="C1472" s="155" t="s">
        <v>2093</v>
      </c>
      <c r="D1472" s="155" t="s">
        <v>2094</v>
      </c>
      <c r="E1472" s="156">
        <v>2007</v>
      </c>
      <c r="F1472" s="153">
        <v>15</v>
      </c>
      <c r="G1472" s="155" t="s">
        <v>12</v>
      </c>
      <c r="H1472" s="152" t="s">
        <v>4824</v>
      </c>
      <c r="I1472" s="151" t="s">
        <v>4857</v>
      </c>
      <c r="J1472" s="152" t="s">
        <v>13</v>
      </c>
      <c r="K1472" s="153" t="s">
        <v>437</v>
      </c>
      <c r="L1472" s="154">
        <v>490</v>
      </c>
      <c r="M1472" s="28"/>
      <c r="N1472" s="28"/>
      <c r="O1472" s="33">
        <v>5987963</v>
      </c>
      <c r="P1472" s="33">
        <v>3005280311</v>
      </c>
      <c r="Q1472" s="42"/>
      <c r="R1472" s="35">
        <v>39148</v>
      </c>
      <c r="S1472" s="37" t="s">
        <v>1386</v>
      </c>
      <c r="T1472" s="37" t="s">
        <v>354</v>
      </c>
      <c r="U1472" s="38">
        <v>1023631759</v>
      </c>
      <c r="V1472" s="37" t="s">
        <v>491</v>
      </c>
      <c r="W1472" s="37" t="s">
        <v>363</v>
      </c>
      <c r="X1472" s="39"/>
      <c r="Y1472" s="39"/>
      <c r="Z1472" s="39"/>
      <c r="AA1472" s="39"/>
    </row>
    <row r="1473" spans="1:27" ht="14.45" hidden="1" x14ac:dyDescent="0.35">
      <c r="A1473" s="154"/>
      <c r="B1473" s="154">
        <v>1491</v>
      </c>
      <c r="C1473" s="155" t="s">
        <v>176</v>
      </c>
      <c r="D1473" s="155" t="s">
        <v>2095</v>
      </c>
      <c r="E1473" s="156">
        <v>2012</v>
      </c>
      <c r="F1473" s="153">
        <v>10</v>
      </c>
      <c r="G1473" s="155" t="s">
        <v>8</v>
      </c>
      <c r="H1473" s="152" t="s">
        <v>1366</v>
      </c>
      <c r="I1473" s="151" t="s">
        <v>3685</v>
      </c>
      <c r="J1473" s="152" t="s">
        <v>106</v>
      </c>
      <c r="K1473" s="153" t="s">
        <v>437</v>
      </c>
      <c r="L1473" s="154">
        <v>491</v>
      </c>
      <c r="M1473" s="28"/>
      <c r="N1473" s="28"/>
      <c r="O1473" s="33">
        <v>6008271</v>
      </c>
      <c r="P1473" s="33">
        <v>3146461594</v>
      </c>
      <c r="Q1473" s="42" t="s">
        <v>2096</v>
      </c>
      <c r="R1473" s="45">
        <v>41248</v>
      </c>
      <c r="S1473" s="37" t="s">
        <v>2097</v>
      </c>
      <c r="T1473" s="37" t="s">
        <v>413</v>
      </c>
      <c r="U1473" s="44">
        <v>1020228982</v>
      </c>
      <c r="V1473" s="37" t="s">
        <v>346</v>
      </c>
      <c r="W1473" s="37" t="s">
        <v>363</v>
      </c>
      <c r="X1473" s="39"/>
      <c r="Y1473" s="39"/>
      <c r="Z1473" s="39"/>
      <c r="AA1473" s="39"/>
    </row>
    <row r="1474" spans="1:27" ht="14.45" hidden="1" x14ac:dyDescent="0.35">
      <c r="A1474" s="154"/>
      <c r="B1474" s="154">
        <v>1492</v>
      </c>
      <c r="C1474" s="155" t="s">
        <v>43</v>
      </c>
      <c r="D1474" s="155" t="s">
        <v>44</v>
      </c>
      <c r="E1474" s="156">
        <v>2010</v>
      </c>
      <c r="F1474" s="153">
        <v>12</v>
      </c>
      <c r="G1474" s="155" t="s">
        <v>8</v>
      </c>
      <c r="H1474" s="152" t="s">
        <v>1366</v>
      </c>
      <c r="I1474" s="151" t="s">
        <v>4859</v>
      </c>
      <c r="J1474" s="152" t="s">
        <v>34</v>
      </c>
      <c r="K1474" s="153" t="s">
        <v>364</v>
      </c>
      <c r="L1474" s="154">
        <v>492</v>
      </c>
      <c r="M1474" s="28"/>
      <c r="N1474" s="28"/>
      <c r="O1474" s="33">
        <v>4517447</v>
      </c>
      <c r="P1474" s="33">
        <v>3164460605</v>
      </c>
      <c r="Q1474" s="34" t="s">
        <v>2098</v>
      </c>
      <c r="R1474" s="45">
        <v>40413</v>
      </c>
      <c r="S1474" s="37" t="s">
        <v>2099</v>
      </c>
      <c r="T1474" s="37" t="s">
        <v>354</v>
      </c>
      <c r="U1474" s="44">
        <v>1021929246</v>
      </c>
      <c r="V1474" s="37" t="s">
        <v>346</v>
      </c>
      <c r="W1474" s="37" t="s">
        <v>363</v>
      </c>
      <c r="X1474" s="39"/>
      <c r="Y1474" s="39"/>
      <c r="Z1474" s="39"/>
      <c r="AA1474" s="39"/>
    </row>
    <row r="1475" spans="1:27" ht="14.45" hidden="1" x14ac:dyDescent="0.35">
      <c r="A1475" s="154"/>
      <c r="B1475" s="154">
        <v>1493</v>
      </c>
      <c r="C1475" s="155"/>
      <c r="D1475" s="155"/>
      <c r="E1475" s="156"/>
      <c r="F1475" s="153">
        <v>2022</v>
      </c>
      <c r="G1475" s="155"/>
      <c r="H1475" s="152" t="e">
        <v>#N/A</v>
      </c>
      <c r="I1475" s="151" t="e">
        <v>#N/A</v>
      </c>
      <c r="J1475" s="152" t="e">
        <v>#N/A</v>
      </c>
      <c r="K1475" s="153"/>
      <c r="L1475" s="154">
        <v>493</v>
      </c>
      <c r="M1475" s="28"/>
      <c r="N1475" s="28"/>
      <c r="O1475" s="33"/>
      <c r="P1475" s="33"/>
      <c r="Q1475" s="34"/>
      <c r="R1475" s="45"/>
      <c r="S1475" s="37"/>
      <c r="T1475" s="37"/>
      <c r="U1475" s="44"/>
      <c r="V1475" s="37"/>
      <c r="W1475" s="37"/>
      <c r="X1475" s="39"/>
      <c r="Y1475" s="39"/>
      <c r="Z1475" s="39"/>
      <c r="AA1475" s="39"/>
    </row>
    <row r="1476" spans="1:27" ht="14.45" hidden="1" x14ac:dyDescent="0.35">
      <c r="A1476" s="154"/>
      <c r="B1476" s="154">
        <v>1494</v>
      </c>
      <c r="C1476" s="155"/>
      <c r="D1476" s="155"/>
      <c r="E1476" s="156"/>
      <c r="F1476" s="153">
        <v>2022</v>
      </c>
      <c r="G1476" s="155"/>
      <c r="H1476" s="152" t="e">
        <v>#N/A</v>
      </c>
      <c r="I1476" s="151" t="e">
        <v>#N/A</v>
      </c>
      <c r="J1476" s="152" t="e">
        <v>#N/A</v>
      </c>
      <c r="K1476" s="153"/>
      <c r="L1476" s="154">
        <v>494</v>
      </c>
      <c r="M1476" s="28"/>
      <c r="N1476" s="28"/>
      <c r="O1476" s="33"/>
      <c r="P1476" s="33"/>
      <c r="Q1476" s="42"/>
      <c r="R1476" s="45"/>
      <c r="S1476" s="37"/>
      <c r="T1476" s="37"/>
      <c r="U1476" s="44"/>
      <c r="V1476" s="37"/>
      <c r="W1476" s="37"/>
      <c r="X1476" s="39"/>
      <c r="Y1476" s="39"/>
      <c r="Z1476" s="39"/>
      <c r="AA1476" s="39"/>
    </row>
    <row r="1477" spans="1:27" ht="14.45" hidden="1" x14ac:dyDescent="0.35">
      <c r="A1477" s="154"/>
      <c r="B1477" s="154">
        <v>1495</v>
      </c>
      <c r="C1477" s="155"/>
      <c r="D1477" s="155"/>
      <c r="E1477" s="156"/>
      <c r="F1477" s="153">
        <v>2022</v>
      </c>
      <c r="G1477" s="155"/>
      <c r="H1477" s="152" t="e">
        <v>#N/A</v>
      </c>
      <c r="I1477" s="151" t="e">
        <v>#N/A</v>
      </c>
      <c r="J1477" s="152" t="e">
        <v>#N/A</v>
      </c>
      <c r="K1477" s="153"/>
      <c r="L1477" s="154">
        <v>495</v>
      </c>
      <c r="M1477" s="28"/>
      <c r="N1477" s="28"/>
      <c r="O1477" s="33"/>
      <c r="P1477" s="33"/>
      <c r="Q1477" s="86"/>
      <c r="R1477" s="45"/>
      <c r="S1477" s="37"/>
      <c r="T1477" s="37"/>
      <c r="U1477" s="50"/>
      <c r="V1477" s="37"/>
      <c r="W1477" s="37"/>
      <c r="X1477" s="39"/>
      <c r="Y1477" s="39"/>
      <c r="Z1477" s="39"/>
      <c r="AA1477" s="39"/>
    </row>
    <row r="1478" spans="1:27" ht="14.45" hidden="1" x14ac:dyDescent="0.35">
      <c r="A1478" s="154"/>
      <c r="B1478" s="154">
        <v>1496</v>
      </c>
      <c r="C1478" s="155" t="s">
        <v>2100</v>
      </c>
      <c r="D1478" s="155" t="s">
        <v>2101</v>
      </c>
      <c r="E1478" s="156">
        <v>2005</v>
      </c>
      <c r="F1478" s="153">
        <v>17</v>
      </c>
      <c r="G1478" s="155" t="s">
        <v>12</v>
      </c>
      <c r="H1478" s="152" t="s">
        <v>4824</v>
      </c>
      <c r="I1478" s="151" t="s">
        <v>4845</v>
      </c>
      <c r="J1478" s="152" t="s">
        <v>58</v>
      </c>
      <c r="K1478" s="153" t="s">
        <v>364</v>
      </c>
      <c r="L1478" s="154">
        <v>496</v>
      </c>
      <c r="M1478" s="28"/>
      <c r="N1478" s="28"/>
      <c r="O1478" s="33">
        <v>3873415</v>
      </c>
      <c r="P1478" s="33"/>
      <c r="Q1478" s="42" t="s">
        <v>2102</v>
      </c>
      <c r="R1478" s="45">
        <v>38408</v>
      </c>
      <c r="S1478" s="37" t="s">
        <v>2103</v>
      </c>
      <c r="T1478" s="37" t="s">
        <v>354</v>
      </c>
      <c r="U1478" s="44" t="s">
        <v>2104</v>
      </c>
      <c r="V1478" s="37" t="s">
        <v>346</v>
      </c>
      <c r="W1478" s="37" t="s">
        <v>340</v>
      </c>
      <c r="X1478" s="39"/>
      <c r="Y1478" s="39"/>
      <c r="Z1478" s="39"/>
      <c r="AA1478" s="39"/>
    </row>
    <row r="1479" spans="1:27" ht="14.45" hidden="1" x14ac:dyDescent="0.35">
      <c r="A1479" s="154"/>
      <c r="B1479" s="154">
        <v>1497</v>
      </c>
      <c r="C1479" s="155" t="s">
        <v>6</v>
      </c>
      <c r="D1479" s="155" t="s">
        <v>35</v>
      </c>
      <c r="E1479" s="156">
        <v>2007</v>
      </c>
      <c r="F1479" s="153">
        <v>15</v>
      </c>
      <c r="G1479" s="155" t="s">
        <v>12</v>
      </c>
      <c r="H1479" s="152" t="s">
        <v>4824</v>
      </c>
      <c r="I1479" s="151" t="s">
        <v>4857</v>
      </c>
      <c r="J1479" s="152" t="s">
        <v>13</v>
      </c>
      <c r="K1479" s="153" t="s">
        <v>437</v>
      </c>
      <c r="L1479" s="154">
        <v>497</v>
      </c>
      <c r="M1479" s="28"/>
      <c r="N1479" s="28"/>
      <c r="O1479" s="33"/>
      <c r="P1479" s="33">
        <v>3227358429</v>
      </c>
      <c r="Q1479" s="42" t="s">
        <v>2105</v>
      </c>
      <c r="R1479" s="45">
        <v>39329</v>
      </c>
      <c r="S1479" s="37" t="s">
        <v>2106</v>
      </c>
      <c r="T1479" s="37" t="s">
        <v>354</v>
      </c>
      <c r="U1479" s="38">
        <v>1026138319</v>
      </c>
      <c r="V1479" s="37" t="s">
        <v>346</v>
      </c>
      <c r="W1479" s="37" t="s">
        <v>363</v>
      </c>
      <c r="X1479" s="39"/>
      <c r="Y1479" s="39"/>
      <c r="Z1479" s="39"/>
      <c r="AA1479" s="39"/>
    </row>
    <row r="1480" spans="1:27" ht="14.45" hidden="1" x14ac:dyDescent="0.35">
      <c r="A1480" s="154"/>
      <c r="B1480" s="154">
        <v>1498</v>
      </c>
      <c r="C1480" s="155"/>
      <c r="D1480" s="155"/>
      <c r="E1480" s="156"/>
      <c r="F1480" s="153">
        <v>2022</v>
      </c>
      <c r="G1480" s="155"/>
      <c r="H1480" s="152" t="e">
        <v>#N/A</v>
      </c>
      <c r="I1480" s="151" t="e">
        <v>#N/A</v>
      </c>
      <c r="J1480" s="152" t="e">
        <v>#N/A</v>
      </c>
      <c r="K1480" s="153"/>
      <c r="L1480" s="154">
        <v>498</v>
      </c>
      <c r="M1480" s="28"/>
      <c r="N1480" s="28"/>
      <c r="P1480" s="33"/>
      <c r="Q1480" s="34"/>
      <c r="R1480" s="45"/>
      <c r="S1480" s="37"/>
      <c r="T1480" s="37"/>
      <c r="U1480" s="44"/>
      <c r="V1480" s="37"/>
      <c r="W1480" s="37"/>
      <c r="X1480" s="39"/>
      <c r="Y1480" s="39"/>
      <c r="Z1480" s="39"/>
      <c r="AA1480" s="39"/>
    </row>
    <row r="1481" spans="1:27" ht="14.45" hidden="1" x14ac:dyDescent="0.35">
      <c r="A1481" s="154"/>
      <c r="B1481" s="154">
        <v>1499</v>
      </c>
      <c r="C1481" s="155"/>
      <c r="D1481" s="155"/>
      <c r="E1481" s="156"/>
      <c r="F1481" s="153">
        <v>2022</v>
      </c>
      <c r="G1481" s="155"/>
      <c r="H1481" s="152" t="e">
        <v>#N/A</v>
      </c>
      <c r="I1481" s="151" t="e">
        <v>#N/A</v>
      </c>
      <c r="J1481" s="152" t="e">
        <v>#N/A</v>
      </c>
      <c r="K1481" s="153"/>
      <c r="L1481" s="154">
        <v>499</v>
      </c>
      <c r="M1481" s="28"/>
      <c r="N1481" s="28"/>
      <c r="O1481" s="33"/>
      <c r="P1481" s="33"/>
      <c r="Q1481" s="86"/>
      <c r="R1481" s="45"/>
      <c r="S1481" s="37"/>
      <c r="T1481" s="37"/>
      <c r="U1481" s="44"/>
      <c r="V1481" s="37"/>
      <c r="W1481" s="37"/>
      <c r="X1481" s="39"/>
      <c r="Y1481" s="39"/>
      <c r="Z1481" s="39"/>
      <c r="AA1481" s="39"/>
    </row>
    <row r="1482" spans="1:27" ht="14.45" hidden="1" x14ac:dyDescent="0.35">
      <c r="A1482" s="154"/>
      <c r="B1482" s="154">
        <v>1500</v>
      </c>
      <c r="C1482" s="155"/>
      <c r="D1482" s="155"/>
      <c r="E1482" s="156"/>
      <c r="F1482" s="153">
        <v>2022</v>
      </c>
      <c r="G1482" s="155"/>
      <c r="H1482" s="152" t="e">
        <v>#N/A</v>
      </c>
      <c r="I1482" s="151" t="e">
        <v>#N/A</v>
      </c>
      <c r="J1482" s="152" t="e">
        <v>#N/A</v>
      </c>
      <c r="K1482" s="153"/>
      <c r="L1482" s="154">
        <v>500</v>
      </c>
      <c r="M1482" s="28"/>
      <c r="N1482" s="28"/>
      <c r="O1482" s="33"/>
      <c r="P1482" s="33"/>
      <c r="Q1482" s="34"/>
      <c r="R1482" s="45"/>
      <c r="S1482" s="37"/>
      <c r="T1482" s="37"/>
      <c r="U1482" s="44"/>
      <c r="V1482" s="37"/>
      <c r="W1482" s="37"/>
      <c r="X1482" s="39"/>
      <c r="Y1482" s="39"/>
      <c r="Z1482" s="39"/>
      <c r="AA1482" s="39"/>
    </row>
    <row r="1483" spans="1:27" ht="14.45" hidden="1" x14ac:dyDescent="0.35">
      <c r="A1483" s="154"/>
      <c r="B1483" s="154">
        <v>1501</v>
      </c>
      <c r="C1483" s="155" t="s">
        <v>2107</v>
      </c>
      <c r="D1483" s="155" t="s">
        <v>1407</v>
      </c>
      <c r="E1483" s="156">
        <v>2000</v>
      </c>
      <c r="F1483" s="153">
        <v>22</v>
      </c>
      <c r="G1483" s="155" t="s">
        <v>367</v>
      </c>
      <c r="H1483" s="152" t="s">
        <v>4575</v>
      </c>
      <c r="I1483" s="151" t="s">
        <v>4576</v>
      </c>
      <c r="J1483" s="152" t="s">
        <v>24</v>
      </c>
      <c r="K1483" s="153" t="s">
        <v>355</v>
      </c>
      <c r="L1483" s="154">
        <v>501</v>
      </c>
      <c r="M1483" s="28"/>
      <c r="N1483" s="28"/>
      <c r="O1483" s="33">
        <v>8532113</v>
      </c>
      <c r="P1483" s="33">
        <v>3126059236</v>
      </c>
      <c r="Q1483" s="42" t="s">
        <v>2108</v>
      </c>
      <c r="R1483" s="45">
        <v>36648</v>
      </c>
      <c r="S1483" s="37" t="s">
        <v>2109</v>
      </c>
      <c r="T1483" s="37" t="s">
        <v>338</v>
      </c>
      <c r="U1483" s="38" t="s">
        <v>2110</v>
      </c>
      <c r="V1483" s="37" t="s">
        <v>346</v>
      </c>
      <c r="W1483" s="37" t="s">
        <v>1708</v>
      </c>
      <c r="X1483" s="39"/>
      <c r="Y1483" s="39"/>
      <c r="Z1483" s="39"/>
      <c r="AA1483" s="39"/>
    </row>
    <row r="1484" spans="1:27" ht="14.45" hidden="1" x14ac:dyDescent="0.35">
      <c r="A1484" s="154"/>
      <c r="B1484" s="154">
        <v>1502</v>
      </c>
      <c r="C1484" s="155"/>
      <c r="D1484" s="155"/>
      <c r="E1484" s="156"/>
      <c r="F1484" s="153">
        <v>2022</v>
      </c>
      <c r="G1484" s="155"/>
      <c r="H1484" s="152" t="e">
        <v>#N/A</v>
      </c>
      <c r="I1484" s="151" t="e">
        <v>#N/A</v>
      </c>
      <c r="J1484" s="152" t="e">
        <v>#N/A</v>
      </c>
      <c r="K1484" s="153"/>
      <c r="L1484" s="154">
        <v>502</v>
      </c>
      <c r="M1484" s="28"/>
      <c r="N1484" s="28"/>
      <c r="O1484" s="33"/>
      <c r="P1484" s="33"/>
      <c r="Q1484" s="42"/>
      <c r="R1484" s="45"/>
      <c r="S1484" s="37"/>
      <c r="T1484" s="37"/>
      <c r="U1484" s="44"/>
      <c r="V1484" s="37"/>
      <c r="W1484" s="37"/>
      <c r="X1484" s="39"/>
      <c r="Y1484" s="39"/>
      <c r="Z1484" s="39"/>
      <c r="AA1484" s="39"/>
    </row>
    <row r="1485" spans="1:27" ht="14.45" hidden="1" x14ac:dyDescent="0.35">
      <c r="A1485" s="154"/>
      <c r="B1485" s="154">
        <v>1503</v>
      </c>
      <c r="C1485" s="155" t="s">
        <v>2111</v>
      </c>
      <c r="D1485" s="155" t="s">
        <v>2112</v>
      </c>
      <c r="E1485" s="156">
        <v>2000</v>
      </c>
      <c r="F1485" s="153">
        <v>22</v>
      </c>
      <c r="G1485" s="155" t="s">
        <v>12</v>
      </c>
      <c r="H1485" s="152" t="s">
        <v>4824</v>
      </c>
      <c r="I1485" s="151" t="s">
        <v>4907</v>
      </c>
      <c r="J1485" s="152" t="s">
        <v>58</v>
      </c>
      <c r="K1485" s="153" t="s">
        <v>440</v>
      </c>
      <c r="L1485" s="154">
        <v>503</v>
      </c>
      <c r="M1485" s="28"/>
      <c r="N1485" s="28"/>
      <c r="O1485" s="33">
        <v>6140727</v>
      </c>
      <c r="P1485" s="33">
        <v>3218254174</v>
      </c>
      <c r="Q1485" s="34" t="s">
        <v>2113</v>
      </c>
      <c r="R1485" s="45">
        <v>36594</v>
      </c>
      <c r="S1485" s="37" t="s">
        <v>2114</v>
      </c>
      <c r="T1485" s="37" t="s">
        <v>338</v>
      </c>
      <c r="U1485" s="44">
        <v>1007286798</v>
      </c>
      <c r="V1485" s="37" t="s">
        <v>393</v>
      </c>
      <c r="W1485" s="37" t="s">
        <v>363</v>
      </c>
      <c r="X1485" s="39"/>
      <c r="Y1485" s="39"/>
      <c r="Z1485" s="39"/>
      <c r="AA1485" s="39"/>
    </row>
    <row r="1486" spans="1:27" ht="14.45" hidden="1" x14ac:dyDescent="0.35">
      <c r="A1486" s="154"/>
      <c r="B1486" s="154">
        <v>1504</v>
      </c>
      <c r="C1486" s="155" t="s">
        <v>2115</v>
      </c>
      <c r="D1486" s="155" t="s">
        <v>2116</v>
      </c>
      <c r="E1486" s="156">
        <v>1991</v>
      </c>
      <c r="F1486" s="153">
        <v>31</v>
      </c>
      <c r="G1486" s="155" t="s">
        <v>360</v>
      </c>
      <c r="H1486" s="152" t="s">
        <v>4816</v>
      </c>
      <c r="I1486" s="151" t="s">
        <v>4817</v>
      </c>
      <c r="J1486" s="152" t="s">
        <v>67</v>
      </c>
      <c r="K1486" s="153" t="s">
        <v>418</v>
      </c>
      <c r="L1486" s="154">
        <v>504</v>
      </c>
      <c r="M1486" s="28"/>
      <c r="N1486" s="28"/>
      <c r="O1486" s="33"/>
      <c r="P1486" s="33">
        <v>3108472195</v>
      </c>
      <c r="Q1486" s="42" t="s">
        <v>2117</v>
      </c>
      <c r="R1486" s="45">
        <v>33468</v>
      </c>
      <c r="S1486" s="37" t="s">
        <v>2118</v>
      </c>
      <c r="T1486" s="37" t="s">
        <v>338</v>
      </c>
      <c r="U1486" s="44" t="s">
        <v>2119</v>
      </c>
      <c r="V1486" s="37" t="s">
        <v>346</v>
      </c>
      <c r="W1486" s="37" t="s">
        <v>539</v>
      </c>
      <c r="X1486" s="39"/>
      <c r="Y1486" s="39"/>
      <c r="Z1486" s="39"/>
      <c r="AA1486" s="39"/>
    </row>
    <row r="1487" spans="1:27" ht="14.45" hidden="1" x14ac:dyDescent="0.35">
      <c r="A1487" s="154"/>
      <c r="B1487" s="154">
        <v>1505</v>
      </c>
      <c r="C1487" s="155" t="s">
        <v>2120</v>
      </c>
      <c r="D1487" s="155" t="s">
        <v>2121</v>
      </c>
      <c r="E1487" s="156">
        <v>1987</v>
      </c>
      <c r="F1487" s="153">
        <v>35</v>
      </c>
      <c r="G1487" s="155" t="s">
        <v>360</v>
      </c>
      <c r="H1487" s="152" t="s">
        <v>4816</v>
      </c>
      <c r="I1487" s="151" t="s">
        <v>4908</v>
      </c>
      <c r="J1487" s="152" t="s">
        <v>67</v>
      </c>
      <c r="K1487" s="153" t="s">
        <v>364</v>
      </c>
      <c r="L1487" s="154">
        <v>505</v>
      </c>
      <c r="M1487" s="28"/>
      <c r="N1487" s="28"/>
      <c r="O1487" s="33">
        <v>3873415</v>
      </c>
      <c r="P1487" s="33">
        <v>3196262362</v>
      </c>
      <c r="Q1487" s="42" t="s">
        <v>2122</v>
      </c>
      <c r="R1487" s="45">
        <v>32038</v>
      </c>
      <c r="S1487" s="37" t="s">
        <v>2123</v>
      </c>
      <c r="T1487" s="37" t="s">
        <v>338</v>
      </c>
      <c r="U1487" s="44">
        <v>1036928857</v>
      </c>
      <c r="V1487" s="37" t="s">
        <v>346</v>
      </c>
      <c r="W1487" s="37" t="s">
        <v>394</v>
      </c>
      <c r="X1487" s="39"/>
      <c r="Y1487" s="39"/>
      <c r="Z1487" s="39"/>
      <c r="AA1487" s="39"/>
    </row>
    <row r="1488" spans="1:27" ht="14.45" hidden="1" x14ac:dyDescent="0.35">
      <c r="A1488" s="154"/>
      <c r="B1488" s="154">
        <v>1506</v>
      </c>
      <c r="C1488" s="155" t="s">
        <v>176</v>
      </c>
      <c r="D1488" s="155" t="s">
        <v>265</v>
      </c>
      <c r="E1488" s="156">
        <v>2014</v>
      </c>
      <c r="F1488" s="153">
        <v>8</v>
      </c>
      <c r="G1488" s="155" t="s">
        <v>8</v>
      </c>
      <c r="H1488" s="152" t="s">
        <v>1366</v>
      </c>
      <c r="I1488" s="151" t="s">
        <v>3687</v>
      </c>
      <c r="J1488" s="152" t="s">
        <v>117</v>
      </c>
      <c r="K1488" s="153" t="s">
        <v>355</v>
      </c>
      <c r="L1488" s="154">
        <v>506</v>
      </c>
      <c r="M1488" s="28"/>
      <c r="N1488" s="28"/>
      <c r="O1488" s="33">
        <v>5989075</v>
      </c>
      <c r="P1488" s="33">
        <v>3005866029</v>
      </c>
      <c r="Q1488" s="42"/>
      <c r="R1488" s="45">
        <v>41731</v>
      </c>
      <c r="S1488" s="37" t="s">
        <v>2124</v>
      </c>
      <c r="T1488" s="37" t="s">
        <v>354</v>
      </c>
      <c r="U1488" s="44">
        <v>1035003593</v>
      </c>
      <c r="V1488" s="37" t="s">
        <v>393</v>
      </c>
      <c r="W1488" s="37" t="s">
        <v>363</v>
      </c>
      <c r="X1488" s="39"/>
      <c r="Y1488" s="39"/>
      <c r="Z1488" s="39"/>
      <c r="AA1488" s="39"/>
    </row>
    <row r="1489" spans="1:27" ht="14.45" hidden="1" x14ac:dyDescent="0.35">
      <c r="A1489" s="154"/>
      <c r="B1489" s="154">
        <v>1507</v>
      </c>
      <c r="C1489" s="155" t="s">
        <v>805</v>
      </c>
      <c r="D1489" s="155" t="s">
        <v>2125</v>
      </c>
      <c r="E1489" s="156">
        <v>2011</v>
      </c>
      <c r="F1489" s="153">
        <v>11</v>
      </c>
      <c r="G1489" s="155" t="s">
        <v>8</v>
      </c>
      <c r="H1489" s="152" t="s">
        <v>1366</v>
      </c>
      <c r="I1489" s="151" t="s">
        <v>4870</v>
      </c>
      <c r="J1489" s="152" t="s">
        <v>34</v>
      </c>
      <c r="K1489" s="153" t="s">
        <v>440</v>
      </c>
      <c r="L1489" s="154">
        <v>507</v>
      </c>
      <c r="M1489" s="28"/>
      <c r="N1489" s="28"/>
      <c r="O1489" s="52">
        <v>5895129</v>
      </c>
      <c r="P1489" s="52">
        <v>3144699850</v>
      </c>
      <c r="Q1489" s="34" t="s">
        <v>2126</v>
      </c>
      <c r="R1489" s="62">
        <v>40737</v>
      </c>
      <c r="S1489" s="39" t="s">
        <v>2127</v>
      </c>
      <c r="T1489" s="39" t="s">
        <v>354</v>
      </c>
      <c r="U1489" s="76">
        <v>1032021681</v>
      </c>
      <c r="V1489" s="39" t="s">
        <v>346</v>
      </c>
      <c r="W1489" s="39" t="s">
        <v>363</v>
      </c>
      <c r="X1489" s="39"/>
      <c r="Y1489" s="39"/>
      <c r="Z1489" s="39"/>
      <c r="AA1489" s="39"/>
    </row>
    <row r="1490" spans="1:27" ht="14.45" hidden="1" x14ac:dyDescent="0.35">
      <c r="A1490" s="154"/>
      <c r="B1490" s="154">
        <v>1508</v>
      </c>
      <c r="C1490" s="155" t="s">
        <v>275</v>
      </c>
      <c r="D1490" s="155" t="s">
        <v>2128</v>
      </c>
      <c r="E1490" s="156">
        <v>2014</v>
      </c>
      <c r="F1490" s="153">
        <v>8</v>
      </c>
      <c r="G1490" s="155" t="s">
        <v>8</v>
      </c>
      <c r="H1490" s="152" t="s">
        <v>1366</v>
      </c>
      <c r="I1490" s="151" t="s">
        <v>3687</v>
      </c>
      <c r="J1490" s="152" t="s">
        <v>117</v>
      </c>
      <c r="K1490" s="153" t="s">
        <v>440</v>
      </c>
      <c r="L1490" s="154">
        <v>508</v>
      </c>
      <c r="M1490" s="28"/>
      <c r="N1490" s="28"/>
      <c r="O1490" s="33"/>
      <c r="P1490" s="33">
        <v>3156144368</v>
      </c>
      <c r="Q1490" s="34" t="s">
        <v>2129</v>
      </c>
      <c r="R1490" s="45">
        <v>41856</v>
      </c>
      <c r="S1490" s="37" t="s">
        <v>2130</v>
      </c>
      <c r="T1490" s="37" t="s">
        <v>354</v>
      </c>
      <c r="U1490" s="44">
        <v>1038873420</v>
      </c>
      <c r="V1490" s="37" t="s">
        <v>346</v>
      </c>
      <c r="W1490" s="37" t="s">
        <v>363</v>
      </c>
      <c r="X1490" s="39"/>
      <c r="Y1490" s="39"/>
      <c r="Z1490" s="39"/>
      <c r="AA1490" s="39"/>
    </row>
    <row r="1491" spans="1:27" ht="14.45" hidden="1" x14ac:dyDescent="0.35">
      <c r="A1491" s="154"/>
      <c r="B1491" s="154">
        <v>1509</v>
      </c>
      <c r="C1491" s="155" t="s">
        <v>2046</v>
      </c>
      <c r="D1491" s="155" t="s">
        <v>2131</v>
      </c>
      <c r="E1491" s="156">
        <v>2013</v>
      </c>
      <c r="F1491" s="153">
        <v>9</v>
      </c>
      <c r="G1491" s="155" t="s">
        <v>8</v>
      </c>
      <c r="H1491" s="152" t="s">
        <v>1366</v>
      </c>
      <c r="I1491" s="151" t="s">
        <v>3703</v>
      </c>
      <c r="J1491" s="152" t="s">
        <v>106</v>
      </c>
      <c r="K1491" s="153" t="s">
        <v>440</v>
      </c>
      <c r="L1491" s="154">
        <v>509</v>
      </c>
      <c r="M1491" s="28"/>
      <c r="N1491" s="28"/>
      <c r="O1491" s="33">
        <v>4879605</v>
      </c>
      <c r="P1491" s="33">
        <v>3022451728</v>
      </c>
      <c r="Q1491" s="34" t="s">
        <v>2132</v>
      </c>
      <c r="R1491" s="45">
        <v>41395</v>
      </c>
      <c r="S1491" s="37" t="s">
        <v>2133</v>
      </c>
      <c r="T1491" s="37" t="s">
        <v>354</v>
      </c>
      <c r="U1491" s="44">
        <v>1018256168</v>
      </c>
      <c r="V1491" s="37" t="s">
        <v>346</v>
      </c>
      <c r="W1491" s="37" t="s">
        <v>402</v>
      </c>
      <c r="X1491" s="39"/>
      <c r="Y1491" s="39"/>
      <c r="Z1491" s="39"/>
      <c r="AA1491" s="39"/>
    </row>
    <row r="1492" spans="1:27" ht="14.45" hidden="1" x14ac:dyDescent="0.35">
      <c r="A1492" s="154"/>
      <c r="B1492" s="154">
        <v>1510</v>
      </c>
      <c r="C1492" s="155"/>
      <c r="D1492" s="155"/>
      <c r="E1492" s="156"/>
      <c r="F1492" s="153">
        <v>2022</v>
      </c>
      <c r="G1492" s="155"/>
      <c r="H1492" s="152" t="e">
        <v>#N/A</v>
      </c>
      <c r="I1492" s="151" t="e">
        <v>#N/A</v>
      </c>
      <c r="J1492" s="152" t="e">
        <v>#N/A</v>
      </c>
      <c r="K1492" s="153"/>
      <c r="L1492" s="154">
        <v>510</v>
      </c>
      <c r="M1492" s="28"/>
      <c r="N1492" s="28"/>
      <c r="O1492" s="33"/>
      <c r="P1492" s="33"/>
      <c r="Q1492" s="34"/>
      <c r="R1492" s="45"/>
      <c r="S1492" s="37"/>
      <c r="T1492" s="37"/>
      <c r="U1492" s="44"/>
      <c r="V1492" s="37"/>
      <c r="W1492" s="37"/>
      <c r="X1492" s="39"/>
      <c r="Y1492" s="39"/>
      <c r="Z1492" s="39"/>
      <c r="AA1492" s="39"/>
    </row>
    <row r="1493" spans="1:27" ht="14.45" hidden="1" x14ac:dyDescent="0.35">
      <c r="A1493" s="154"/>
      <c r="B1493" s="154">
        <v>1511</v>
      </c>
      <c r="C1493" s="155" t="s">
        <v>165</v>
      </c>
      <c r="D1493" s="155" t="s">
        <v>2134</v>
      </c>
      <c r="E1493" s="156">
        <v>2014</v>
      </c>
      <c r="F1493" s="153">
        <v>8</v>
      </c>
      <c r="G1493" s="155" t="s">
        <v>8</v>
      </c>
      <c r="H1493" s="152" t="s">
        <v>1366</v>
      </c>
      <c r="I1493" s="151" t="s">
        <v>3687</v>
      </c>
      <c r="J1493" s="152" t="s">
        <v>117</v>
      </c>
      <c r="K1493" s="153" t="s">
        <v>440</v>
      </c>
      <c r="L1493" s="154">
        <v>511</v>
      </c>
      <c r="M1493" s="28"/>
      <c r="N1493" s="28"/>
      <c r="O1493" s="33">
        <v>2814535</v>
      </c>
      <c r="P1493" s="33">
        <v>3003493434</v>
      </c>
      <c r="Q1493" s="34" t="s">
        <v>2135</v>
      </c>
      <c r="R1493" s="45">
        <v>41813</v>
      </c>
      <c r="S1493" s="37" t="s">
        <v>2136</v>
      </c>
      <c r="T1493" s="37" t="s">
        <v>354</v>
      </c>
      <c r="U1493" s="44">
        <v>1035980667</v>
      </c>
      <c r="V1493" s="37" t="s">
        <v>393</v>
      </c>
      <c r="W1493" s="37" t="s">
        <v>363</v>
      </c>
      <c r="X1493" s="39"/>
      <c r="Y1493" s="39"/>
      <c r="Z1493" s="39"/>
      <c r="AA1493" s="39"/>
    </row>
    <row r="1494" spans="1:27" ht="14.45" hidden="1" x14ac:dyDescent="0.35">
      <c r="A1494" s="154"/>
      <c r="B1494" s="154">
        <v>1512</v>
      </c>
      <c r="C1494" s="155" t="s">
        <v>2137</v>
      </c>
      <c r="D1494" s="155" t="s">
        <v>2138</v>
      </c>
      <c r="E1494" s="156">
        <v>2017</v>
      </c>
      <c r="F1494" s="153">
        <v>5</v>
      </c>
      <c r="G1494" s="155" t="s">
        <v>8</v>
      </c>
      <c r="H1494" s="152" t="s">
        <v>1366</v>
      </c>
      <c r="I1494" s="151" t="s">
        <v>4893</v>
      </c>
      <c r="J1494" s="152" t="s">
        <v>92</v>
      </c>
      <c r="K1494" s="153" t="s">
        <v>390</v>
      </c>
      <c r="L1494" s="154">
        <v>512</v>
      </c>
      <c r="M1494" s="28"/>
      <c r="N1494" s="28"/>
      <c r="O1494" s="33">
        <v>5030872</v>
      </c>
      <c r="P1494" s="33">
        <v>3112572397</v>
      </c>
      <c r="Q1494" s="34" t="s">
        <v>2139</v>
      </c>
      <c r="R1494" s="45">
        <v>42877</v>
      </c>
      <c r="S1494" s="37" t="s">
        <v>1597</v>
      </c>
      <c r="T1494" s="37" t="s">
        <v>413</v>
      </c>
      <c r="U1494" s="44">
        <v>1017941068</v>
      </c>
      <c r="V1494" s="37"/>
      <c r="W1494" s="37" t="s">
        <v>402</v>
      </c>
      <c r="X1494" s="39"/>
      <c r="Y1494" s="39"/>
      <c r="Z1494" s="39"/>
      <c r="AA1494" s="39"/>
    </row>
    <row r="1495" spans="1:27" ht="14.45" hidden="1" x14ac:dyDescent="0.35">
      <c r="A1495" s="154"/>
      <c r="B1495" s="154">
        <v>1513</v>
      </c>
      <c r="C1495" s="155" t="s">
        <v>2140</v>
      </c>
      <c r="D1495" s="155" t="s">
        <v>2141</v>
      </c>
      <c r="E1495" s="156">
        <v>2005</v>
      </c>
      <c r="F1495" s="153">
        <v>17</v>
      </c>
      <c r="G1495" s="155" t="s">
        <v>16</v>
      </c>
      <c r="H1495" s="152" t="s">
        <v>1895</v>
      </c>
      <c r="I1495" s="151" t="s">
        <v>4865</v>
      </c>
      <c r="J1495" s="152" t="s">
        <v>17</v>
      </c>
      <c r="K1495" s="153" t="s">
        <v>407</v>
      </c>
      <c r="L1495" s="154">
        <v>513</v>
      </c>
      <c r="M1495" s="28"/>
      <c r="N1495" s="28"/>
      <c r="O1495" s="33">
        <v>8283621</v>
      </c>
      <c r="P1495" s="33">
        <v>3208168989</v>
      </c>
      <c r="Q1495" s="34" t="s">
        <v>2142</v>
      </c>
      <c r="R1495" s="45">
        <v>38576</v>
      </c>
      <c r="S1495" s="37" t="s">
        <v>1209</v>
      </c>
      <c r="T1495" s="37" t="s">
        <v>354</v>
      </c>
      <c r="U1495" s="44">
        <v>1034988422</v>
      </c>
      <c r="V1495" s="37" t="s">
        <v>430</v>
      </c>
      <c r="W1495" s="37" t="s">
        <v>363</v>
      </c>
      <c r="X1495" s="39"/>
      <c r="Y1495" s="39"/>
      <c r="Z1495" s="39"/>
      <c r="AA1495" s="39"/>
    </row>
    <row r="1496" spans="1:27" ht="14.45" hidden="1" x14ac:dyDescent="0.35">
      <c r="A1496" s="154"/>
      <c r="B1496" s="154">
        <v>1514</v>
      </c>
      <c r="C1496" s="155" t="s">
        <v>2143</v>
      </c>
      <c r="D1496" s="155" t="s">
        <v>2144</v>
      </c>
      <c r="E1496" s="156">
        <v>2014</v>
      </c>
      <c r="F1496" s="153">
        <v>8</v>
      </c>
      <c r="G1496" s="155" t="s">
        <v>8</v>
      </c>
      <c r="H1496" s="152" t="s">
        <v>1366</v>
      </c>
      <c r="I1496" s="151" t="s">
        <v>3687</v>
      </c>
      <c r="J1496" s="152" t="s">
        <v>117</v>
      </c>
      <c r="K1496" s="153" t="s">
        <v>407</v>
      </c>
      <c r="L1496" s="154">
        <v>514</v>
      </c>
      <c r="M1496" s="28"/>
      <c r="N1496" s="28"/>
      <c r="O1496" s="33">
        <v>8281399</v>
      </c>
      <c r="P1496" s="33">
        <v>3148521168</v>
      </c>
      <c r="Q1496" s="34" t="s">
        <v>2145</v>
      </c>
      <c r="R1496" s="45">
        <v>41825</v>
      </c>
      <c r="S1496" s="37" t="s">
        <v>1209</v>
      </c>
      <c r="T1496" s="37" t="s">
        <v>413</v>
      </c>
      <c r="U1496" s="44">
        <v>1032187497</v>
      </c>
      <c r="V1496" s="37" t="s">
        <v>346</v>
      </c>
      <c r="W1496" s="37" t="s">
        <v>363</v>
      </c>
      <c r="X1496" s="39"/>
      <c r="Y1496" s="39"/>
      <c r="Z1496" s="39"/>
      <c r="AA1496" s="39"/>
    </row>
    <row r="1497" spans="1:27" ht="14.45" hidden="1" x14ac:dyDescent="0.35">
      <c r="A1497" s="154"/>
      <c r="B1497" s="154">
        <v>1515</v>
      </c>
      <c r="C1497" s="155" t="s">
        <v>59</v>
      </c>
      <c r="D1497" s="155" t="s">
        <v>2146</v>
      </c>
      <c r="E1497" s="156">
        <v>2002</v>
      </c>
      <c r="F1497" s="153">
        <v>20</v>
      </c>
      <c r="G1497" s="155" t="s">
        <v>367</v>
      </c>
      <c r="H1497" s="152" t="s">
        <v>4575</v>
      </c>
      <c r="I1497" s="151" t="s">
        <v>4822</v>
      </c>
      <c r="J1497" s="152" t="s">
        <v>24</v>
      </c>
      <c r="K1497" s="153" t="s">
        <v>424</v>
      </c>
      <c r="L1497" s="154">
        <v>515</v>
      </c>
      <c r="M1497" s="28" t="s">
        <v>424</v>
      </c>
      <c r="N1497" s="28"/>
      <c r="O1497" s="110"/>
      <c r="P1497" s="33">
        <v>3117736549</v>
      </c>
      <c r="Q1497" s="42" t="s">
        <v>2147</v>
      </c>
      <c r="R1497" s="45">
        <v>37341</v>
      </c>
      <c r="S1497" s="37" t="s">
        <v>2148</v>
      </c>
      <c r="T1497" s="37" t="s">
        <v>354</v>
      </c>
      <c r="U1497" s="44">
        <v>1001478949</v>
      </c>
      <c r="V1497" s="37" t="s">
        <v>430</v>
      </c>
      <c r="W1497" s="37" t="s">
        <v>363</v>
      </c>
      <c r="X1497" s="39"/>
      <c r="Y1497" s="39"/>
      <c r="Z1497" s="39"/>
      <c r="AA1497" s="39"/>
    </row>
    <row r="1498" spans="1:27" ht="14.45" hidden="1" x14ac:dyDescent="0.35">
      <c r="A1498" s="154"/>
      <c r="B1498" s="154">
        <v>1516</v>
      </c>
      <c r="C1498" s="155" t="s">
        <v>165</v>
      </c>
      <c r="D1498" s="155" t="s">
        <v>2149</v>
      </c>
      <c r="E1498" s="156">
        <v>2012</v>
      </c>
      <c r="F1498" s="153">
        <v>10</v>
      </c>
      <c r="G1498" s="155" t="s">
        <v>12</v>
      </c>
      <c r="H1498" s="152" t="s">
        <v>4824</v>
      </c>
      <c r="I1498" s="151" t="s">
        <v>4876</v>
      </c>
      <c r="J1498" s="152" t="s">
        <v>75</v>
      </c>
      <c r="K1498" s="153" t="s">
        <v>437</v>
      </c>
      <c r="L1498" s="154">
        <v>516</v>
      </c>
      <c r="M1498" s="28"/>
      <c r="N1498" s="28"/>
      <c r="O1498" s="33">
        <v>6002776</v>
      </c>
      <c r="P1498" s="33">
        <v>3148814878</v>
      </c>
      <c r="Q1498" s="42" t="s">
        <v>2150</v>
      </c>
      <c r="R1498" s="35">
        <v>41207</v>
      </c>
      <c r="S1498" s="37" t="s">
        <v>2151</v>
      </c>
      <c r="T1498" s="37" t="s">
        <v>413</v>
      </c>
      <c r="U1498" s="38">
        <v>1129584887</v>
      </c>
      <c r="V1498" s="37" t="s">
        <v>346</v>
      </c>
      <c r="W1498" s="37" t="s">
        <v>363</v>
      </c>
      <c r="X1498" s="39"/>
      <c r="Y1498" s="39"/>
      <c r="Z1498" s="39"/>
      <c r="AA1498" s="39"/>
    </row>
    <row r="1499" spans="1:27" ht="14.45" hidden="1" x14ac:dyDescent="0.35">
      <c r="A1499" s="154"/>
      <c r="B1499" s="154">
        <v>1517</v>
      </c>
      <c r="C1499" s="155"/>
      <c r="D1499" s="155"/>
      <c r="E1499" s="156"/>
      <c r="F1499" s="153">
        <v>2022</v>
      </c>
      <c r="G1499" s="155"/>
      <c r="H1499" s="152" t="e">
        <v>#N/A</v>
      </c>
      <c r="I1499" s="151" t="e">
        <v>#N/A</v>
      </c>
      <c r="J1499" s="152" t="e">
        <v>#N/A</v>
      </c>
      <c r="K1499" s="153"/>
      <c r="L1499" s="154">
        <v>517</v>
      </c>
      <c r="M1499" s="28"/>
      <c r="N1499" s="28"/>
      <c r="O1499" s="33"/>
      <c r="P1499" s="33"/>
      <c r="Q1499" s="42"/>
      <c r="R1499" s="45"/>
      <c r="S1499" s="37"/>
      <c r="T1499" s="37"/>
      <c r="U1499" s="50"/>
      <c r="V1499" s="37"/>
      <c r="W1499" s="37"/>
      <c r="X1499" s="39"/>
      <c r="Y1499" s="39"/>
      <c r="Z1499" s="39"/>
      <c r="AA1499" s="39"/>
    </row>
    <row r="1500" spans="1:27" ht="14.45" hidden="1" x14ac:dyDescent="0.35">
      <c r="A1500" s="154"/>
      <c r="B1500" s="154">
        <v>1518</v>
      </c>
      <c r="C1500" s="155" t="s">
        <v>109</v>
      </c>
      <c r="D1500" s="155" t="s">
        <v>2152</v>
      </c>
      <c r="E1500" s="156">
        <v>2007</v>
      </c>
      <c r="F1500" s="153">
        <v>15</v>
      </c>
      <c r="G1500" s="155" t="s">
        <v>16</v>
      </c>
      <c r="H1500" s="152" t="s">
        <v>1895</v>
      </c>
      <c r="I1500" s="151" t="s">
        <v>4815</v>
      </c>
      <c r="J1500" s="152" t="s">
        <v>147</v>
      </c>
      <c r="K1500" s="153" t="s">
        <v>368</v>
      </c>
      <c r="L1500" s="154">
        <v>518</v>
      </c>
      <c r="M1500" s="32"/>
      <c r="N1500" s="28"/>
      <c r="O1500" s="33">
        <v>8236955</v>
      </c>
      <c r="P1500" s="33">
        <v>3128419726</v>
      </c>
      <c r="Q1500" s="34" t="s">
        <v>2153</v>
      </c>
      <c r="R1500" s="45">
        <v>39261</v>
      </c>
      <c r="S1500" s="37" t="s">
        <v>2154</v>
      </c>
      <c r="T1500" s="37" t="s">
        <v>354</v>
      </c>
      <c r="U1500" s="50">
        <v>1040359704</v>
      </c>
      <c r="V1500" s="37" t="s">
        <v>346</v>
      </c>
      <c r="W1500" s="37" t="s">
        <v>363</v>
      </c>
      <c r="X1500" s="39"/>
      <c r="Y1500" s="39"/>
      <c r="Z1500" s="39"/>
      <c r="AA1500" s="39"/>
    </row>
    <row r="1501" spans="1:27" ht="14.45" hidden="1" x14ac:dyDescent="0.35">
      <c r="A1501" s="154"/>
      <c r="B1501" s="154">
        <v>1519</v>
      </c>
      <c r="C1501" s="155" t="s">
        <v>2155</v>
      </c>
      <c r="D1501" s="155" t="s">
        <v>2156</v>
      </c>
      <c r="E1501" s="156">
        <v>2010</v>
      </c>
      <c r="F1501" s="153">
        <v>12</v>
      </c>
      <c r="G1501" s="155" t="s">
        <v>8</v>
      </c>
      <c r="H1501" s="152" t="s">
        <v>1366</v>
      </c>
      <c r="I1501" s="151" t="s">
        <v>4859</v>
      </c>
      <c r="J1501" s="152" t="s">
        <v>34</v>
      </c>
      <c r="K1501" s="153" t="s">
        <v>437</v>
      </c>
      <c r="L1501" s="154">
        <v>519</v>
      </c>
      <c r="M1501" s="32"/>
      <c r="N1501" s="28"/>
      <c r="O1501" s="33">
        <v>2066281</v>
      </c>
      <c r="P1501" s="33">
        <v>3022619776</v>
      </c>
      <c r="Q1501" s="34" t="s">
        <v>2157</v>
      </c>
      <c r="R1501" s="45">
        <v>40319</v>
      </c>
      <c r="S1501" s="37" t="s">
        <v>1597</v>
      </c>
      <c r="T1501" s="37" t="s">
        <v>354</v>
      </c>
      <c r="U1501" s="44">
        <v>1164634760</v>
      </c>
      <c r="V1501" s="37" t="s">
        <v>346</v>
      </c>
      <c r="W1501" s="37" t="s">
        <v>363</v>
      </c>
      <c r="X1501" s="39"/>
      <c r="Y1501" s="39"/>
      <c r="Z1501" s="39"/>
      <c r="AA1501" s="39"/>
    </row>
    <row r="1502" spans="1:27" ht="14.45" hidden="1" x14ac:dyDescent="0.35">
      <c r="A1502" s="154"/>
      <c r="B1502" s="154">
        <v>1520</v>
      </c>
      <c r="C1502" s="155" t="s">
        <v>2158</v>
      </c>
      <c r="D1502" s="155" t="s">
        <v>2159</v>
      </c>
      <c r="E1502" s="156">
        <v>2001</v>
      </c>
      <c r="F1502" s="153">
        <v>21</v>
      </c>
      <c r="G1502" s="155" t="s">
        <v>16</v>
      </c>
      <c r="H1502" s="152" t="s">
        <v>1895</v>
      </c>
      <c r="I1502" s="151" t="s">
        <v>4909</v>
      </c>
      <c r="J1502" s="152" t="s">
        <v>17</v>
      </c>
      <c r="K1502" s="153" t="s">
        <v>368</v>
      </c>
      <c r="L1502" s="154">
        <v>520</v>
      </c>
      <c r="M1502" s="32"/>
      <c r="N1502" s="28"/>
      <c r="O1502" s="33"/>
      <c r="P1502" s="33">
        <v>3207552317</v>
      </c>
      <c r="Q1502" s="42" t="s">
        <v>2160</v>
      </c>
      <c r="R1502" s="45">
        <v>36993</v>
      </c>
      <c r="S1502" s="37" t="s">
        <v>2161</v>
      </c>
      <c r="T1502" s="37" t="s">
        <v>354</v>
      </c>
      <c r="U1502" s="44">
        <v>1001034266</v>
      </c>
      <c r="V1502" s="37" t="s">
        <v>346</v>
      </c>
      <c r="W1502" s="37" t="s">
        <v>394</v>
      </c>
      <c r="X1502" s="39"/>
      <c r="Y1502" s="39"/>
      <c r="Z1502" s="39"/>
      <c r="AA1502" s="39"/>
    </row>
    <row r="1503" spans="1:27" ht="14.45" hidden="1" x14ac:dyDescent="0.35">
      <c r="A1503" s="154"/>
      <c r="B1503" s="154">
        <v>1521</v>
      </c>
      <c r="C1503" s="155" t="s">
        <v>31</v>
      </c>
      <c r="D1503" s="155" t="s">
        <v>265</v>
      </c>
      <c r="E1503" s="156">
        <v>2012</v>
      </c>
      <c r="F1503" s="153">
        <v>10</v>
      </c>
      <c r="G1503" s="155" t="s">
        <v>8</v>
      </c>
      <c r="H1503" s="152" t="s">
        <v>1366</v>
      </c>
      <c r="I1503" s="151" t="s">
        <v>3685</v>
      </c>
      <c r="J1503" s="152" t="s">
        <v>106</v>
      </c>
      <c r="K1503" s="153" t="s">
        <v>355</v>
      </c>
      <c r="L1503" s="154">
        <v>521</v>
      </c>
      <c r="M1503" s="28"/>
      <c r="N1503" s="28"/>
      <c r="O1503" s="33">
        <v>5989075</v>
      </c>
      <c r="P1503" s="33">
        <v>3005866029</v>
      </c>
      <c r="Q1503" s="34" t="s">
        <v>2162</v>
      </c>
      <c r="R1503" s="45">
        <v>41151</v>
      </c>
      <c r="S1503" s="37" t="s">
        <v>2124</v>
      </c>
      <c r="T1503" s="37" t="s">
        <v>354</v>
      </c>
      <c r="U1503" s="44">
        <v>1035000504</v>
      </c>
      <c r="V1503" s="37" t="s">
        <v>393</v>
      </c>
      <c r="W1503" s="37" t="s">
        <v>363</v>
      </c>
      <c r="X1503" s="39"/>
      <c r="Y1503" s="39"/>
      <c r="Z1503" s="39"/>
      <c r="AA1503" s="39"/>
    </row>
    <row r="1504" spans="1:27" ht="14.45" hidden="1" x14ac:dyDescent="0.35">
      <c r="A1504" s="154"/>
      <c r="B1504" s="154">
        <v>1522</v>
      </c>
      <c r="C1504" s="155" t="s">
        <v>31</v>
      </c>
      <c r="D1504" s="155" t="s">
        <v>2163</v>
      </c>
      <c r="E1504" s="156">
        <v>2011</v>
      </c>
      <c r="F1504" s="153">
        <v>11</v>
      </c>
      <c r="G1504" s="155" t="s">
        <v>16</v>
      </c>
      <c r="H1504" s="152" t="s">
        <v>1895</v>
      </c>
      <c r="I1504" s="151" t="s">
        <v>4827</v>
      </c>
      <c r="J1504" s="152" t="s">
        <v>182</v>
      </c>
      <c r="K1504" s="153" t="s">
        <v>371</v>
      </c>
      <c r="L1504" s="154">
        <v>522</v>
      </c>
      <c r="M1504" s="28"/>
      <c r="N1504" s="28"/>
      <c r="O1504" s="33">
        <v>3060309</v>
      </c>
      <c r="P1504" s="33"/>
      <c r="Q1504" s="42"/>
      <c r="R1504" s="45">
        <v>40879</v>
      </c>
      <c r="S1504" s="37" t="s">
        <v>2164</v>
      </c>
      <c r="T1504" s="37" t="s">
        <v>354</v>
      </c>
      <c r="U1504" s="44">
        <v>1129584620</v>
      </c>
      <c r="V1504" s="37" t="s">
        <v>346</v>
      </c>
      <c r="W1504" s="37" t="s">
        <v>363</v>
      </c>
      <c r="X1504" s="39"/>
      <c r="Y1504" s="39"/>
      <c r="Z1504" s="39"/>
      <c r="AA1504" s="39"/>
    </row>
    <row r="1505" spans="1:27" ht="14.45" hidden="1" x14ac:dyDescent="0.35">
      <c r="A1505" s="154"/>
      <c r="B1505" s="154">
        <v>1523</v>
      </c>
      <c r="C1505" s="155" t="s">
        <v>76</v>
      </c>
      <c r="D1505" s="155" t="s">
        <v>2165</v>
      </c>
      <c r="E1505" s="156">
        <v>2008</v>
      </c>
      <c r="F1505" s="153">
        <v>14</v>
      </c>
      <c r="G1505" s="155" t="s">
        <v>8</v>
      </c>
      <c r="H1505" s="152" t="s">
        <v>1366</v>
      </c>
      <c r="I1505" s="151" t="s">
        <v>4866</v>
      </c>
      <c r="J1505" s="152" t="s">
        <v>72</v>
      </c>
      <c r="K1505" s="153" t="s">
        <v>408</v>
      </c>
      <c r="L1505" s="154">
        <v>523</v>
      </c>
      <c r="M1505" s="28"/>
      <c r="N1505" s="28"/>
      <c r="O1505" s="33">
        <v>6013601</v>
      </c>
      <c r="P1505" s="33">
        <v>3135523852</v>
      </c>
      <c r="Q1505" s="34" t="s">
        <v>2166</v>
      </c>
      <c r="R1505" s="45">
        <v>39577</v>
      </c>
      <c r="S1505" s="37" t="s">
        <v>1597</v>
      </c>
      <c r="T1505" s="37" t="s">
        <v>354</v>
      </c>
      <c r="U1505" s="44">
        <v>1017932122</v>
      </c>
      <c r="V1505" s="37" t="s">
        <v>393</v>
      </c>
      <c r="W1505" s="37" t="s">
        <v>363</v>
      </c>
      <c r="X1505" s="39"/>
      <c r="Y1505" s="39"/>
      <c r="Z1505" s="39"/>
      <c r="AA1505" s="39"/>
    </row>
    <row r="1506" spans="1:27" ht="14.45" hidden="1" x14ac:dyDescent="0.35">
      <c r="A1506" s="154"/>
      <c r="B1506" s="154">
        <v>1524</v>
      </c>
      <c r="C1506" s="155" t="s">
        <v>109</v>
      </c>
      <c r="D1506" s="155" t="s">
        <v>127</v>
      </c>
      <c r="E1506" s="156">
        <v>2008</v>
      </c>
      <c r="F1506" s="153">
        <v>14</v>
      </c>
      <c r="G1506" s="155" t="s">
        <v>8</v>
      </c>
      <c r="H1506" s="152" t="s">
        <v>1366</v>
      </c>
      <c r="I1506" s="151" t="s">
        <v>4866</v>
      </c>
      <c r="J1506" s="152" t="s">
        <v>72</v>
      </c>
      <c r="K1506" s="153" t="s">
        <v>408</v>
      </c>
      <c r="L1506" s="154">
        <v>524</v>
      </c>
      <c r="M1506" s="28"/>
      <c r="N1506" s="28"/>
      <c r="O1506" s="33"/>
      <c r="P1506" s="33">
        <v>3023180411</v>
      </c>
      <c r="Q1506" s="34" t="s">
        <v>2167</v>
      </c>
      <c r="R1506" s="45">
        <v>39698</v>
      </c>
      <c r="S1506" s="37" t="s">
        <v>1597</v>
      </c>
      <c r="T1506" s="37" t="s">
        <v>354</v>
      </c>
      <c r="U1506" s="44">
        <v>1035424504</v>
      </c>
      <c r="V1506" s="37" t="s">
        <v>393</v>
      </c>
      <c r="W1506" s="37" t="s">
        <v>363</v>
      </c>
      <c r="X1506" s="39"/>
      <c r="Y1506" s="39"/>
      <c r="Z1506" s="39"/>
      <c r="AA1506" s="39"/>
    </row>
    <row r="1507" spans="1:27" ht="14.45" hidden="1" x14ac:dyDescent="0.35">
      <c r="A1507" s="154"/>
      <c r="B1507" s="154">
        <v>1525</v>
      </c>
      <c r="C1507" s="155" t="s">
        <v>159</v>
      </c>
      <c r="D1507" s="155" t="s">
        <v>160</v>
      </c>
      <c r="E1507" s="156">
        <v>1982</v>
      </c>
      <c r="F1507" s="153">
        <v>40</v>
      </c>
      <c r="G1507" s="155" t="s">
        <v>334</v>
      </c>
      <c r="H1507" s="152" t="s">
        <v>4813</v>
      </c>
      <c r="I1507" s="151" t="s">
        <v>4849</v>
      </c>
      <c r="J1507" s="152" t="s">
        <v>161</v>
      </c>
      <c r="K1507" s="153" t="s">
        <v>418</v>
      </c>
      <c r="L1507" s="154">
        <v>525</v>
      </c>
      <c r="M1507" s="28"/>
      <c r="N1507" s="28"/>
      <c r="O1507" s="33">
        <v>4123083</v>
      </c>
      <c r="P1507" s="33">
        <v>3218450513</v>
      </c>
      <c r="Q1507" s="42" t="s">
        <v>2168</v>
      </c>
      <c r="R1507" s="35">
        <v>29963</v>
      </c>
      <c r="S1507" s="37" t="s">
        <v>2169</v>
      </c>
      <c r="T1507" s="37" t="s">
        <v>338</v>
      </c>
      <c r="U1507" s="38">
        <v>3473953</v>
      </c>
      <c r="V1507" s="37" t="s">
        <v>346</v>
      </c>
      <c r="W1507" s="37" t="s">
        <v>363</v>
      </c>
      <c r="X1507" s="39"/>
      <c r="Y1507" s="39"/>
      <c r="Z1507" s="39"/>
      <c r="AA1507" s="39"/>
    </row>
    <row r="1508" spans="1:27" ht="14.45" hidden="1" x14ac:dyDescent="0.35">
      <c r="A1508" s="154"/>
      <c r="B1508" s="154">
        <v>1526</v>
      </c>
      <c r="C1508" s="155" t="s">
        <v>154</v>
      </c>
      <c r="D1508" s="155" t="s">
        <v>155</v>
      </c>
      <c r="E1508" s="156">
        <v>2013</v>
      </c>
      <c r="F1508" s="153">
        <v>9</v>
      </c>
      <c r="G1508" s="155" t="s">
        <v>16</v>
      </c>
      <c r="H1508" s="152" t="s">
        <v>1895</v>
      </c>
      <c r="I1508" s="151" t="s">
        <v>4891</v>
      </c>
      <c r="J1508" s="152" t="s">
        <v>156</v>
      </c>
      <c r="K1508" s="153" t="s">
        <v>418</v>
      </c>
      <c r="L1508" s="154">
        <v>526</v>
      </c>
      <c r="M1508" s="28"/>
      <c r="N1508" s="28"/>
      <c r="O1508" s="33"/>
      <c r="P1508" s="33">
        <v>3137818111</v>
      </c>
      <c r="Q1508" s="34" t="s">
        <v>2170</v>
      </c>
      <c r="R1508" s="35">
        <v>41282</v>
      </c>
      <c r="S1508" s="37" t="s">
        <v>2171</v>
      </c>
      <c r="T1508" s="37" t="s">
        <v>413</v>
      </c>
      <c r="U1508" s="38">
        <v>1022155547</v>
      </c>
      <c r="V1508" s="37" t="s">
        <v>346</v>
      </c>
      <c r="W1508" s="37" t="s">
        <v>402</v>
      </c>
      <c r="X1508" s="39"/>
      <c r="Y1508" s="39"/>
      <c r="Z1508" s="39"/>
      <c r="AA1508" s="39"/>
    </row>
    <row r="1509" spans="1:27" ht="14.45" hidden="1" x14ac:dyDescent="0.35">
      <c r="A1509" s="154"/>
      <c r="B1509" s="154">
        <v>1527</v>
      </c>
      <c r="C1509" s="155"/>
      <c r="D1509" s="155"/>
      <c r="E1509" s="156"/>
      <c r="F1509" s="153">
        <v>2022</v>
      </c>
      <c r="G1509" s="155"/>
      <c r="H1509" s="152" t="e">
        <v>#N/A</v>
      </c>
      <c r="I1509" s="151" t="e">
        <v>#N/A</v>
      </c>
      <c r="J1509" s="152" t="e">
        <v>#N/A</v>
      </c>
      <c r="K1509" s="153"/>
      <c r="L1509" s="154">
        <v>527</v>
      </c>
      <c r="M1509" s="28"/>
      <c r="N1509" s="28"/>
      <c r="O1509" s="33"/>
      <c r="P1509" s="33"/>
      <c r="Q1509" s="42"/>
      <c r="R1509" s="45"/>
      <c r="S1509" s="37"/>
      <c r="T1509" s="37"/>
      <c r="U1509" s="44"/>
      <c r="V1509" s="37"/>
      <c r="W1509" s="37"/>
      <c r="X1509" s="39"/>
      <c r="Y1509" s="39"/>
      <c r="Z1509" s="39"/>
      <c r="AA1509" s="39"/>
    </row>
    <row r="1510" spans="1:27" ht="14.45" hidden="1" x14ac:dyDescent="0.35">
      <c r="A1510" s="154"/>
      <c r="B1510" s="154">
        <v>1528</v>
      </c>
      <c r="C1510" s="155" t="s">
        <v>109</v>
      </c>
      <c r="D1510" s="155" t="s">
        <v>153</v>
      </c>
      <c r="E1510" s="156">
        <v>2008</v>
      </c>
      <c r="F1510" s="153">
        <v>14</v>
      </c>
      <c r="G1510" s="155" t="s">
        <v>12</v>
      </c>
      <c r="H1510" s="152" t="s">
        <v>4824</v>
      </c>
      <c r="I1510" s="151" t="s">
        <v>4882</v>
      </c>
      <c r="J1510" s="152" t="s">
        <v>98</v>
      </c>
      <c r="K1510" s="153" t="s">
        <v>418</v>
      </c>
      <c r="L1510" s="154">
        <v>528</v>
      </c>
      <c r="M1510" s="28"/>
      <c r="N1510" s="28"/>
      <c r="O1510" s="33">
        <v>5384479</v>
      </c>
      <c r="P1510" s="33">
        <v>3006674766</v>
      </c>
      <c r="Q1510" s="34" t="s">
        <v>2172</v>
      </c>
      <c r="R1510" s="35">
        <v>39640</v>
      </c>
      <c r="S1510" s="37" t="s">
        <v>2173</v>
      </c>
      <c r="T1510" s="37" t="s">
        <v>354</v>
      </c>
      <c r="U1510" s="38">
        <v>1022148765</v>
      </c>
      <c r="V1510" s="37" t="s">
        <v>393</v>
      </c>
      <c r="W1510" s="37" t="s">
        <v>363</v>
      </c>
      <c r="X1510" s="39"/>
      <c r="Y1510" s="39"/>
      <c r="Z1510" s="39"/>
      <c r="AA1510" s="39"/>
    </row>
    <row r="1511" spans="1:27" ht="14.45" hidden="1" x14ac:dyDescent="0.35">
      <c r="A1511" s="154"/>
      <c r="B1511" s="154">
        <v>1529</v>
      </c>
      <c r="C1511" s="155"/>
      <c r="D1511" s="155"/>
      <c r="E1511" s="156"/>
      <c r="F1511" s="153">
        <v>2022</v>
      </c>
      <c r="G1511" s="155"/>
      <c r="H1511" s="152" t="e">
        <v>#N/A</v>
      </c>
      <c r="I1511" s="151" t="e">
        <v>#N/A</v>
      </c>
      <c r="J1511" s="152" t="e">
        <v>#N/A</v>
      </c>
      <c r="K1511" s="153"/>
      <c r="L1511" s="154">
        <v>529</v>
      </c>
      <c r="M1511" s="28"/>
      <c r="N1511" s="28"/>
      <c r="O1511" s="33"/>
      <c r="P1511" s="33"/>
      <c r="Q1511" s="34"/>
      <c r="R1511" s="45"/>
      <c r="S1511" s="37"/>
      <c r="T1511" s="37"/>
      <c r="U1511" s="44"/>
      <c r="V1511" s="37"/>
      <c r="W1511" s="37"/>
      <c r="X1511" s="39"/>
      <c r="Y1511" s="39"/>
      <c r="Z1511" s="39"/>
      <c r="AA1511" s="39"/>
    </row>
    <row r="1512" spans="1:27" ht="14.45" hidden="1" x14ac:dyDescent="0.35">
      <c r="A1512" s="154"/>
      <c r="B1512" s="154">
        <v>1530</v>
      </c>
      <c r="C1512" s="155" t="s">
        <v>2174</v>
      </c>
      <c r="D1512" s="155" t="s">
        <v>2175</v>
      </c>
      <c r="E1512" s="156">
        <v>2009</v>
      </c>
      <c r="F1512" s="153">
        <v>13</v>
      </c>
      <c r="G1512" s="155" t="s">
        <v>8</v>
      </c>
      <c r="H1512" s="152" t="s">
        <v>1366</v>
      </c>
      <c r="I1512" s="151" t="s">
        <v>4856</v>
      </c>
      <c r="J1512" s="152" t="s">
        <v>72</v>
      </c>
      <c r="K1512" s="153" t="s">
        <v>368</v>
      </c>
      <c r="L1512" s="154">
        <v>530</v>
      </c>
      <c r="M1512" s="28"/>
      <c r="N1512" s="28"/>
      <c r="O1512" s="33">
        <v>8518388</v>
      </c>
      <c r="P1512" s="33">
        <v>3122593425</v>
      </c>
      <c r="Q1512" s="34" t="s">
        <v>2176</v>
      </c>
      <c r="R1512" s="45">
        <v>39871</v>
      </c>
      <c r="S1512" s="37" t="s">
        <v>2161</v>
      </c>
      <c r="T1512" s="37" t="s">
        <v>354</v>
      </c>
      <c r="U1512" s="44">
        <v>1028001842</v>
      </c>
      <c r="V1512" s="37" t="s">
        <v>346</v>
      </c>
      <c r="W1512" s="37" t="s">
        <v>363</v>
      </c>
      <c r="X1512" s="39"/>
      <c r="Y1512" s="39"/>
      <c r="Z1512" s="39"/>
      <c r="AA1512" s="39"/>
    </row>
    <row r="1513" spans="1:27" ht="14.45" hidden="1" x14ac:dyDescent="0.35">
      <c r="A1513" s="154"/>
      <c r="B1513" s="154">
        <v>1531</v>
      </c>
      <c r="C1513" s="155" t="s">
        <v>2177</v>
      </c>
      <c r="D1513" s="155" t="s">
        <v>2178</v>
      </c>
      <c r="E1513" s="156">
        <v>1975</v>
      </c>
      <c r="F1513" s="153">
        <v>47</v>
      </c>
      <c r="G1513" s="155" t="s">
        <v>334</v>
      </c>
      <c r="H1513" s="152" t="s">
        <v>4813</v>
      </c>
      <c r="I1513" s="151" t="s">
        <v>4910</v>
      </c>
      <c r="J1513" s="152" t="s">
        <v>161</v>
      </c>
      <c r="K1513" s="153" t="s">
        <v>383</v>
      </c>
      <c r="L1513" s="154">
        <v>531</v>
      </c>
      <c r="M1513" s="28"/>
      <c r="N1513" s="28"/>
      <c r="O1513" s="33">
        <v>5421066</v>
      </c>
      <c r="P1513" s="33">
        <v>3104188790</v>
      </c>
      <c r="Q1513" s="42"/>
      <c r="R1513" s="45">
        <v>27543</v>
      </c>
      <c r="S1513" s="37" t="s">
        <v>1217</v>
      </c>
      <c r="T1513" s="37" t="s">
        <v>338</v>
      </c>
      <c r="U1513" s="44">
        <v>70728436</v>
      </c>
      <c r="V1513" s="37" t="s">
        <v>393</v>
      </c>
      <c r="W1513" s="37" t="s">
        <v>363</v>
      </c>
      <c r="X1513" s="39"/>
      <c r="Y1513" s="39"/>
      <c r="Z1513" s="39"/>
      <c r="AA1513" s="39"/>
    </row>
    <row r="1514" spans="1:27" ht="14.45" hidden="1" x14ac:dyDescent="0.35">
      <c r="A1514" s="154"/>
      <c r="B1514" s="154">
        <v>1532</v>
      </c>
      <c r="C1514" s="145" t="s">
        <v>83</v>
      </c>
      <c r="D1514" s="145" t="s">
        <v>2179</v>
      </c>
      <c r="E1514" s="146">
        <v>2004</v>
      </c>
      <c r="F1514" s="153">
        <v>18</v>
      </c>
      <c r="G1514" s="155" t="s">
        <v>367</v>
      </c>
      <c r="H1514" s="152" t="s">
        <v>4575</v>
      </c>
      <c r="I1514" s="151" t="s">
        <v>4839</v>
      </c>
      <c r="J1514" s="152" t="s">
        <v>24</v>
      </c>
      <c r="K1514" s="153" t="s">
        <v>371</v>
      </c>
      <c r="L1514" s="154">
        <v>532</v>
      </c>
      <c r="M1514" s="28"/>
      <c r="N1514" s="28"/>
      <c r="O1514" s="33"/>
      <c r="P1514" s="33">
        <v>3233680221</v>
      </c>
      <c r="Q1514" s="34" t="s">
        <v>2180</v>
      </c>
      <c r="R1514" s="45">
        <v>38172</v>
      </c>
      <c r="S1514" s="37" t="s">
        <v>2161</v>
      </c>
      <c r="T1514" s="37" t="s">
        <v>354</v>
      </c>
      <c r="U1514" s="44">
        <v>1027942654</v>
      </c>
      <c r="V1514" s="37" t="s">
        <v>346</v>
      </c>
      <c r="W1514" s="37" t="s">
        <v>340</v>
      </c>
      <c r="X1514" s="39"/>
      <c r="Y1514" s="39"/>
      <c r="Z1514" s="39"/>
      <c r="AA1514" s="39"/>
    </row>
    <row r="1515" spans="1:27" ht="14.45" hidden="1" x14ac:dyDescent="0.35">
      <c r="A1515" s="154"/>
      <c r="B1515" s="154">
        <v>1533</v>
      </c>
      <c r="C1515" s="155" t="s">
        <v>2181</v>
      </c>
      <c r="D1515" s="155" t="s">
        <v>2182</v>
      </c>
      <c r="E1515" s="156">
        <v>1993</v>
      </c>
      <c r="F1515" s="153">
        <v>29</v>
      </c>
      <c r="G1515" s="155" t="s">
        <v>16</v>
      </c>
      <c r="H1515" s="152" t="s">
        <v>1895</v>
      </c>
      <c r="I1515" s="151" t="s">
        <v>4898</v>
      </c>
      <c r="J1515" s="152" t="s">
        <v>125</v>
      </c>
      <c r="K1515" s="153" t="s">
        <v>435</v>
      </c>
      <c r="L1515" s="154">
        <v>533</v>
      </c>
      <c r="M1515" s="28"/>
      <c r="N1515" s="28"/>
      <c r="O1515" s="33"/>
      <c r="P1515" s="33">
        <v>3196898272</v>
      </c>
      <c r="Q1515" s="34" t="s">
        <v>2183</v>
      </c>
      <c r="R1515" s="45">
        <v>34109</v>
      </c>
      <c r="S1515" s="37" t="s">
        <v>2184</v>
      </c>
      <c r="T1515" s="37" t="s">
        <v>338</v>
      </c>
      <c r="U1515" s="44">
        <v>1036398402</v>
      </c>
      <c r="V1515" s="37" t="s">
        <v>346</v>
      </c>
      <c r="W1515" s="37" t="s">
        <v>380</v>
      </c>
      <c r="X1515" s="39"/>
      <c r="Y1515" s="39"/>
      <c r="Z1515" s="39"/>
      <c r="AA1515" s="39"/>
    </row>
    <row r="1516" spans="1:27" ht="14.45" hidden="1" x14ac:dyDescent="0.35">
      <c r="A1516" s="154"/>
      <c r="B1516" s="154">
        <v>1534</v>
      </c>
      <c r="C1516" s="155" t="s">
        <v>765</v>
      </c>
      <c r="D1516" s="155" t="s">
        <v>2185</v>
      </c>
      <c r="E1516" s="156">
        <v>1993</v>
      </c>
      <c r="F1516" s="153">
        <v>29</v>
      </c>
      <c r="G1516" s="155" t="s">
        <v>16</v>
      </c>
      <c r="H1516" s="152" t="s">
        <v>1895</v>
      </c>
      <c r="I1516" s="151" t="s">
        <v>4898</v>
      </c>
      <c r="J1516" s="152" t="s">
        <v>125</v>
      </c>
      <c r="K1516" s="153" t="s">
        <v>424</v>
      </c>
      <c r="L1516" s="154">
        <v>534</v>
      </c>
      <c r="M1516" s="28"/>
      <c r="N1516" s="28"/>
      <c r="O1516" s="33"/>
      <c r="P1516" s="33">
        <v>3137038119</v>
      </c>
      <c r="Q1516" s="34" t="s">
        <v>2186</v>
      </c>
      <c r="R1516" s="45">
        <v>34178</v>
      </c>
      <c r="S1516" s="37"/>
      <c r="T1516" s="37" t="s">
        <v>338</v>
      </c>
      <c r="U1516" s="44">
        <v>1036398575</v>
      </c>
      <c r="V1516" s="37" t="s">
        <v>346</v>
      </c>
      <c r="W1516" s="37" t="s">
        <v>363</v>
      </c>
      <c r="X1516" s="39"/>
      <c r="Y1516" s="39"/>
      <c r="Z1516" s="39"/>
      <c r="AA1516" s="39"/>
    </row>
    <row r="1517" spans="1:27" ht="14.45" hidden="1" x14ac:dyDescent="0.35">
      <c r="A1517" s="154"/>
      <c r="B1517" s="154">
        <v>1535</v>
      </c>
      <c r="C1517" s="155" t="s">
        <v>193</v>
      </c>
      <c r="D1517" s="155" t="s">
        <v>2187</v>
      </c>
      <c r="E1517" s="156">
        <v>2009</v>
      </c>
      <c r="F1517" s="153">
        <v>13</v>
      </c>
      <c r="G1517" s="155" t="s">
        <v>8</v>
      </c>
      <c r="H1517" s="152" t="s">
        <v>1366</v>
      </c>
      <c r="I1517" s="151" t="s">
        <v>4856</v>
      </c>
      <c r="J1517" s="152" t="s">
        <v>72</v>
      </c>
      <c r="K1517" s="153" t="s">
        <v>368</v>
      </c>
      <c r="L1517" s="154">
        <v>535</v>
      </c>
      <c r="M1517" s="28"/>
      <c r="N1517" s="28"/>
      <c r="O1517" s="33"/>
      <c r="P1517" s="33">
        <v>3226541813</v>
      </c>
      <c r="Q1517" s="34" t="s">
        <v>2188</v>
      </c>
      <c r="R1517" s="45">
        <v>40084</v>
      </c>
      <c r="S1517" s="37" t="s">
        <v>2189</v>
      </c>
      <c r="T1517" s="37" t="s">
        <v>354</v>
      </c>
      <c r="U1517" s="44">
        <v>1032184057</v>
      </c>
      <c r="V1517" s="37" t="s">
        <v>346</v>
      </c>
      <c r="W1517" s="37" t="s">
        <v>394</v>
      </c>
      <c r="X1517" s="39"/>
      <c r="Y1517" s="39"/>
      <c r="Z1517" s="39"/>
      <c r="AA1517" s="39"/>
    </row>
    <row r="1518" spans="1:27" ht="14.45" hidden="1" x14ac:dyDescent="0.35">
      <c r="A1518" s="154"/>
      <c r="B1518" s="154">
        <v>1536</v>
      </c>
      <c r="C1518" s="155" t="s">
        <v>410</v>
      </c>
      <c r="D1518" s="155" t="s">
        <v>2190</v>
      </c>
      <c r="E1518" s="156">
        <v>2014</v>
      </c>
      <c r="F1518" s="153">
        <v>8</v>
      </c>
      <c r="G1518" s="155" t="s">
        <v>8</v>
      </c>
      <c r="H1518" s="152" t="s">
        <v>1366</v>
      </c>
      <c r="I1518" s="151" t="s">
        <v>3687</v>
      </c>
      <c r="J1518" s="152" t="s">
        <v>117</v>
      </c>
      <c r="K1518" s="153" t="s">
        <v>368</v>
      </c>
      <c r="L1518" s="154">
        <v>536</v>
      </c>
      <c r="M1518" s="28"/>
      <c r="N1518" s="28"/>
      <c r="O1518" s="33"/>
      <c r="P1518" s="33">
        <v>3106481941</v>
      </c>
      <c r="Q1518" s="34" t="s">
        <v>2191</v>
      </c>
      <c r="R1518" s="45">
        <v>41564</v>
      </c>
      <c r="S1518" s="37" t="s">
        <v>2192</v>
      </c>
      <c r="T1518" s="37" t="s">
        <v>354</v>
      </c>
      <c r="U1518" s="44">
        <v>1040374202</v>
      </c>
      <c r="V1518" s="37" t="s">
        <v>346</v>
      </c>
      <c r="W1518" s="37" t="s">
        <v>394</v>
      </c>
      <c r="X1518" s="39"/>
      <c r="Y1518" s="39"/>
      <c r="Z1518" s="39"/>
      <c r="AA1518" s="39"/>
    </row>
    <row r="1519" spans="1:27" ht="14.45" hidden="1" x14ac:dyDescent="0.35">
      <c r="A1519" s="154"/>
      <c r="B1519" s="154">
        <v>1537</v>
      </c>
      <c r="C1519" s="155" t="s">
        <v>128</v>
      </c>
      <c r="D1519" s="155" t="s">
        <v>129</v>
      </c>
      <c r="E1519" s="156">
        <v>2014</v>
      </c>
      <c r="F1519" s="153">
        <v>8</v>
      </c>
      <c r="G1519" s="155" t="s">
        <v>12</v>
      </c>
      <c r="H1519" s="152" t="s">
        <v>4824</v>
      </c>
      <c r="I1519" s="151" t="s">
        <v>4826</v>
      </c>
      <c r="J1519" s="152" t="s">
        <v>130</v>
      </c>
      <c r="K1519" s="153" t="s">
        <v>437</v>
      </c>
      <c r="L1519" s="154">
        <v>537</v>
      </c>
      <c r="M1519" s="28"/>
      <c r="N1519" s="28"/>
      <c r="O1519" s="33"/>
      <c r="P1519" s="33">
        <v>3113305915</v>
      </c>
      <c r="Q1519" s="34" t="s">
        <v>2193</v>
      </c>
      <c r="R1519" s="45">
        <v>41808</v>
      </c>
      <c r="S1519" s="37" t="s">
        <v>1597</v>
      </c>
      <c r="T1519" s="37" t="s">
        <v>354</v>
      </c>
      <c r="U1519" s="44">
        <v>1023647788</v>
      </c>
      <c r="V1519" s="37" t="s">
        <v>346</v>
      </c>
      <c r="W1519" s="37" t="s">
        <v>402</v>
      </c>
      <c r="X1519" s="39"/>
      <c r="Y1519" s="39"/>
      <c r="Z1519" s="39"/>
      <c r="AA1519" s="39"/>
    </row>
    <row r="1520" spans="1:27" ht="14.45" hidden="1" x14ac:dyDescent="0.35">
      <c r="A1520" s="154"/>
      <c r="B1520" s="154">
        <v>1538</v>
      </c>
      <c r="C1520" s="155" t="s">
        <v>2194</v>
      </c>
      <c r="D1520" s="155" t="s">
        <v>2195</v>
      </c>
      <c r="E1520" s="156">
        <v>2013</v>
      </c>
      <c r="F1520" s="153">
        <v>9</v>
      </c>
      <c r="G1520" s="155" t="s">
        <v>8</v>
      </c>
      <c r="H1520" s="152" t="s">
        <v>1366</v>
      </c>
      <c r="I1520" s="151" t="s">
        <v>3703</v>
      </c>
      <c r="J1520" s="152" t="s">
        <v>106</v>
      </c>
      <c r="K1520" s="153" t="s">
        <v>408</v>
      </c>
      <c r="L1520" s="154">
        <v>538</v>
      </c>
      <c r="M1520" s="28"/>
      <c r="N1520" s="28"/>
      <c r="O1520" s="33"/>
      <c r="P1520" s="33">
        <v>3216399668</v>
      </c>
      <c r="Q1520" s="34" t="s">
        <v>2196</v>
      </c>
      <c r="R1520" s="45">
        <v>41585</v>
      </c>
      <c r="S1520" s="37" t="s">
        <v>1597</v>
      </c>
      <c r="T1520" s="37" t="s">
        <v>354</v>
      </c>
      <c r="U1520" s="44">
        <v>1025899585</v>
      </c>
      <c r="V1520" s="37" t="s">
        <v>582</v>
      </c>
      <c r="W1520" s="37" t="s">
        <v>363</v>
      </c>
      <c r="X1520" s="39"/>
      <c r="Y1520" s="39"/>
      <c r="Z1520" s="39"/>
      <c r="AA1520" s="39"/>
    </row>
    <row r="1521" spans="1:27" ht="14.45" hidden="1" x14ac:dyDescent="0.35">
      <c r="A1521" s="154"/>
      <c r="B1521" s="154">
        <v>1539</v>
      </c>
      <c r="C1521" s="155" t="s">
        <v>2197</v>
      </c>
      <c r="D1521" s="155" t="s">
        <v>2198</v>
      </c>
      <c r="E1521" s="156">
        <v>2009</v>
      </c>
      <c r="F1521" s="153">
        <v>13</v>
      </c>
      <c r="G1521" s="155" t="s">
        <v>8</v>
      </c>
      <c r="H1521" s="152" t="s">
        <v>1366</v>
      </c>
      <c r="I1521" s="151" t="s">
        <v>4856</v>
      </c>
      <c r="J1521" s="152" t="s">
        <v>72</v>
      </c>
      <c r="K1521" s="153" t="s">
        <v>368</v>
      </c>
      <c r="L1521" s="154">
        <v>539</v>
      </c>
      <c r="M1521" s="28"/>
      <c r="N1521" s="28"/>
      <c r="O1521" s="33"/>
      <c r="P1521" s="33">
        <v>3117083157</v>
      </c>
      <c r="Q1521" s="55"/>
      <c r="R1521" s="45">
        <v>39969</v>
      </c>
      <c r="S1521" s="37" t="s">
        <v>2161</v>
      </c>
      <c r="T1521" s="37" t="s">
        <v>354</v>
      </c>
      <c r="U1521" s="44">
        <v>1040364954</v>
      </c>
      <c r="V1521" s="37" t="s">
        <v>346</v>
      </c>
      <c r="W1521" s="37" t="s">
        <v>363</v>
      </c>
      <c r="X1521" s="39"/>
      <c r="Y1521" s="39"/>
      <c r="Z1521" s="39"/>
      <c r="AA1521" s="39"/>
    </row>
    <row r="1522" spans="1:27" ht="14.45" hidden="1" x14ac:dyDescent="0.35">
      <c r="A1522" s="154"/>
      <c r="B1522" s="154">
        <v>1540</v>
      </c>
      <c r="C1522" s="155"/>
      <c r="D1522" s="155"/>
      <c r="E1522" s="156"/>
      <c r="F1522" s="153">
        <v>2022</v>
      </c>
      <c r="G1522" s="155"/>
      <c r="H1522" s="152" t="e">
        <v>#N/A</v>
      </c>
      <c r="I1522" s="151" t="e">
        <v>#N/A</v>
      </c>
      <c r="J1522" s="152" t="e">
        <v>#N/A</v>
      </c>
      <c r="K1522" s="153"/>
      <c r="L1522" s="154">
        <v>540</v>
      </c>
      <c r="M1522" s="28"/>
      <c r="N1522" s="28"/>
      <c r="O1522" s="33"/>
      <c r="P1522" s="33"/>
      <c r="Q1522" s="42"/>
      <c r="R1522" s="45"/>
      <c r="S1522" s="37"/>
      <c r="T1522" s="37"/>
      <c r="U1522" s="38"/>
      <c r="V1522" s="37"/>
      <c r="W1522" s="37"/>
      <c r="X1522" s="39"/>
      <c r="Y1522" s="39"/>
      <c r="Z1522" s="39"/>
      <c r="AA1522" s="39"/>
    </row>
    <row r="1523" spans="1:27" ht="14.45" hidden="1" x14ac:dyDescent="0.35">
      <c r="A1523" s="154"/>
      <c r="B1523" s="154">
        <v>1541</v>
      </c>
      <c r="C1523" s="155"/>
      <c r="D1523" s="155"/>
      <c r="E1523" s="156"/>
      <c r="F1523" s="153">
        <v>2022</v>
      </c>
      <c r="G1523" s="155"/>
      <c r="H1523" s="152" t="e">
        <v>#N/A</v>
      </c>
      <c r="I1523" s="151" t="e">
        <v>#N/A</v>
      </c>
      <c r="J1523" s="152" t="e">
        <v>#N/A</v>
      </c>
      <c r="K1523" s="153"/>
      <c r="L1523" s="154">
        <v>541</v>
      </c>
      <c r="M1523" s="28"/>
      <c r="N1523" s="28"/>
      <c r="O1523" s="33"/>
      <c r="P1523" s="33"/>
      <c r="Q1523" s="34"/>
      <c r="R1523" s="45"/>
      <c r="S1523" s="37"/>
      <c r="T1523" s="37"/>
      <c r="U1523" s="44"/>
      <c r="V1523" s="37"/>
      <c r="W1523" s="37"/>
      <c r="X1523" s="39"/>
      <c r="Y1523" s="39"/>
      <c r="Z1523" s="39"/>
      <c r="AA1523" s="39"/>
    </row>
    <row r="1524" spans="1:27" ht="14.45" hidden="1" x14ac:dyDescent="0.35">
      <c r="A1524" s="154"/>
      <c r="B1524" s="154">
        <v>1542</v>
      </c>
      <c r="C1524" s="155" t="s">
        <v>2199</v>
      </c>
      <c r="D1524" s="155" t="s">
        <v>2200</v>
      </c>
      <c r="E1524" s="156">
        <v>2012</v>
      </c>
      <c r="F1524" s="153">
        <v>10</v>
      </c>
      <c r="G1524" s="155" t="s">
        <v>12</v>
      </c>
      <c r="H1524" s="152" t="s">
        <v>4824</v>
      </c>
      <c r="I1524" s="151" t="s">
        <v>4876</v>
      </c>
      <c r="J1524" s="152" t="s">
        <v>75</v>
      </c>
      <c r="K1524" s="153" t="s">
        <v>446</v>
      </c>
      <c r="L1524" s="154">
        <v>542</v>
      </c>
      <c r="M1524" s="28"/>
      <c r="N1524" s="28"/>
      <c r="O1524" s="33"/>
      <c r="P1524" s="33">
        <v>3122991395</v>
      </c>
      <c r="Q1524" s="34" t="s">
        <v>2201</v>
      </c>
      <c r="R1524" s="45">
        <v>41050</v>
      </c>
      <c r="S1524" s="37" t="s">
        <v>1751</v>
      </c>
      <c r="T1524" s="37" t="s">
        <v>354</v>
      </c>
      <c r="U1524" s="44">
        <v>1067290081</v>
      </c>
      <c r="V1524" s="37" t="s">
        <v>339</v>
      </c>
      <c r="W1524" s="37" t="s">
        <v>340</v>
      </c>
      <c r="X1524" s="39"/>
      <c r="Y1524" s="39"/>
      <c r="Z1524" s="39"/>
      <c r="AA1524" s="39"/>
    </row>
    <row r="1525" spans="1:27" ht="14.45" hidden="1" x14ac:dyDescent="0.35">
      <c r="A1525" s="154"/>
      <c r="B1525" s="154">
        <v>1543</v>
      </c>
      <c r="C1525" s="155" t="s">
        <v>170</v>
      </c>
      <c r="D1525" s="155" t="s">
        <v>171</v>
      </c>
      <c r="E1525" s="156">
        <v>2013</v>
      </c>
      <c r="F1525" s="153">
        <v>9</v>
      </c>
      <c r="G1525" s="155" t="s">
        <v>20</v>
      </c>
      <c r="H1525" s="152" t="s">
        <v>3699</v>
      </c>
      <c r="I1525" s="151" t="s">
        <v>4853</v>
      </c>
      <c r="J1525" s="152" t="s">
        <v>50</v>
      </c>
      <c r="K1525" s="153" t="s">
        <v>446</v>
      </c>
      <c r="L1525" s="154">
        <v>543</v>
      </c>
      <c r="M1525" s="28"/>
      <c r="N1525" s="28"/>
      <c r="O1525" s="33"/>
      <c r="P1525" s="33">
        <v>3216255618</v>
      </c>
      <c r="Q1525" s="55"/>
      <c r="R1525" s="45">
        <v>41425</v>
      </c>
      <c r="S1525" s="37" t="s">
        <v>1751</v>
      </c>
      <c r="T1525" s="37" t="s">
        <v>354</v>
      </c>
      <c r="U1525" s="44">
        <v>1040977382</v>
      </c>
      <c r="V1525" s="37" t="s">
        <v>346</v>
      </c>
      <c r="W1525" s="37" t="s">
        <v>394</v>
      </c>
      <c r="X1525" s="39"/>
      <c r="Y1525" s="39"/>
      <c r="Z1525" s="39"/>
      <c r="AA1525" s="39"/>
    </row>
    <row r="1526" spans="1:27" ht="14.45" hidden="1" x14ac:dyDescent="0.35">
      <c r="A1526" s="154"/>
      <c r="B1526" s="154">
        <v>1544</v>
      </c>
      <c r="C1526" s="155" t="s">
        <v>193</v>
      </c>
      <c r="D1526" s="155" t="s">
        <v>2202</v>
      </c>
      <c r="E1526" s="156">
        <v>2013</v>
      </c>
      <c r="F1526" s="153">
        <v>9</v>
      </c>
      <c r="G1526" s="155" t="s">
        <v>8</v>
      </c>
      <c r="H1526" s="152" t="s">
        <v>1366</v>
      </c>
      <c r="I1526" s="151" t="s">
        <v>3703</v>
      </c>
      <c r="J1526" s="152" t="s">
        <v>106</v>
      </c>
      <c r="K1526" s="153" t="s">
        <v>355</v>
      </c>
      <c r="L1526" s="154">
        <v>544</v>
      </c>
      <c r="M1526" s="28"/>
      <c r="N1526" s="28"/>
      <c r="O1526" s="33">
        <v>5972845</v>
      </c>
      <c r="P1526" s="33"/>
      <c r="Q1526" s="55"/>
      <c r="R1526" s="45">
        <v>41341</v>
      </c>
      <c r="S1526" s="37" t="s">
        <v>2203</v>
      </c>
      <c r="T1526" s="37" t="s">
        <v>354</v>
      </c>
      <c r="U1526" s="44">
        <v>1035001454</v>
      </c>
      <c r="V1526" s="37" t="s">
        <v>346</v>
      </c>
      <c r="W1526" s="37" t="s">
        <v>363</v>
      </c>
      <c r="X1526" s="39"/>
      <c r="Y1526" s="39"/>
      <c r="Z1526" s="39"/>
      <c r="AA1526" s="39"/>
    </row>
    <row r="1527" spans="1:27" ht="14.45" hidden="1" x14ac:dyDescent="0.35">
      <c r="A1527" s="154"/>
      <c r="B1527" s="154">
        <v>1545</v>
      </c>
      <c r="C1527" s="155"/>
      <c r="D1527" s="155"/>
      <c r="E1527" s="156"/>
      <c r="F1527" s="153">
        <v>2022</v>
      </c>
      <c r="G1527" s="155"/>
      <c r="H1527" s="152" t="e">
        <v>#N/A</v>
      </c>
      <c r="I1527" s="151" t="e">
        <v>#N/A</v>
      </c>
      <c r="J1527" s="152" t="e">
        <v>#N/A</v>
      </c>
      <c r="K1527" s="153"/>
      <c r="L1527" s="154">
        <v>545</v>
      </c>
      <c r="M1527" s="28"/>
      <c r="N1527" s="28"/>
      <c r="O1527" s="33"/>
      <c r="P1527" s="33"/>
      <c r="Q1527" s="34"/>
      <c r="R1527" s="45"/>
      <c r="S1527" s="37"/>
      <c r="T1527" s="37"/>
      <c r="U1527" s="44"/>
      <c r="V1527" s="37"/>
      <c r="W1527" s="37"/>
      <c r="X1527" s="39"/>
      <c r="Y1527" s="39"/>
      <c r="Z1527" s="39"/>
      <c r="AA1527" s="39"/>
    </row>
    <row r="1528" spans="1:27" ht="14.45" hidden="1" x14ac:dyDescent="0.35">
      <c r="A1528" s="154"/>
      <c r="B1528" s="154">
        <v>1546</v>
      </c>
      <c r="C1528" s="155"/>
      <c r="D1528" s="155"/>
      <c r="E1528" s="156"/>
      <c r="F1528" s="153">
        <v>2022</v>
      </c>
      <c r="G1528" s="155"/>
      <c r="H1528" s="152" t="e">
        <v>#N/A</v>
      </c>
      <c r="I1528" s="151" t="e">
        <v>#N/A</v>
      </c>
      <c r="J1528" s="152" t="e">
        <v>#N/A</v>
      </c>
      <c r="K1528" s="153"/>
      <c r="L1528" s="154">
        <v>546</v>
      </c>
      <c r="M1528" s="28"/>
      <c r="N1528" s="28"/>
      <c r="O1528" s="33"/>
      <c r="P1528" s="33"/>
      <c r="Q1528" s="34"/>
      <c r="R1528" s="45"/>
      <c r="S1528" s="37"/>
      <c r="T1528" s="37"/>
      <c r="U1528" s="44"/>
      <c r="V1528" s="37"/>
      <c r="W1528" s="37"/>
      <c r="X1528" s="39"/>
      <c r="Y1528" s="39"/>
      <c r="Z1528" s="39"/>
      <c r="AA1528" s="39"/>
    </row>
    <row r="1529" spans="1:27" ht="14.45" hidden="1" x14ac:dyDescent="0.35">
      <c r="A1529" s="154"/>
      <c r="B1529" s="154">
        <v>1547</v>
      </c>
      <c r="C1529" s="155"/>
      <c r="D1529" s="155"/>
      <c r="E1529" s="156"/>
      <c r="F1529" s="153">
        <v>2022</v>
      </c>
      <c r="G1529" s="155"/>
      <c r="H1529" s="152" t="e">
        <v>#N/A</v>
      </c>
      <c r="I1529" s="151" t="e">
        <v>#N/A</v>
      </c>
      <c r="J1529" s="152" t="e">
        <v>#N/A</v>
      </c>
      <c r="K1529" s="153"/>
      <c r="L1529" s="154">
        <v>547</v>
      </c>
      <c r="M1529" s="28"/>
      <c r="N1529" s="28"/>
      <c r="O1529" s="33"/>
      <c r="P1529" s="33"/>
      <c r="Q1529" s="34"/>
      <c r="R1529" s="45"/>
      <c r="S1529" s="37"/>
      <c r="T1529" s="37"/>
      <c r="U1529" s="44"/>
      <c r="V1529" s="37"/>
      <c r="W1529" s="37"/>
      <c r="X1529" s="39"/>
      <c r="Y1529" s="39"/>
      <c r="Z1529" s="39"/>
      <c r="AA1529" s="39"/>
    </row>
    <row r="1530" spans="1:27" ht="14.45" hidden="1" x14ac:dyDescent="0.35">
      <c r="A1530" s="154"/>
      <c r="B1530" s="154">
        <v>1548</v>
      </c>
      <c r="C1530" s="155"/>
      <c r="D1530" s="155"/>
      <c r="E1530" s="156"/>
      <c r="F1530" s="153">
        <v>2022</v>
      </c>
      <c r="G1530" s="155"/>
      <c r="H1530" s="152" t="e">
        <v>#N/A</v>
      </c>
      <c r="I1530" s="151" t="e">
        <v>#N/A</v>
      </c>
      <c r="J1530" s="152" t="e">
        <v>#N/A</v>
      </c>
      <c r="K1530" s="153"/>
      <c r="L1530" s="154">
        <v>548</v>
      </c>
      <c r="M1530" s="28"/>
      <c r="N1530" s="28"/>
      <c r="O1530" s="33"/>
      <c r="P1530" s="33"/>
      <c r="Q1530" s="34"/>
      <c r="R1530" s="45"/>
      <c r="S1530" s="37"/>
      <c r="T1530" s="37"/>
      <c r="U1530" s="44"/>
      <c r="V1530" s="37"/>
      <c r="W1530" s="37"/>
      <c r="X1530" s="39"/>
      <c r="Y1530" s="39"/>
      <c r="Z1530" s="39"/>
      <c r="AA1530" s="39"/>
    </row>
    <row r="1531" spans="1:27" ht="14.45" hidden="1" x14ac:dyDescent="0.35">
      <c r="A1531" s="154"/>
      <c r="B1531" s="154">
        <v>1549</v>
      </c>
      <c r="C1531" s="155" t="s">
        <v>1195</v>
      </c>
      <c r="D1531" s="155" t="s">
        <v>2204</v>
      </c>
      <c r="E1531" s="156">
        <v>2013</v>
      </c>
      <c r="F1531" s="153">
        <v>9</v>
      </c>
      <c r="G1531" s="155" t="s">
        <v>8</v>
      </c>
      <c r="H1531" s="152" t="s">
        <v>1366</v>
      </c>
      <c r="I1531" s="151" t="s">
        <v>3703</v>
      </c>
      <c r="J1531" s="152" t="s">
        <v>106</v>
      </c>
      <c r="K1531" s="153" t="s">
        <v>414</v>
      </c>
      <c r="L1531" s="154">
        <v>549</v>
      </c>
      <c r="M1531" s="28"/>
      <c r="N1531" s="28"/>
      <c r="O1531" s="33"/>
      <c r="P1531" s="33">
        <v>3007179323</v>
      </c>
      <c r="Q1531" s="55"/>
      <c r="R1531" s="45">
        <v>41630</v>
      </c>
      <c r="S1531" s="37" t="s">
        <v>1175</v>
      </c>
      <c r="T1531" s="37" t="s">
        <v>354</v>
      </c>
      <c r="U1531" s="44">
        <v>1036783775</v>
      </c>
      <c r="V1531" s="37"/>
      <c r="W1531" s="37" t="s">
        <v>363</v>
      </c>
      <c r="X1531" s="39"/>
      <c r="Y1531" s="39"/>
      <c r="Z1531" s="39"/>
      <c r="AA1531" s="39"/>
    </row>
    <row r="1532" spans="1:27" ht="14.45" hidden="1" x14ac:dyDescent="0.35">
      <c r="A1532" s="154"/>
      <c r="B1532" s="154">
        <v>1550</v>
      </c>
      <c r="C1532" s="155" t="s">
        <v>2205</v>
      </c>
      <c r="D1532" s="155" t="s">
        <v>1880</v>
      </c>
      <c r="E1532" s="156">
        <v>2012</v>
      </c>
      <c r="F1532" s="153">
        <v>10</v>
      </c>
      <c r="G1532" s="155" t="s">
        <v>20</v>
      </c>
      <c r="H1532" s="152" t="s">
        <v>3699</v>
      </c>
      <c r="I1532" s="151" t="s">
        <v>4868</v>
      </c>
      <c r="J1532" s="152" t="s">
        <v>50</v>
      </c>
      <c r="K1532" s="153" t="s">
        <v>407</v>
      </c>
      <c r="L1532" s="154">
        <v>550</v>
      </c>
      <c r="M1532" s="28"/>
      <c r="N1532" s="28"/>
      <c r="O1532" s="33"/>
      <c r="P1532" s="33">
        <v>3046367870</v>
      </c>
      <c r="Q1532" s="90"/>
      <c r="R1532" s="45">
        <v>41219</v>
      </c>
      <c r="S1532" s="37" t="s">
        <v>1209</v>
      </c>
      <c r="T1532" s="37" t="s">
        <v>354</v>
      </c>
      <c r="U1532" s="44">
        <v>1032186332</v>
      </c>
      <c r="V1532" s="37" t="s">
        <v>346</v>
      </c>
      <c r="W1532" s="37" t="s">
        <v>363</v>
      </c>
      <c r="X1532" s="39"/>
      <c r="Y1532" s="39"/>
      <c r="Z1532" s="39"/>
      <c r="AA1532" s="39"/>
    </row>
    <row r="1533" spans="1:27" ht="14.45" hidden="1" x14ac:dyDescent="0.35">
      <c r="A1533" s="154"/>
      <c r="B1533" s="154">
        <v>1551</v>
      </c>
      <c r="C1533" s="155" t="s">
        <v>76</v>
      </c>
      <c r="D1533" s="155" t="s">
        <v>2206</v>
      </c>
      <c r="E1533" s="156">
        <v>2013</v>
      </c>
      <c r="F1533" s="153">
        <v>9</v>
      </c>
      <c r="G1533" s="155" t="s">
        <v>8</v>
      </c>
      <c r="H1533" s="152" t="s">
        <v>1366</v>
      </c>
      <c r="I1533" s="151" t="s">
        <v>3703</v>
      </c>
      <c r="J1533" s="152" t="s">
        <v>106</v>
      </c>
      <c r="K1533" s="153" t="s">
        <v>408</v>
      </c>
      <c r="L1533" s="154">
        <v>551</v>
      </c>
      <c r="M1533" s="28"/>
      <c r="N1533" s="28"/>
      <c r="O1533" s="33"/>
      <c r="P1533" s="33">
        <v>3104222164</v>
      </c>
      <c r="Q1533" s="34" t="s">
        <v>2207</v>
      </c>
      <c r="R1533" s="45">
        <v>41616</v>
      </c>
      <c r="S1533" s="37" t="s">
        <v>1597</v>
      </c>
      <c r="T1533" s="37" t="s">
        <v>354</v>
      </c>
      <c r="U1533" s="44">
        <v>1021934311</v>
      </c>
      <c r="V1533" s="37" t="s">
        <v>393</v>
      </c>
      <c r="W1533" s="37" t="s">
        <v>363</v>
      </c>
      <c r="X1533" s="39"/>
      <c r="Y1533" s="39"/>
      <c r="Z1533" s="39"/>
      <c r="AA1533" s="39"/>
    </row>
    <row r="1534" spans="1:27" ht="14.45" hidden="1" x14ac:dyDescent="0.35">
      <c r="A1534" s="154"/>
      <c r="B1534" s="154">
        <v>1552</v>
      </c>
      <c r="C1534" s="155"/>
      <c r="D1534" s="155"/>
      <c r="E1534" s="156"/>
      <c r="F1534" s="153">
        <v>2022</v>
      </c>
      <c r="G1534" s="155"/>
      <c r="H1534" s="152" t="e">
        <v>#N/A</v>
      </c>
      <c r="I1534" s="151" t="e">
        <v>#N/A</v>
      </c>
      <c r="J1534" s="152" t="e">
        <v>#N/A</v>
      </c>
      <c r="K1534" s="153"/>
      <c r="L1534" s="154">
        <v>552</v>
      </c>
      <c r="M1534" s="28"/>
      <c r="N1534" s="28"/>
      <c r="O1534" s="33"/>
      <c r="P1534" s="33"/>
      <c r="Q1534" s="34"/>
      <c r="R1534" s="45"/>
      <c r="S1534" s="37"/>
      <c r="T1534" s="37"/>
      <c r="U1534" s="38"/>
      <c r="V1534" s="37"/>
      <c r="W1534" s="37"/>
      <c r="X1534" s="39"/>
      <c r="Y1534" s="39"/>
      <c r="Z1534" s="39"/>
      <c r="AA1534" s="39"/>
    </row>
    <row r="1535" spans="1:27" ht="14.45" hidden="1" x14ac:dyDescent="0.35">
      <c r="A1535" s="154"/>
      <c r="B1535" s="154">
        <v>1553</v>
      </c>
      <c r="C1535" s="155" t="s">
        <v>285</v>
      </c>
      <c r="D1535" s="155" t="s">
        <v>286</v>
      </c>
      <c r="E1535" s="156">
        <v>2007</v>
      </c>
      <c r="F1535" s="153">
        <v>15</v>
      </c>
      <c r="G1535" s="155" t="s">
        <v>12</v>
      </c>
      <c r="H1535" s="152" t="s">
        <v>4824</v>
      </c>
      <c r="I1535" s="151" t="s">
        <v>4857</v>
      </c>
      <c r="J1535" s="152" t="s">
        <v>13</v>
      </c>
      <c r="K1535" s="153" t="s">
        <v>424</v>
      </c>
      <c r="L1535" s="154">
        <v>553</v>
      </c>
      <c r="M1535" s="28"/>
      <c r="N1535" s="28"/>
      <c r="O1535" s="33"/>
      <c r="P1535" s="33">
        <v>3218041358</v>
      </c>
      <c r="Q1535" s="34" t="s">
        <v>2208</v>
      </c>
      <c r="R1535" s="45">
        <v>39085</v>
      </c>
      <c r="S1535" s="37" t="s">
        <v>1178</v>
      </c>
      <c r="T1535" s="37" t="s">
        <v>354</v>
      </c>
      <c r="U1535" s="38">
        <v>1035974774</v>
      </c>
      <c r="V1535" s="37" t="s">
        <v>346</v>
      </c>
      <c r="W1535" s="37" t="s">
        <v>363</v>
      </c>
      <c r="X1535" s="39"/>
      <c r="Y1535" s="39"/>
      <c r="Z1535" s="39"/>
      <c r="AA1535" s="39"/>
    </row>
    <row r="1536" spans="1:27" ht="14.45" hidden="1" x14ac:dyDescent="0.35">
      <c r="A1536" s="154"/>
      <c r="B1536" s="154">
        <v>1554</v>
      </c>
      <c r="C1536" s="155" t="s">
        <v>142</v>
      </c>
      <c r="D1536" s="155" t="s">
        <v>143</v>
      </c>
      <c r="E1536" s="156">
        <v>2011</v>
      </c>
      <c r="F1536" s="153">
        <v>11</v>
      </c>
      <c r="G1536" s="155" t="s">
        <v>8</v>
      </c>
      <c r="H1536" s="152" t="s">
        <v>1366</v>
      </c>
      <c r="I1536" s="151" t="s">
        <v>4870</v>
      </c>
      <c r="J1536" s="152" t="s">
        <v>34</v>
      </c>
      <c r="K1536" s="153" t="s">
        <v>452</v>
      </c>
      <c r="L1536" s="154">
        <v>554</v>
      </c>
      <c r="M1536" s="28"/>
      <c r="N1536" s="28"/>
      <c r="O1536" s="33"/>
      <c r="P1536" s="33">
        <v>3185686451</v>
      </c>
      <c r="Q1536" s="34" t="s">
        <v>2209</v>
      </c>
      <c r="R1536" s="45">
        <v>40723</v>
      </c>
      <c r="S1536" s="37" t="s">
        <v>2210</v>
      </c>
      <c r="T1536" s="37" t="s">
        <v>354</v>
      </c>
      <c r="U1536" s="38">
        <v>1020309987</v>
      </c>
      <c r="V1536" s="37" t="s">
        <v>393</v>
      </c>
      <c r="W1536" s="37" t="s">
        <v>347</v>
      </c>
      <c r="X1536" s="39"/>
      <c r="Y1536" s="39"/>
      <c r="Z1536" s="39"/>
      <c r="AA1536" s="39"/>
    </row>
    <row r="1537" spans="1:27" ht="14.45" hidden="1" x14ac:dyDescent="0.35">
      <c r="A1537" s="154"/>
      <c r="B1537" s="154">
        <v>1555</v>
      </c>
      <c r="C1537" s="155" t="s">
        <v>31</v>
      </c>
      <c r="D1537" s="155" t="s">
        <v>2211</v>
      </c>
      <c r="E1537" s="156">
        <v>2013</v>
      </c>
      <c r="F1537" s="153">
        <v>9</v>
      </c>
      <c r="G1537" s="155" t="s">
        <v>8</v>
      </c>
      <c r="H1537" s="152" t="s">
        <v>1366</v>
      </c>
      <c r="I1537" s="151" t="s">
        <v>3703</v>
      </c>
      <c r="J1537" s="152" t="s">
        <v>106</v>
      </c>
      <c r="K1537" s="153" t="s">
        <v>408</v>
      </c>
      <c r="L1537" s="154">
        <v>555</v>
      </c>
      <c r="M1537" s="28"/>
      <c r="N1537" s="28"/>
      <c r="O1537" s="33">
        <v>5970152</v>
      </c>
      <c r="P1537" s="33">
        <v>3228161967</v>
      </c>
      <c r="Q1537" s="34" t="s">
        <v>2212</v>
      </c>
      <c r="R1537" s="45">
        <v>41323</v>
      </c>
      <c r="S1537" s="37" t="s">
        <v>2213</v>
      </c>
      <c r="T1537" s="37" t="s">
        <v>354</v>
      </c>
      <c r="U1537" s="44">
        <v>1013351476</v>
      </c>
      <c r="V1537" s="37" t="s">
        <v>430</v>
      </c>
      <c r="W1537" s="37" t="s">
        <v>394</v>
      </c>
      <c r="X1537" s="39"/>
      <c r="Y1537" s="39"/>
      <c r="Z1537" s="39"/>
      <c r="AA1537" s="39"/>
    </row>
    <row r="1538" spans="1:27" ht="14.45" hidden="1" x14ac:dyDescent="0.35">
      <c r="A1538" s="154"/>
      <c r="B1538" s="154">
        <v>1556</v>
      </c>
      <c r="C1538" s="155" t="s">
        <v>2214</v>
      </c>
      <c r="D1538" s="155" t="s">
        <v>2215</v>
      </c>
      <c r="E1538" s="156">
        <v>2008</v>
      </c>
      <c r="F1538" s="153">
        <v>14</v>
      </c>
      <c r="G1538" s="155" t="s">
        <v>20</v>
      </c>
      <c r="H1538" s="152" t="s">
        <v>3699</v>
      </c>
      <c r="I1538" s="151" t="s">
        <v>4862</v>
      </c>
      <c r="J1538" s="152" t="s">
        <v>40</v>
      </c>
      <c r="K1538" s="153" t="s">
        <v>368</v>
      </c>
      <c r="L1538" s="154">
        <v>556</v>
      </c>
      <c r="M1538" s="28"/>
      <c r="N1538" s="28"/>
      <c r="O1538" s="33"/>
      <c r="P1538" s="33">
        <v>3214833176</v>
      </c>
      <c r="Q1538" s="34" t="s">
        <v>2216</v>
      </c>
      <c r="R1538" s="45">
        <v>39650</v>
      </c>
      <c r="S1538" s="37" t="s">
        <v>2161</v>
      </c>
      <c r="T1538" s="37" t="s">
        <v>354</v>
      </c>
      <c r="U1538" s="38">
        <v>1040362697</v>
      </c>
      <c r="V1538" s="37" t="s">
        <v>393</v>
      </c>
      <c r="W1538" s="37" t="s">
        <v>340</v>
      </c>
      <c r="X1538" s="39"/>
      <c r="Y1538" s="39"/>
      <c r="Z1538" s="39"/>
      <c r="AA1538" s="39"/>
    </row>
    <row r="1539" spans="1:27" ht="14.45" hidden="1" x14ac:dyDescent="0.35">
      <c r="A1539" s="154"/>
      <c r="B1539" s="154">
        <v>1557</v>
      </c>
      <c r="C1539" s="155" t="s">
        <v>2217</v>
      </c>
      <c r="D1539" s="155" t="s">
        <v>2218</v>
      </c>
      <c r="E1539" s="156">
        <v>2016</v>
      </c>
      <c r="F1539" s="153">
        <v>6</v>
      </c>
      <c r="G1539" s="155" t="s">
        <v>8</v>
      </c>
      <c r="H1539" s="152" t="s">
        <v>1366</v>
      </c>
      <c r="I1539" s="151" t="s">
        <v>4885</v>
      </c>
      <c r="J1539" s="152" t="s">
        <v>92</v>
      </c>
      <c r="K1539" s="153" t="s">
        <v>368</v>
      </c>
      <c r="L1539" s="154">
        <v>557</v>
      </c>
      <c r="M1539" s="28"/>
      <c r="N1539" s="28"/>
      <c r="O1539" s="33"/>
      <c r="P1539" s="33">
        <v>3203715782</v>
      </c>
      <c r="Q1539" s="42"/>
      <c r="R1539" s="45">
        <v>42411</v>
      </c>
      <c r="S1539" s="37" t="s">
        <v>2161</v>
      </c>
      <c r="T1539" s="37" t="s">
        <v>413</v>
      </c>
      <c r="U1539" s="38">
        <v>1040379090</v>
      </c>
      <c r="V1539" s="37" t="s">
        <v>393</v>
      </c>
      <c r="W1539" s="37" t="s">
        <v>380</v>
      </c>
      <c r="X1539" s="39"/>
      <c r="Y1539" s="39"/>
      <c r="Z1539" s="39"/>
      <c r="AA1539" s="39"/>
    </row>
    <row r="1540" spans="1:27" ht="14.45" hidden="1" x14ac:dyDescent="0.35">
      <c r="A1540" s="154"/>
      <c r="B1540" s="154">
        <v>1558</v>
      </c>
      <c r="C1540" s="155" t="s">
        <v>128</v>
      </c>
      <c r="D1540" s="155" t="s">
        <v>2219</v>
      </c>
      <c r="E1540" s="156">
        <v>2011</v>
      </c>
      <c r="F1540" s="153">
        <v>11</v>
      </c>
      <c r="G1540" s="155" t="s">
        <v>8</v>
      </c>
      <c r="H1540" s="152" t="s">
        <v>1366</v>
      </c>
      <c r="I1540" s="151" t="s">
        <v>4870</v>
      </c>
      <c r="J1540" s="152" t="s">
        <v>34</v>
      </c>
      <c r="K1540" s="153" t="s">
        <v>368</v>
      </c>
      <c r="L1540" s="154">
        <v>558</v>
      </c>
      <c r="M1540" s="28"/>
      <c r="N1540" s="28"/>
      <c r="O1540" s="33"/>
      <c r="P1540" s="33">
        <v>3126334190</v>
      </c>
      <c r="Q1540" s="34" t="s">
        <v>2220</v>
      </c>
      <c r="R1540" s="45">
        <v>40732</v>
      </c>
      <c r="S1540" s="37" t="s">
        <v>2161</v>
      </c>
      <c r="T1540" s="37" t="s">
        <v>354</v>
      </c>
      <c r="U1540" s="38">
        <v>1040369380</v>
      </c>
      <c r="V1540" s="37" t="s">
        <v>346</v>
      </c>
      <c r="W1540" s="37" t="s">
        <v>363</v>
      </c>
      <c r="X1540" s="39"/>
      <c r="Y1540" s="39"/>
      <c r="Z1540" s="39"/>
      <c r="AA1540" s="39"/>
    </row>
    <row r="1541" spans="1:27" ht="14.45" hidden="1" x14ac:dyDescent="0.35">
      <c r="A1541" s="154"/>
      <c r="B1541" s="154">
        <v>1559</v>
      </c>
      <c r="C1541" s="155"/>
      <c r="D1541" s="155"/>
      <c r="E1541" s="156"/>
      <c r="F1541" s="153">
        <v>2022</v>
      </c>
      <c r="G1541" s="155"/>
      <c r="H1541" s="152" t="e">
        <v>#N/A</v>
      </c>
      <c r="I1541" s="151" t="e">
        <v>#N/A</v>
      </c>
      <c r="J1541" s="152" t="e">
        <v>#N/A</v>
      </c>
      <c r="K1541" s="153"/>
      <c r="L1541" s="154">
        <v>559</v>
      </c>
      <c r="M1541" s="28"/>
      <c r="N1541" s="28"/>
      <c r="O1541" s="33"/>
      <c r="P1541" s="33"/>
      <c r="Q1541" s="34"/>
      <c r="R1541" s="45"/>
      <c r="S1541" s="37"/>
      <c r="T1541" s="37"/>
      <c r="U1541" s="44"/>
      <c r="V1541" s="37"/>
      <c r="W1541" s="37"/>
      <c r="X1541" s="39"/>
      <c r="Y1541" s="39"/>
      <c r="Z1541" s="39"/>
      <c r="AA1541" s="39"/>
    </row>
    <row r="1542" spans="1:27" ht="14.45" hidden="1" x14ac:dyDescent="0.35">
      <c r="A1542" s="154"/>
      <c r="B1542" s="154">
        <v>1560</v>
      </c>
      <c r="C1542" s="155"/>
      <c r="D1542" s="155"/>
      <c r="E1542" s="156"/>
      <c r="F1542" s="153">
        <v>2022</v>
      </c>
      <c r="G1542" s="155"/>
      <c r="H1542" s="152" t="e">
        <v>#N/A</v>
      </c>
      <c r="I1542" s="151" t="e">
        <v>#N/A</v>
      </c>
      <c r="J1542" s="152" t="e">
        <v>#N/A</v>
      </c>
      <c r="K1542" s="153"/>
      <c r="L1542" s="154">
        <v>560</v>
      </c>
      <c r="M1542" s="28"/>
      <c r="N1542" s="28"/>
      <c r="O1542" s="33"/>
      <c r="P1542" s="33"/>
      <c r="Q1542" s="34"/>
      <c r="R1542" s="45"/>
      <c r="S1542" s="37"/>
      <c r="T1542" s="37"/>
      <c r="U1542" s="44"/>
      <c r="V1542" s="37"/>
      <c r="W1542" s="37"/>
      <c r="X1542" s="39"/>
      <c r="Y1542" s="39"/>
      <c r="Z1542" s="39"/>
      <c r="AA1542" s="39"/>
    </row>
    <row r="1543" spans="1:27" ht="14.45" hidden="1" x14ac:dyDescent="0.35">
      <c r="A1543" s="154"/>
      <c r="B1543" s="154">
        <v>1561</v>
      </c>
      <c r="C1543" s="155" t="s">
        <v>941</v>
      </c>
      <c r="D1543" s="155" t="s">
        <v>2221</v>
      </c>
      <c r="E1543" s="156">
        <v>2005</v>
      </c>
      <c r="F1543" s="153">
        <v>17</v>
      </c>
      <c r="G1543" s="155" t="s">
        <v>12</v>
      </c>
      <c r="H1543" s="152" t="s">
        <v>4824</v>
      </c>
      <c r="I1543" s="151" t="s">
        <v>4845</v>
      </c>
      <c r="J1543" s="152" t="s">
        <v>58</v>
      </c>
      <c r="K1543" s="153" t="s">
        <v>355</v>
      </c>
      <c r="L1543" s="154">
        <v>561</v>
      </c>
      <c r="M1543" s="28"/>
      <c r="N1543" s="28"/>
      <c r="O1543" s="33">
        <v>3334848</v>
      </c>
      <c r="P1543" s="33">
        <v>3016702581</v>
      </c>
      <c r="Q1543" s="34" t="s">
        <v>2222</v>
      </c>
      <c r="R1543" s="45">
        <v>38669</v>
      </c>
      <c r="S1543" s="37"/>
      <c r="T1543" s="37" t="s">
        <v>354</v>
      </c>
      <c r="U1543" s="44">
        <v>1036449620</v>
      </c>
      <c r="V1543" s="37" t="s">
        <v>346</v>
      </c>
      <c r="W1543" s="37" t="s">
        <v>363</v>
      </c>
      <c r="X1543" s="39"/>
      <c r="Y1543" s="39"/>
      <c r="Z1543" s="39"/>
      <c r="AA1543" s="39"/>
    </row>
    <row r="1544" spans="1:27" ht="14.45" hidden="1" x14ac:dyDescent="0.35">
      <c r="A1544" s="154"/>
      <c r="B1544" s="154">
        <v>1562</v>
      </c>
      <c r="C1544" s="155" t="s">
        <v>109</v>
      </c>
      <c r="D1544" s="155" t="s">
        <v>2223</v>
      </c>
      <c r="E1544" s="156">
        <v>2009</v>
      </c>
      <c r="F1544" s="153">
        <v>13</v>
      </c>
      <c r="G1544" s="155" t="s">
        <v>8</v>
      </c>
      <c r="H1544" s="152" t="s">
        <v>1366</v>
      </c>
      <c r="I1544" s="151" t="s">
        <v>4856</v>
      </c>
      <c r="J1544" s="152" t="s">
        <v>72</v>
      </c>
      <c r="K1544" s="153" t="s">
        <v>349</v>
      </c>
      <c r="L1544" s="154">
        <v>562</v>
      </c>
      <c r="M1544" s="28"/>
      <c r="N1544" s="28"/>
      <c r="O1544" s="33">
        <v>5437311</v>
      </c>
      <c r="P1544" s="33">
        <v>3013250479</v>
      </c>
      <c r="Q1544" s="34" t="s">
        <v>2224</v>
      </c>
      <c r="R1544" s="35">
        <v>40146</v>
      </c>
      <c r="S1544" s="37" t="s">
        <v>433</v>
      </c>
      <c r="T1544" s="37" t="s">
        <v>354</v>
      </c>
      <c r="U1544" s="38">
        <v>1036519440</v>
      </c>
      <c r="V1544" s="37" t="s">
        <v>393</v>
      </c>
      <c r="W1544" s="37" t="s">
        <v>363</v>
      </c>
      <c r="X1544" s="39"/>
      <c r="Y1544" s="39"/>
      <c r="Z1544" s="39"/>
      <c r="AA1544" s="39"/>
    </row>
    <row r="1545" spans="1:27" ht="14.45" hidden="1" x14ac:dyDescent="0.35">
      <c r="A1545" s="154"/>
      <c r="B1545" s="154">
        <v>1563</v>
      </c>
      <c r="C1545" s="155"/>
      <c r="D1545" s="155"/>
      <c r="E1545" s="156"/>
      <c r="F1545" s="153">
        <v>2022</v>
      </c>
      <c r="G1545" s="155"/>
      <c r="H1545" s="152" t="e">
        <v>#N/A</v>
      </c>
      <c r="I1545" s="151" t="e">
        <v>#N/A</v>
      </c>
      <c r="J1545" s="152" t="e">
        <v>#N/A</v>
      </c>
      <c r="K1545" s="153"/>
      <c r="L1545" s="154">
        <v>563</v>
      </c>
      <c r="M1545" s="28"/>
      <c r="N1545" s="28"/>
      <c r="O1545" s="33"/>
      <c r="P1545" s="33"/>
      <c r="Q1545" s="42"/>
      <c r="R1545" s="45"/>
      <c r="S1545" s="37"/>
      <c r="T1545" s="37"/>
      <c r="U1545" s="44"/>
      <c r="V1545" s="37"/>
      <c r="W1545" s="37"/>
      <c r="X1545" s="39"/>
      <c r="Y1545" s="39"/>
      <c r="Z1545" s="39"/>
      <c r="AA1545" s="39"/>
    </row>
    <row r="1546" spans="1:27" ht="14.45" hidden="1" x14ac:dyDescent="0.35">
      <c r="A1546" s="154"/>
      <c r="B1546" s="154">
        <v>1564</v>
      </c>
      <c r="C1546" s="155" t="s">
        <v>1519</v>
      </c>
      <c r="D1546" s="155" t="s">
        <v>2503</v>
      </c>
      <c r="E1546" s="156">
        <v>2005</v>
      </c>
      <c r="F1546" s="153">
        <v>17</v>
      </c>
      <c r="G1546" s="155" t="s">
        <v>12</v>
      </c>
      <c r="H1546" s="152" t="s">
        <v>4824</v>
      </c>
      <c r="I1546" s="151" t="s">
        <v>4845</v>
      </c>
      <c r="J1546" s="152" t="s">
        <v>58</v>
      </c>
      <c r="K1546" s="153" t="s">
        <v>349</v>
      </c>
      <c r="L1546" s="154">
        <v>564</v>
      </c>
      <c r="M1546" s="28"/>
      <c r="N1546" s="28"/>
      <c r="O1546" s="33"/>
      <c r="P1546" s="33"/>
      <c r="Q1546" s="34"/>
      <c r="R1546" s="45"/>
      <c r="S1546" s="37"/>
      <c r="T1546" s="37"/>
      <c r="U1546" s="44"/>
      <c r="V1546" s="37"/>
      <c r="W1546" s="37"/>
      <c r="X1546" s="39"/>
      <c r="Y1546" s="39"/>
      <c r="Z1546" s="39"/>
      <c r="AA1546" s="39"/>
    </row>
    <row r="1547" spans="1:27" ht="14.45" hidden="1" x14ac:dyDescent="0.35">
      <c r="A1547" s="154"/>
      <c r="B1547" s="154">
        <v>1565</v>
      </c>
      <c r="C1547" s="155"/>
      <c r="D1547" s="155"/>
      <c r="E1547" s="156"/>
      <c r="F1547" s="153">
        <v>2022</v>
      </c>
      <c r="G1547" s="155" t="s">
        <v>8</v>
      </c>
      <c r="H1547" s="152" t="s">
        <v>1366</v>
      </c>
      <c r="I1547" s="151" t="s">
        <v>1366</v>
      </c>
      <c r="J1547" s="152" t="e">
        <v>#N/A</v>
      </c>
      <c r="K1547" s="153"/>
      <c r="L1547" s="154">
        <v>565</v>
      </c>
      <c r="M1547" s="28"/>
      <c r="N1547" s="28"/>
      <c r="O1547" s="33"/>
      <c r="P1547" s="33"/>
      <c r="Q1547" s="34"/>
      <c r="R1547" s="35"/>
      <c r="S1547" s="37"/>
      <c r="T1547" s="37"/>
      <c r="U1547" s="38"/>
      <c r="V1547" s="37"/>
      <c r="W1547" s="37"/>
      <c r="X1547" s="39"/>
      <c r="Y1547" s="39"/>
      <c r="Z1547" s="39"/>
      <c r="AA1547" s="39"/>
    </row>
    <row r="1548" spans="1:27" ht="14.45" hidden="1" x14ac:dyDescent="0.35">
      <c r="A1548" s="154"/>
      <c r="B1548" s="154">
        <v>1566</v>
      </c>
      <c r="C1548" s="155" t="s">
        <v>135</v>
      </c>
      <c r="D1548" s="155" t="s">
        <v>136</v>
      </c>
      <c r="E1548" s="156">
        <v>1994</v>
      </c>
      <c r="F1548" s="153">
        <v>28</v>
      </c>
      <c r="G1548" s="155" t="s">
        <v>16</v>
      </c>
      <c r="H1548" s="152" t="s">
        <v>1895</v>
      </c>
      <c r="I1548" s="151" t="s">
        <v>4840</v>
      </c>
      <c r="J1548" s="152" t="s">
        <v>125</v>
      </c>
      <c r="K1548" s="153" t="s">
        <v>349</v>
      </c>
      <c r="L1548" s="154">
        <v>566</v>
      </c>
      <c r="M1548" s="28"/>
      <c r="N1548" s="28"/>
      <c r="O1548" s="33">
        <v>4546801</v>
      </c>
      <c r="P1548" s="33">
        <v>3143039751</v>
      </c>
      <c r="Q1548" s="34" t="s">
        <v>2225</v>
      </c>
      <c r="R1548" s="35">
        <v>34679</v>
      </c>
      <c r="S1548" s="37" t="s">
        <v>433</v>
      </c>
      <c r="T1548" s="37" t="s">
        <v>338</v>
      </c>
      <c r="U1548" s="38">
        <v>1035869450</v>
      </c>
      <c r="V1548" s="37" t="s">
        <v>346</v>
      </c>
      <c r="W1548" s="37" t="s">
        <v>539</v>
      </c>
      <c r="X1548" s="39"/>
      <c r="Y1548" s="39"/>
      <c r="Z1548" s="39"/>
      <c r="AA1548" s="39"/>
    </row>
    <row r="1549" spans="1:27" ht="14.45" hidden="1" x14ac:dyDescent="0.35">
      <c r="A1549" s="154"/>
      <c r="B1549" s="154">
        <v>1567</v>
      </c>
      <c r="C1549" s="155" t="s">
        <v>2226</v>
      </c>
      <c r="D1549" s="155" t="s">
        <v>1880</v>
      </c>
      <c r="E1549" s="156">
        <v>2005</v>
      </c>
      <c r="F1549" s="153">
        <v>17</v>
      </c>
      <c r="G1549" s="155" t="s">
        <v>20</v>
      </c>
      <c r="H1549" s="152" t="s">
        <v>3699</v>
      </c>
      <c r="I1549" s="151" t="s">
        <v>4894</v>
      </c>
      <c r="J1549" s="152" t="s">
        <v>111</v>
      </c>
      <c r="K1549" s="153" t="s">
        <v>407</v>
      </c>
      <c r="L1549" s="154">
        <v>567</v>
      </c>
      <c r="M1549" s="28"/>
      <c r="N1549" s="28"/>
      <c r="O1549" s="33">
        <v>8153347</v>
      </c>
      <c r="P1549" s="33">
        <v>3046367870</v>
      </c>
      <c r="Q1549" s="34" t="s">
        <v>2227</v>
      </c>
      <c r="R1549" s="45">
        <v>38563</v>
      </c>
      <c r="S1549" s="37" t="s">
        <v>1209</v>
      </c>
      <c r="T1549" s="37" t="s">
        <v>354</v>
      </c>
      <c r="U1549" s="44">
        <v>1027945674</v>
      </c>
      <c r="V1549" s="37" t="s">
        <v>430</v>
      </c>
      <c r="W1549" s="37" t="s">
        <v>363</v>
      </c>
      <c r="X1549" s="39"/>
      <c r="Y1549" s="39"/>
      <c r="Z1549" s="39"/>
      <c r="AA1549" s="39"/>
    </row>
    <row r="1550" spans="1:27" ht="14.45" hidden="1" x14ac:dyDescent="0.35">
      <c r="A1550" s="154"/>
      <c r="B1550" s="154">
        <v>1568</v>
      </c>
      <c r="C1550" s="155" t="s">
        <v>2228</v>
      </c>
      <c r="D1550" s="155" t="s">
        <v>1882</v>
      </c>
      <c r="E1550" s="156">
        <v>2004</v>
      </c>
      <c r="F1550" s="153">
        <v>18</v>
      </c>
      <c r="G1550" s="155" t="s">
        <v>20</v>
      </c>
      <c r="H1550" s="152" t="s">
        <v>3699</v>
      </c>
      <c r="I1550" s="151" t="s">
        <v>4874</v>
      </c>
      <c r="J1550" s="152" t="s">
        <v>111</v>
      </c>
      <c r="K1550" s="153" t="s">
        <v>368</v>
      </c>
      <c r="L1550" s="154">
        <v>568</v>
      </c>
      <c r="M1550" s="28"/>
      <c r="N1550" s="28"/>
      <c r="O1550" s="33"/>
      <c r="P1550" s="33"/>
      <c r="Q1550" s="42"/>
      <c r="R1550" s="45">
        <v>38039</v>
      </c>
      <c r="S1550" s="37" t="s">
        <v>1209</v>
      </c>
      <c r="T1550" s="37" t="s">
        <v>354</v>
      </c>
      <c r="U1550" s="44">
        <v>1033178580</v>
      </c>
      <c r="V1550" s="37" t="s">
        <v>346</v>
      </c>
      <c r="W1550" s="37" t="s">
        <v>340</v>
      </c>
      <c r="X1550" s="39"/>
      <c r="Y1550" s="39"/>
      <c r="Z1550" s="39"/>
      <c r="AA1550" s="39"/>
    </row>
    <row r="1551" spans="1:27" ht="14.45" hidden="1" x14ac:dyDescent="0.35">
      <c r="A1551" s="154"/>
      <c r="B1551" s="154">
        <v>1569</v>
      </c>
      <c r="C1551" s="155" t="s">
        <v>229</v>
      </c>
      <c r="D1551" s="155" t="s">
        <v>2229</v>
      </c>
      <c r="E1551" s="156">
        <v>2007</v>
      </c>
      <c r="F1551" s="153">
        <v>15</v>
      </c>
      <c r="G1551" s="155" t="s">
        <v>8</v>
      </c>
      <c r="H1551" s="152" t="s">
        <v>1366</v>
      </c>
      <c r="I1551" s="151" t="s">
        <v>1367</v>
      </c>
      <c r="J1551" s="152" t="s">
        <v>9</v>
      </c>
      <c r="K1551" s="153" t="s">
        <v>349</v>
      </c>
      <c r="L1551" s="154">
        <v>569</v>
      </c>
      <c r="M1551" s="28"/>
      <c r="N1551" s="28"/>
      <c r="O1551" s="33">
        <v>5990203</v>
      </c>
      <c r="P1551" s="33">
        <v>3052436947</v>
      </c>
      <c r="Q1551" s="34" t="s">
        <v>2230</v>
      </c>
      <c r="R1551" s="35">
        <v>39299</v>
      </c>
      <c r="S1551" s="37" t="s">
        <v>2231</v>
      </c>
      <c r="T1551" s="37" t="s">
        <v>354</v>
      </c>
      <c r="U1551" s="38">
        <v>1023525879</v>
      </c>
      <c r="V1551" s="37" t="s">
        <v>346</v>
      </c>
      <c r="W1551" s="37" t="s">
        <v>363</v>
      </c>
      <c r="X1551" s="39"/>
      <c r="Y1551" s="39"/>
      <c r="Z1551" s="39"/>
      <c r="AA1551" s="39"/>
    </row>
    <row r="1552" spans="1:27" ht="14.45" hidden="1" x14ac:dyDescent="0.35">
      <c r="A1552" s="154"/>
      <c r="B1552" s="154">
        <v>1570</v>
      </c>
      <c r="C1552" s="155" t="s">
        <v>31</v>
      </c>
      <c r="D1552" s="155" t="s">
        <v>2232</v>
      </c>
      <c r="E1552" s="156">
        <v>2014</v>
      </c>
      <c r="F1552" s="153">
        <v>8</v>
      </c>
      <c r="G1552" s="155" t="s">
        <v>8</v>
      </c>
      <c r="H1552" s="152" t="s">
        <v>1366</v>
      </c>
      <c r="I1552" s="151" t="s">
        <v>3687</v>
      </c>
      <c r="J1552" s="152" t="s">
        <v>117</v>
      </c>
      <c r="K1552" s="153" t="s">
        <v>349</v>
      </c>
      <c r="L1552" s="154">
        <v>570</v>
      </c>
      <c r="M1552" s="28"/>
      <c r="N1552" s="28"/>
      <c r="O1552" s="33">
        <v>4180975</v>
      </c>
      <c r="P1552" s="33">
        <v>3102923657</v>
      </c>
      <c r="Q1552" s="34" t="s">
        <v>2233</v>
      </c>
      <c r="R1552" s="35">
        <v>41669</v>
      </c>
      <c r="S1552" s="37" t="s">
        <v>2234</v>
      </c>
      <c r="T1552" s="37" t="s">
        <v>354</v>
      </c>
      <c r="U1552" s="38">
        <v>1036520462</v>
      </c>
      <c r="V1552" s="37" t="s">
        <v>393</v>
      </c>
      <c r="W1552" s="37" t="s">
        <v>363</v>
      </c>
      <c r="X1552" s="39"/>
      <c r="Y1552" s="39"/>
      <c r="Z1552" s="39"/>
      <c r="AA1552" s="39"/>
    </row>
    <row r="1553" spans="1:27" ht="14.45" hidden="1" x14ac:dyDescent="0.35">
      <c r="A1553" s="154"/>
      <c r="B1553" s="154">
        <v>1571</v>
      </c>
      <c r="C1553" s="155"/>
      <c r="D1553" s="155"/>
      <c r="E1553" s="156"/>
      <c r="F1553" s="153">
        <v>2022</v>
      </c>
      <c r="G1553" s="155"/>
      <c r="H1553" s="152" t="e">
        <v>#N/A</v>
      </c>
      <c r="I1553" s="151" t="e">
        <v>#N/A</v>
      </c>
      <c r="J1553" s="152" t="e">
        <v>#N/A</v>
      </c>
      <c r="K1553" s="153"/>
      <c r="L1553" s="154">
        <v>571</v>
      </c>
      <c r="M1553" s="28"/>
      <c r="N1553" s="28"/>
      <c r="O1553" s="33"/>
      <c r="P1553" s="33"/>
      <c r="Q1553" s="34"/>
      <c r="R1553" s="45"/>
      <c r="S1553" s="37"/>
      <c r="T1553" s="37"/>
      <c r="U1553" s="44"/>
      <c r="V1553" s="37"/>
      <c r="W1553" s="37"/>
      <c r="X1553" s="39"/>
      <c r="Y1553" s="39"/>
      <c r="Z1553" s="39"/>
      <c r="AA1553" s="39"/>
    </row>
    <row r="1554" spans="1:27" ht="14.45" hidden="1" x14ac:dyDescent="0.35">
      <c r="A1554" s="154"/>
      <c r="B1554" s="154">
        <v>1572</v>
      </c>
      <c r="C1554" s="155" t="s">
        <v>2235</v>
      </c>
      <c r="D1554" s="155" t="s">
        <v>2236</v>
      </c>
      <c r="E1554" s="156">
        <v>2013</v>
      </c>
      <c r="F1554" s="153">
        <v>9</v>
      </c>
      <c r="G1554" s="155" t="s">
        <v>20</v>
      </c>
      <c r="H1554" s="152" t="s">
        <v>3699</v>
      </c>
      <c r="I1554" s="151" t="s">
        <v>4853</v>
      </c>
      <c r="J1554" s="152" t="s">
        <v>50</v>
      </c>
      <c r="K1554" s="153" t="s">
        <v>437</v>
      </c>
      <c r="L1554" s="154">
        <v>572</v>
      </c>
      <c r="M1554" s="28"/>
      <c r="N1554" s="28"/>
      <c r="O1554" s="33">
        <v>4818986</v>
      </c>
      <c r="P1554" s="33">
        <v>3023747624</v>
      </c>
      <c r="Q1554" s="34" t="s">
        <v>2237</v>
      </c>
      <c r="R1554" s="45">
        <v>41468</v>
      </c>
      <c r="S1554" s="37" t="s">
        <v>2238</v>
      </c>
      <c r="T1554" s="37" t="s">
        <v>354</v>
      </c>
      <c r="U1554" s="44">
        <v>1033495266</v>
      </c>
      <c r="V1554" s="37" t="s">
        <v>346</v>
      </c>
      <c r="W1554" s="37" t="s">
        <v>710</v>
      </c>
      <c r="X1554" s="39"/>
      <c r="Y1554" s="39"/>
      <c r="Z1554" s="39"/>
      <c r="AA1554" s="39"/>
    </row>
    <row r="1555" spans="1:27" ht="14.45" hidden="1" x14ac:dyDescent="0.35">
      <c r="A1555" s="154"/>
      <c r="B1555" s="154">
        <v>1573</v>
      </c>
      <c r="C1555" s="155" t="s">
        <v>76</v>
      </c>
      <c r="D1555" s="155" t="s">
        <v>2239</v>
      </c>
      <c r="E1555" s="156">
        <v>2006</v>
      </c>
      <c r="F1555" s="153">
        <v>16</v>
      </c>
      <c r="G1555" s="155" t="s">
        <v>12</v>
      </c>
      <c r="H1555" s="152" t="s">
        <v>4824</v>
      </c>
      <c r="I1555" s="151" t="s">
        <v>4847</v>
      </c>
      <c r="J1555" s="152" t="s">
        <v>13</v>
      </c>
      <c r="K1555" s="153" t="s">
        <v>434</v>
      </c>
      <c r="L1555" s="154">
        <v>573</v>
      </c>
      <c r="M1555" s="28"/>
      <c r="N1555" s="28"/>
      <c r="O1555" s="33">
        <v>4818986</v>
      </c>
      <c r="P1555" s="33">
        <v>3146410934</v>
      </c>
      <c r="Q1555" s="34" t="s">
        <v>2240</v>
      </c>
      <c r="R1555" s="35">
        <v>38785</v>
      </c>
      <c r="S1555" s="37" t="s">
        <v>2238</v>
      </c>
      <c r="T1555" s="37" t="s">
        <v>354</v>
      </c>
      <c r="U1555" s="38">
        <v>1033488587</v>
      </c>
      <c r="V1555" s="37" t="s">
        <v>393</v>
      </c>
      <c r="W1555" s="37" t="s">
        <v>347</v>
      </c>
      <c r="X1555" s="39"/>
      <c r="Y1555" s="39"/>
      <c r="Z1555" s="39"/>
      <c r="AA1555" s="39"/>
    </row>
    <row r="1556" spans="1:27" ht="14.45" hidden="1" x14ac:dyDescent="0.35">
      <c r="A1556" s="154"/>
      <c r="B1556" s="154">
        <v>1574</v>
      </c>
      <c r="C1556" s="155"/>
      <c r="D1556" s="155"/>
      <c r="E1556" s="156"/>
      <c r="F1556" s="153">
        <v>2022</v>
      </c>
      <c r="G1556" s="155"/>
      <c r="H1556" s="152" t="e">
        <v>#N/A</v>
      </c>
      <c r="I1556" s="151" t="e">
        <v>#N/A</v>
      </c>
      <c r="J1556" s="152" t="e">
        <v>#N/A</v>
      </c>
      <c r="K1556" s="153"/>
      <c r="L1556" s="154">
        <v>574</v>
      </c>
      <c r="M1556" s="28"/>
      <c r="N1556" s="28"/>
      <c r="O1556" s="33"/>
      <c r="P1556" s="33"/>
      <c r="Q1556" s="34"/>
      <c r="R1556" s="45"/>
      <c r="S1556" s="37"/>
      <c r="T1556" s="37"/>
      <c r="U1556" s="44"/>
      <c r="V1556" s="37"/>
      <c r="W1556" s="37"/>
      <c r="X1556" s="39"/>
      <c r="Y1556" s="39"/>
      <c r="Z1556" s="39"/>
      <c r="AA1556" s="39"/>
    </row>
    <row r="1557" spans="1:27" ht="14.45" hidden="1" x14ac:dyDescent="0.35">
      <c r="A1557" s="154"/>
      <c r="B1557" s="154">
        <v>1575</v>
      </c>
      <c r="C1557" s="155" t="s">
        <v>131</v>
      </c>
      <c r="D1557" s="155" t="s">
        <v>2241</v>
      </c>
      <c r="E1557" s="156">
        <v>2015</v>
      </c>
      <c r="F1557" s="153">
        <v>7</v>
      </c>
      <c r="G1557" s="155" t="s">
        <v>8</v>
      </c>
      <c r="H1557" s="152" t="s">
        <v>1366</v>
      </c>
      <c r="I1557" s="151" t="s">
        <v>3697</v>
      </c>
      <c r="J1557" s="152" t="s">
        <v>117</v>
      </c>
      <c r="K1557" s="153" t="s">
        <v>439</v>
      </c>
      <c r="L1557" s="154">
        <v>575</v>
      </c>
      <c r="M1557" s="28"/>
      <c r="N1557" s="28"/>
      <c r="O1557" s="33">
        <v>6005569</v>
      </c>
      <c r="P1557" s="33">
        <v>3145929461</v>
      </c>
      <c r="Q1557" s="34" t="s">
        <v>2242</v>
      </c>
      <c r="R1557" s="35">
        <v>42338</v>
      </c>
      <c r="S1557" s="37" t="s">
        <v>2243</v>
      </c>
      <c r="T1557" s="37" t="s">
        <v>413</v>
      </c>
      <c r="U1557" s="38">
        <v>1020322187</v>
      </c>
      <c r="V1557" s="37" t="s">
        <v>393</v>
      </c>
      <c r="W1557" s="37" t="s">
        <v>363</v>
      </c>
      <c r="X1557" s="39"/>
      <c r="Y1557" s="39"/>
      <c r="Z1557" s="39"/>
      <c r="AA1557" s="39"/>
    </row>
    <row r="1558" spans="1:27" ht="14.45" hidden="1" x14ac:dyDescent="0.35">
      <c r="A1558" s="154"/>
      <c r="B1558" s="154">
        <v>1576</v>
      </c>
      <c r="C1558" s="155" t="s">
        <v>1195</v>
      </c>
      <c r="D1558" s="155" t="s">
        <v>2241</v>
      </c>
      <c r="E1558" s="156">
        <v>2010</v>
      </c>
      <c r="F1558" s="153">
        <v>12</v>
      </c>
      <c r="G1558" s="155" t="s">
        <v>8</v>
      </c>
      <c r="H1558" s="152" t="s">
        <v>1366</v>
      </c>
      <c r="I1558" s="151" t="s">
        <v>4859</v>
      </c>
      <c r="J1558" s="152" t="s">
        <v>34</v>
      </c>
      <c r="K1558" s="153" t="s">
        <v>439</v>
      </c>
      <c r="L1558" s="154">
        <v>576</v>
      </c>
      <c r="M1558" s="28"/>
      <c r="N1558" s="28"/>
      <c r="O1558" s="33">
        <v>6005569</v>
      </c>
      <c r="P1558" s="33">
        <v>3145929461</v>
      </c>
      <c r="Q1558" s="34" t="s">
        <v>2242</v>
      </c>
      <c r="R1558" s="35">
        <v>40368</v>
      </c>
      <c r="S1558" s="37" t="s">
        <v>2243</v>
      </c>
      <c r="T1558" s="37" t="s">
        <v>354</v>
      </c>
      <c r="U1558" s="38">
        <v>1036454086</v>
      </c>
      <c r="V1558" s="37" t="s">
        <v>346</v>
      </c>
      <c r="W1558" s="37" t="s">
        <v>363</v>
      </c>
      <c r="X1558" s="39"/>
      <c r="Y1558" s="39"/>
      <c r="Z1558" s="39"/>
      <c r="AA1558" s="39"/>
    </row>
    <row r="1559" spans="1:27" ht="14.45" hidden="1" x14ac:dyDescent="0.35">
      <c r="A1559" s="154"/>
      <c r="B1559" s="154">
        <v>1577</v>
      </c>
      <c r="C1559" s="155" t="s">
        <v>120</v>
      </c>
      <c r="D1559" s="155" t="s">
        <v>2244</v>
      </c>
      <c r="E1559" s="156">
        <v>2007</v>
      </c>
      <c r="F1559" s="153">
        <v>15</v>
      </c>
      <c r="G1559" s="155" t="s">
        <v>16</v>
      </c>
      <c r="H1559" s="152" t="s">
        <v>1895</v>
      </c>
      <c r="I1559" s="151" t="s">
        <v>4815</v>
      </c>
      <c r="J1559" s="152" t="s">
        <v>147</v>
      </c>
      <c r="K1559" s="153" t="s">
        <v>355</v>
      </c>
      <c r="L1559" s="154">
        <v>577</v>
      </c>
      <c r="M1559" s="28"/>
      <c r="N1559" s="28"/>
      <c r="O1559" s="33">
        <v>3381524</v>
      </c>
      <c r="P1559" s="33">
        <v>3053164077</v>
      </c>
      <c r="Q1559" s="34" t="s">
        <v>2245</v>
      </c>
      <c r="R1559" s="45">
        <v>39106</v>
      </c>
      <c r="S1559" s="37" t="s">
        <v>2246</v>
      </c>
      <c r="T1559" s="37" t="s">
        <v>354</v>
      </c>
      <c r="U1559" s="44">
        <v>1017929068</v>
      </c>
      <c r="V1559" s="37" t="s">
        <v>393</v>
      </c>
      <c r="W1559" s="37" t="s">
        <v>340</v>
      </c>
      <c r="X1559" s="39"/>
      <c r="Y1559" s="39"/>
      <c r="Z1559" s="39"/>
      <c r="AA1559" s="39"/>
    </row>
    <row r="1560" spans="1:27" ht="14.45" hidden="1" x14ac:dyDescent="0.35">
      <c r="A1560" s="154"/>
      <c r="B1560" s="154">
        <v>1578</v>
      </c>
      <c r="C1560" s="155" t="s">
        <v>820</v>
      </c>
      <c r="D1560" s="155" t="s">
        <v>2247</v>
      </c>
      <c r="E1560" s="156">
        <v>2016</v>
      </c>
      <c r="F1560" s="153">
        <v>6</v>
      </c>
      <c r="G1560" s="155" t="s">
        <v>1782</v>
      </c>
      <c r="H1560" s="152" t="e">
        <v>#N/A</v>
      </c>
      <c r="I1560" s="151" t="e">
        <v>#N/A</v>
      </c>
      <c r="J1560" s="152" t="e">
        <v>#N/A</v>
      </c>
      <c r="K1560" s="153" t="s">
        <v>439</v>
      </c>
      <c r="L1560" s="154">
        <v>578</v>
      </c>
      <c r="M1560" s="28"/>
      <c r="N1560" s="28"/>
      <c r="O1560" s="33">
        <v>2882991</v>
      </c>
      <c r="P1560" s="33">
        <v>3015182303</v>
      </c>
      <c r="Q1560" s="34" t="s">
        <v>2248</v>
      </c>
      <c r="R1560" s="35">
        <v>42519</v>
      </c>
      <c r="S1560" s="37" t="s">
        <v>2249</v>
      </c>
      <c r="T1560" s="37" t="s">
        <v>413</v>
      </c>
      <c r="U1560" s="38">
        <v>1035008311</v>
      </c>
      <c r="V1560" s="37" t="s">
        <v>346</v>
      </c>
      <c r="W1560" s="37" t="s">
        <v>363</v>
      </c>
      <c r="X1560" s="39"/>
      <c r="Y1560" s="39"/>
      <c r="Z1560" s="39"/>
      <c r="AA1560" s="39"/>
    </row>
    <row r="1561" spans="1:27" ht="14.45" hidden="1" x14ac:dyDescent="0.35">
      <c r="A1561" s="154"/>
      <c r="B1561" s="154">
        <v>1579</v>
      </c>
      <c r="C1561" s="155"/>
      <c r="D1561" s="155"/>
      <c r="E1561" s="156"/>
      <c r="F1561" s="153">
        <v>2022</v>
      </c>
      <c r="G1561" s="155"/>
      <c r="H1561" s="152" t="e">
        <v>#N/A</v>
      </c>
      <c r="I1561" s="151" t="e">
        <v>#N/A</v>
      </c>
      <c r="J1561" s="152" t="e">
        <v>#N/A</v>
      </c>
      <c r="K1561" s="153"/>
      <c r="L1561" s="154">
        <v>579</v>
      </c>
      <c r="M1561" s="28"/>
      <c r="N1561" s="28"/>
      <c r="O1561" s="33"/>
      <c r="P1561" s="33"/>
      <c r="Q1561" s="34"/>
      <c r="R1561" s="45"/>
      <c r="S1561" s="37"/>
      <c r="T1561" s="37"/>
      <c r="U1561" s="44"/>
      <c r="V1561" s="37"/>
      <c r="W1561" s="37"/>
      <c r="X1561" s="39"/>
      <c r="Y1561" s="39"/>
      <c r="Z1561" s="39"/>
      <c r="AA1561" s="39"/>
    </row>
    <row r="1562" spans="1:27" ht="14.45" hidden="1" x14ac:dyDescent="0.35">
      <c r="A1562" s="154"/>
      <c r="B1562" s="154">
        <v>1580</v>
      </c>
      <c r="C1562" s="155"/>
      <c r="D1562" s="155"/>
      <c r="E1562" s="156"/>
      <c r="F1562" s="153">
        <v>2022</v>
      </c>
      <c r="G1562" s="155"/>
      <c r="H1562" s="152" t="e">
        <v>#N/A</v>
      </c>
      <c r="I1562" s="151" t="e">
        <v>#N/A</v>
      </c>
      <c r="J1562" s="152" t="e">
        <v>#N/A</v>
      </c>
      <c r="K1562" s="153"/>
      <c r="L1562" s="154">
        <v>580</v>
      </c>
      <c r="M1562" s="28"/>
      <c r="N1562" s="28"/>
      <c r="O1562" s="33"/>
      <c r="P1562" s="33"/>
      <c r="Q1562" s="34"/>
      <c r="R1562" s="45"/>
      <c r="S1562" s="37"/>
      <c r="T1562" s="37"/>
      <c r="U1562" s="44"/>
      <c r="V1562" s="37"/>
      <c r="W1562" s="37"/>
      <c r="X1562" s="39"/>
      <c r="Y1562" s="39"/>
      <c r="Z1562" s="39"/>
      <c r="AA1562" s="39"/>
    </row>
    <row r="1563" spans="1:27" ht="14.45" hidden="1" x14ac:dyDescent="0.35">
      <c r="A1563" s="154"/>
      <c r="B1563" s="154">
        <v>1581</v>
      </c>
      <c r="C1563" s="155" t="s">
        <v>229</v>
      </c>
      <c r="D1563" s="155" t="s">
        <v>2250</v>
      </c>
      <c r="E1563" s="156">
        <v>2011</v>
      </c>
      <c r="F1563" s="153">
        <v>11</v>
      </c>
      <c r="G1563" s="155" t="s">
        <v>8</v>
      </c>
      <c r="H1563" s="152" t="s">
        <v>1366</v>
      </c>
      <c r="I1563" s="151" t="s">
        <v>4870</v>
      </c>
      <c r="J1563" s="152" t="s">
        <v>34</v>
      </c>
      <c r="K1563" s="153" t="s">
        <v>355</v>
      </c>
      <c r="L1563" s="154">
        <v>581</v>
      </c>
      <c r="M1563" s="28"/>
      <c r="N1563" s="28"/>
      <c r="O1563" s="33">
        <v>3345503</v>
      </c>
      <c r="P1563" s="33">
        <v>3126164055</v>
      </c>
      <c r="Q1563" s="34" t="s">
        <v>2251</v>
      </c>
      <c r="R1563" s="45">
        <v>40631</v>
      </c>
      <c r="S1563" s="37" t="s">
        <v>2252</v>
      </c>
      <c r="T1563" s="37" t="s">
        <v>354</v>
      </c>
      <c r="U1563" s="44">
        <v>1038871881</v>
      </c>
      <c r="V1563" s="37" t="s">
        <v>346</v>
      </c>
      <c r="W1563" s="37" t="s">
        <v>340</v>
      </c>
      <c r="X1563" s="39"/>
      <c r="Y1563" s="39"/>
      <c r="Z1563" s="39"/>
      <c r="AA1563" s="39"/>
    </row>
    <row r="1564" spans="1:27" s="18" customFormat="1" ht="14.45" hidden="1" x14ac:dyDescent="0.35">
      <c r="A1564" s="147"/>
      <c r="B1564" s="147">
        <v>1582</v>
      </c>
      <c r="C1564" s="145"/>
      <c r="D1564" s="145"/>
      <c r="E1564" s="146"/>
      <c r="F1564" s="153">
        <v>2022</v>
      </c>
      <c r="G1564" s="145"/>
      <c r="H1564" s="133" t="e">
        <v>#N/A</v>
      </c>
      <c r="I1564" s="145" t="e">
        <v>#N/A</v>
      </c>
      <c r="J1564" s="152" t="e">
        <v>#N/A</v>
      </c>
      <c r="K1564" s="153"/>
      <c r="L1564" s="147">
        <v>582</v>
      </c>
      <c r="M1564" s="51"/>
      <c r="N1564" s="51"/>
      <c r="O1564" s="96"/>
      <c r="P1564" s="96"/>
      <c r="Q1564" s="34"/>
      <c r="R1564" s="97"/>
      <c r="S1564" s="95"/>
      <c r="T1564" s="95"/>
      <c r="U1564" s="98"/>
      <c r="V1564" s="95"/>
      <c r="W1564" s="95"/>
      <c r="X1564" s="95"/>
      <c r="Y1564" s="95"/>
      <c r="Z1564" s="95"/>
      <c r="AA1564" s="95"/>
    </row>
    <row r="1565" spans="1:27" ht="14.45" hidden="1" x14ac:dyDescent="0.35">
      <c r="A1565" s="154"/>
      <c r="B1565" s="154">
        <v>1583</v>
      </c>
      <c r="C1565" s="155"/>
      <c r="D1565" s="155"/>
      <c r="E1565" s="156"/>
      <c r="F1565" s="153">
        <v>2022</v>
      </c>
      <c r="G1565" s="155"/>
      <c r="H1565" s="152" t="e">
        <v>#N/A</v>
      </c>
      <c r="I1565" s="151" t="e">
        <v>#N/A</v>
      </c>
      <c r="J1565" s="152" t="e">
        <v>#N/A</v>
      </c>
      <c r="K1565" s="153"/>
      <c r="L1565" s="154">
        <v>583</v>
      </c>
      <c r="M1565" s="28"/>
      <c r="N1565" s="28"/>
      <c r="O1565" s="33"/>
      <c r="P1565" s="33"/>
      <c r="Q1565" s="34"/>
      <c r="R1565" s="45"/>
      <c r="S1565" s="37"/>
      <c r="T1565" s="37"/>
      <c r="U1565" s="44"/>
      <c r="V1565" s="37"/>
      <c r="W1565" s="37"/>
      <c r="X1565" s="39"/>
      <c r="Y1565" s="39"/>
      <c r="Z1565" s="39"/>
      <c r="AA1565" s="39"/>
    </row>
    <row r="1566" spans="1:27" ht="14.45" hidden="1" x14ac:dyDescent="0.35">
      <c r="A1566" s="154"/>
      <c r="B1566" s="154">
        <v>1584</v>
      </c>
      <c r="C1566" s="155" t="s">
        <v>254</v>
      </c>
      <c r="D1566" s="155" t="s">
        <v>2253</v>
      </c>
      <c r="E1566" s="156">
        <v>2010</v>
      </c>
      <c r="F1566" s="153">
        <v>12</v>
      </c>
      <c r="G1566" s="155" t="s">
        <v>20</v>
      </c>
      <c r="H1566" s="152" t="s">
        <v>3699</v>
      </c>
      <c r="I1566" s="151" t="s">
        <v>4884</v>
      </c>
      <c r="J1566" s="152" t="s">
        <v>64</v>
      </c>
      <c r="K1566" s="153" t="s">
        <v>407</v>
      </c>
      <c r="L1566" s="154">
        <v>584</v>
      </c>
      <c r="M1566" s="28"/>
      <c r="N1566" s="28"/>
      <c r="O1566" s="33">
        <v>8153409</v>
      </c>
      <c r="P1566" s="33">
        <v>3108218831</v>
      </c>
      <c r="Q1566" s="42"/>
      <c r="R1566" s="45">
        <v>40396</v>
      </c>
      <c r="S1566" s="37" t="s">
        <v>1209</v>
      </c>
      <c r="T1566" s="37" t="s">
        <v>354</v>
      </c>
      <c r="U1566" s="44">
        <v>1032184857</v>
      </c>
      <c r="V1566" s="37" t="s">
        <v>346</v>
      </c>
      <c r="W1566" s="37" t="s">
        <v>363</v>
      </c>
      <c r="X1566" s="39"/>
      <c r="Y1566" s="39"/>
      <c r="Z1566" s="39"/>
      <c r="AA1566" s="39"/>
    </row>
    <row r="1567" spans="1:27" ht="14.45" hidden="1" x14ac:dyDescent="0.35">
      <c r="A1567" s="154"/>
      <c r="B1567" s="154">
        <v>1585</v>
      </c>
      <c r="C1567" s="155"/>
      <c r="D1567" s="155"/>
      <c r="E1567" s="156"/>
      <c r="F1567" s="153">
        <v>2022</v>
      </c>
      <c r="G1567" s="155"/>
      <c r="H1567" s="152" t="e">
        <v>#N/A</v>
      </c>
      <c r="I1567" s="151" t="e">
        <v>#N/A</v>
      </c>
      <c r="J1567" s="152" t="e">
        <v>#N/A</v>
      </c>
      <c r="K1567" s="153"/>
      <c r="L1567" s="154">
        <v>585</v>
      </c>
      <c r="M1567" s="28"/>
      <c r="N1567" s="28"/>
      <c r="O1567" s="33"/>
      <c r="P1567" s="33"/>
      <c r="Q1567" s="34"/>
      <c r="R1567" s="45"/>
      <c r="S1567" s="37"/>
      <c r="T1567" s="37"/>
      <c r="U1567" s="44"/>
      <c r="V1567" s="37"/>
      <c r="W1567" s="37"/>
      <c r="X1567" s="39"/>
      <c r="Y1567" s="39"/>
      <c r="Z1567" s="39"/>
      <c r="AA1567" s="39"/>
    </row>
    <row r="1568" spans="1:27" ht="14.45" hidden="1" x14ac:dyDescent="0.35">
      <c r="A1568" s="154"/>
      <c r="B1568" s="154">
        <v>1586</v>
      </c>
      <c r="C1568" s="155" t="s">
        <v>1285</v>
      </c>
      <c r="D1568" s="155" t="s">
        <v>2254</v>
      </c>
      <c r="E1568" s="156">
        <v>2008</v>
      </c>
      <c r="F1568" s="153">
        <v>14</v>
      </c>
      <c r="G1568" s="155" t="s">
        <v>8</v>
      </c>
      <c r="H1568" s="152" t="s">
        <v>1366</v>
      </c>
      <c r="I1568" s="151" t="s">
        <v>4866</v>
      </c>
      <c r="J1568" s="152" t="s">
        <v>72</v>
      </c>
      <c r="K1568" s="153" t="s">
        <v>407</v>
      </c>
      <c r="L1568" s="154">
        <v>586</v>
      </c>
      <c r="M1568" s="28"/>
      <c r="N1568" s="28"/>
      <c r="O1568" s="33"/>
      <c r="P1568" s="33">
        <v>3136611983</v>
      </c>
      <c r="Q1568" s="55"/>
      <c r="R1568" s="45">
        <v>39580</v>
      </c>
      <c r="S1568" s="37" t="s">
        <v>2255</v>
      </c>
      <c r="T1568" s="37" t="s">
        <v>354</v>
      </c>
      <c r="U1568" s="44">
        <v>1013461722</v>
      </c>
      <c r="V1568" s="37" t="s">
        <v>346</v>
      </c>
      <c r="W1568" s="37" t="s">
        <v>363</v>
      </c>
      <c r="X1568" s="39"/>
      <c r="Y1568" s="39"/>
      <c r="Z1568" s="39"/>
      <c r="AA1568" s="39"/>
    </row>
    <row r="1569" spans="1:27" ht="14.45" hidden="1" x14ac:dyDescent="0.35">
      <c r="A1569" s="154"/>
      <c r="B1569" s="154">
        <v>1587</v>
      </c>
      <c r="C1569" s="155" t="s">
        <v>1149</v>
      </c>
      <c r="D1569" s="155" t="s">
        <v>2256</v>
      </c>
      <c r="E1569" s="156">
        <v>2004</v>
      </c>
      <c r="F1569" s="153">
        <v>18</v>
      </c>
      <c r="G1569" s="155" t="s">
        <v>12</v>
      </c>
      <c r="H1569" s="152" t="s">
        <v>4824</v>
      </c>
      <c r="I1569" s="151" t="s">
        <v>4872</v>
      </c>
      <c r="J1569" s="152" t="s">
        <v>58</v>
      </c>
      <c r="K1569" s="153" t="s">
        <v>437</v>
      </c>
      <c r="L1569" s="154">
        <v>587</v>
      </c>
      <c r="M1569" s="28"/>
      <c r="N1569" s="28"/>
      <c r="O1569" s="33">
        <v>5975420</v>
      </c>
      <c r="P1569" s="33">
        <v>3146023704</v>
      </c>
      <c r="Q1569" s="42" t="s">
        <v>2257</v>
      </c>
      <c r="R1569" s="35">
        <v>38263</v>
      </c>
      <c r="S1569" s="37" t="s">
        <v>2258</v>
      </c>
      <c r="T1569" s="37" t="s">
        <v>354</v>
      </c>
      <c r="U1569" s="38">
        <v>1035415534</v>
      </c>
      <c r="V1569" s="37" t="s">
        <v>393</v>
      </c>
      <c r="W1569" s="37" t="s">
        <v>363</v>
      </c>
      <c r="X1569" s="39"/>
      <c r="Y1569" s="39"/>
      <c r="Z1569" s="39"/>
      <c r="AA1569" s="39"/>
    </row>
    <row r="1570" spans="1:27" ht="14.45" hidden="1" x14ac:dyDescent="0.35">
      <c r="A1570" s="154"/>
      <c r="B1570" s="154">
        <v>1588</v>
      </c>
      <c r="C1570" s="155" t="s">
        <v>2259</v>
      </c>
      <c r="D1570" s="155" t="s">
        <v>2260</v>
      </c>
      <c r="E1570" s="156">
        <v>2013</v>
      </c>
      <c r="F1570" s="153">
        <v>9</v>
      </c>
      <c r="G1570" s="155" t="s">
        <v>8</v>
      </c>
      <c r="H1570" s="152" t="s">
        <v>1366</v>
      </c>
      <c r="I1570" s="151" t="s">
        <v>3703</v>
      </c>
      <c r="J1570" s="152" t="s">
        <v>106</v>
      </c>
      <c r="K1570" s="153" t="s">
        <v>407</v>
      </c>
      <c r="L1570" s="154">
        <v>588</v>
      </c>
      <c r="M1570" s="28"/>
      <c r="N1570" s="28"/>
      <c r="O1570" s="33"/>
      <c r="P1570" s="33">
        <v>3148964375</v>
      </c>
      <c r="Q1570" s="34" t="s">
        <v>2251</v>
      </c>
      <c r="R1570" s="45">
        <v>41422</v>
      </c>
      <c r="S1570" s="37" t="s">
        <v>1209</v>
      </c>
      <c r="T1570" s="37" t="s">
        <v>354</v>
      </c>
      <c r="U1570" s="44">
        <v>1033195072</v>
      </c>
      <c r="V1570" s="37" t="s">
        <v>393</v>
      </c>
      <c r="W1570" s="37" t="s">
        <v>363</v>
      </c>
      <c r="X1570" s="39"/>
      <c r="Y1570" s="39"/>
      <c r="Z1570" s="39"/>
      <c r="AA1570" s="39"/>
    </row>
    <row r="1571" spans="1:27" ht="14.45" hidden="1" x14ac:dyDescent="0.35">
      <c r="A1571" s="154"/>
      <c r="B1571" s="154">
        <v>1589</v>
      </c>
      <c r="C1571" s="155"/>
      <c r="D1571" s="155"/>
      <c r="E1571" s="156"/>
      <c r="F1571" s="153">
        <v>2022</v>
      </c>
      <c r="G1571" s="155"/>
      <c r="H1571" s="152" t="e">
        <v>#N/A</v>
      </c>
      <c r="I1571" s="151" t="e">
        <v>#N/A</v>
      </c>
      <c r="J1571" s="152" t="e">
        <v>#N/A</v>
      </c>
      <c r="K1571" s="153"/>
      <c r="L1571" s="154">
        <v>589</v>
      </c>
      <c r="M1571" s="28"/>
      <c r="N1571" s="28"/>
      <c r="O1571" s="33"/>
      <c r="P1571" s="33"/>
      <c r="Q1571" s="34"/>
      <c r="R1571" s="45"/>
      <c r="S1571" s="37"/>
      <c r="T1571" s="37"/>
      <c r="U1571" s="44"/>
      <c r="V1571" s="37"/>
      <c r="W1571" s="37"/>
      <c r="X1571" s="39"/>
      <c r="Y1571" s="39"/>
      <c r="Z1571" s="39"/>
      <c r="AA1571" s="39"/>
    </row>
    <row r="1572" spans="1:27" ht="14.45" hidden="1" x14ac:dyDescent="0.35">
      <c r="A1572" s="154"/>
      <c r="B1572" s="154">
        <v>1590</v>
      </c>
      <c r="C1572" s="155"/>
      <c r="D1572" s="155"/>
      <c r="E1572" s="156"/>
      <c r="F1572" s="153">
        <v>2022</v>
      </c>
      <c r="G1572" s="155"/>
      <c r="H1572" s="152" t="e">
        <v>#N/A</v>
      </c>
      <c r="I1572" s="151" t="e">
        <v>#N/A</v>
      </c>
      <c r="J1572" s="152" t="e">
        <v>#N/A</v>
      </c>
      <c r="K1572" s="153"/>
      <c r="L1572" s="154">
        <v>590</v>
      </c>
      <c r="M1572" s="28"/>
      <c r="N1572" s="28"/>
      <c r="O1572" s="33"/>
      <c r="P1572" s="33"/>
      <c r="Q1572" s="34"/>
      <c r="R1572" s="45"/>
      <c r="S1572" s="37"/>
      <c r="T1572" s="37"/>
      <c r="U1572" s="44"/>
      <c r="V1572" s="37"/>
      <c r="W1572" s="37"/>
      <c r="X1572" s="39"/>
      <c r="Y1572" s="39"/>
      <c r="Z1572" s="39"/>
      <c r="AA1572" s="39"/>
    </row>
    <row r="1573" spans="1:27" ht="14.45" hidden="1" x14ac:dyDescent="0.35">
      <c r="A1573" s="154"/>
      <c r="B1573" s="154">
        <v>1591</v>
      </c>
      <c r="C1573" s="155"/>
      <c r="D1573" s="155"/>
      <c r="E1573" s="156"/>
      <c r="F1573" s="153">
        <v>2022</v>
      </c>
      <c r="G1573" s="155"/>
      <c r="H1573" s="152" t="e">
        <v>#N/A</v>
      </c>
      <c r="I1573" s="151" t="e">
        <v>#N/A</v>
      </c>
      <c r="J1573" s="152" t="e">
        <v>#N/A</v>
      </c>
      <c r="K1573" s="153"/>
      <c r="L1573" s="154">
        <v>591</v>
      </c>
      <c r="M1573" s="28"/>
      <c r="N1573" s="28"/>
      <c r="O1573" s="33"/>
      <c r="P1573" s="33"/>
      <c r="Q1573" s="42"/>
      <c r="R1573" s="45"/>
      <c r="S1573" s="37"/>
      <c r="T1573" s="37"/>
      <c r="U1573" s="44"/>
      <c r="V1573" s="37"/>
      <c r="W1573" s="37"/>
      <c r="X1573" s="39"/>
      <c r="Y1573" s="39"/>
      <c r="Z1573" s="39"/>
      <c r="AA1573" s="39"/>
    </row>
    <row r="1574" spans="1:27" ht="14.45" hidden="1" x14ac:dyDescent="0.35">
      <c r="A1574" s="154"/>
      <c r="B1574" s="154">
        <v>1592</v>
      </c>
      <c r="C1574" s="155" t="s">
        <v>48</v>
      </c>
      <c r="D1574" s="155" t="s">
        <v>389</v>
      </c>
      <c r="E1574" s="156">
        <v>2010</v>
      </c>
      <c r="F1574" s="153">
        <v>12</v>
      </c>
      <c r="G1574" s="155" t="s">
        <v>20</v>
      </c>
      <c r="H1574" s="152" t="s">
        <v>3699</v>
      </c>
      <c r="I1574" s="151" t="s">
        <v>4884</v>
      </c>
      <c r="J1574" s="152" t="s">
        <v>64</v>
      </c>
      <c r="K1574" s="153" t="s">
        <v>439</v>
      </c>
      <c r="L1574" s="154">
        <v>592</v>
      </c>
      <c r="M1574" s="28"/>
      <c r="N1574" s="28"/>
      <c r="O1574" s="33"/>
      <c r="P1574" s="33">
        <v>3152220929</v>
      </c>
      <c r="Q1574" s="34" t="s">
        <v>2261</v>
      </c>
      <c r="R1574" s="35">
        <v>40437</v>
      </c>
      <c r="S1574" s="37" t="s">
        <v>2262</v>
      </c>
      <c r="T1574" s="37" t="s">
        <v>354</v>
      </c>
      <c r="U1574" s="38">
        <v>1035978876</v>
      </c>
      <c r="V1574" s="37" t="s">
        <v>430</v>
      </c>
      <c r="W1574" s="37" t="s">
        <v>363</v>
      </c>
      <c r="X1574" s="39"/>
      <c r="Y1574" s="39"/>
      <c r="Z1574" s="39"/>
      <c r="AA1574" s="39"/>
    </row>
    <row r="1575" spans="1:27" ht="14.45" hidden="1" x14ac:dyDescent="0.35">
      <c r="A1575" s="154"/>
      <c r="B1575" s="154">
        <v>1593</v>
      </c>
      <c r="C1575" s="155"/>
      <c r="D1575" s="155"/>
      <c r="E1575" s="156"/>
      <c r="F1575" s="153">
        <v>2022</v>
      </c>
      <c r="G1575" s="155"/>
      <c r="H1575" s="152" t="e">
        <v>#N/A</v>
      </c>
      <c r="I1575" s="151" t="e">
        <v>#N/A</v>
      </c>
      <c r="J1575" s="152" t="e">
        <v>#N/A</v>
      </c>
      <c r="K1575" s="153"/>
      <c r="L1575" s="154">
        <v>593</v>
      </c>
      <c r="M1575" s="28"/>
      <c r="N1575" s="28"/>
      <c r="O1575" s="33"/>
      <c r="P1575" s="33"/>
      <c r="Q1575" s="34"/>
      <c r="R1575" s="45"/>
      <c r="S1575" s="37"/>
      <c r="T1575" s="37"/>
      <c r="U1575" s="44"/>
      <c r="V1575" s="37"/>
      <c r="W1575" s="37"/>
      <c r="X1575" s="39"/>
      <c r="Y1575" s="39"/>
      <c r="Z1575" s="39"/>
      <c r="AA1575" s="39"/>
    </row>
    <row r="1576" spans="1:27" ht="14.45" hidden="1" x14ac:dyDescent="0.35">
      <c r="A1576" s="154"/>
      <c r="B1576" s="154">
        <v>1594</v>
      </c>
      <c r="C1576" s="155" t="s">
        <v>2263</v>
      </c>
      <c r="D1576" s="155" t="s">
        <v>2264</v>
      </c>
      <c r="E1576" s="156">
        <v>2011</v>
      </c>
      <c r="F1576" s="153">
        <v>11</v>
      </c>
      <c r="G1576" s="155" t="s">
        <v>20</v>
      </c>
      <c r="H1576" s="152" t="s">
        <v>3699</v>
      </c>
      <c r="I1576" s="151" t="s">
        <v>4886</v>
      </c>
      <c r="J1576" s="152" t="s">
        <v>64</v>
      </c>
      <c r="K1576" s="153" t="s">
        <v>355</v>
      </c>
      <c r="L1576" s="154">
        <v>594</v>
      </c>
      <c r="M1576" s="28"/>
      <c r="N1576" s="28"/>
      <c r="O1576" s="33">
        <v>5741015</v>
      </c>
      <c r="P1576" s="33">
        <v>3127451129</v>
      </c>
      <c r="Q1576" s="42"/>
      <c r="R1576" s="45">
        <v>40670</v>
      </c>
      <c r="S1576" s="37" t="s">
        <v>2265</v>
      </c>
      <c r="T1576" s="37" t="s">
        <v>354</v>
      </c>
      <c r="U1576" s="44">
        <v>1034998065</v>
      </c>
      <c r="V1576" s="37" t="s">
        <v>393</v>
      </c>
      <c r="W1576" s="37" t="s">
        <v>363</v>
      </c>
      <c r="X1576" s="39"/>
      <c r="Y1576" s="39"/>
      <c r="Z1576" s="39"/>
      <c r="AA1576" s="39"/>
    </row>
    <row r="1577" spans="1:27" ht="14.45" hidden="1" x14ac:dyDescent="0.35">
      <c r="A1577" s="154"/>
      <c r="B1577" s="154">
        <v>1595</v>
      </c>
      <c r="C1577" s="155"/>
      <c r="D1577" s="155"/>
      <c r="E1577" s="156"/>
      <c r="F1577" s="153">
        <v>2022</v>
      </c>
      <c r="G1577" s="155"/>
      <c r="H1577" s="152" t="e">
        <v>#N/A</v>
      </c>
      <c r="I1577" s="151" t="e">
        <v>#N/A</v>
      </c>
      <c r="J1577" s="152" t="e">
        <v>#N/A</v>
      </c>
      <c r="K1577" s="153"/>
      <c r="L1577" s="154">
        <v>595</v>
      </c>
      <c r="M1577" s="28"/>
      <c r="N1577" s="28"/>
      <c r="O1577" s="33"/>
      <c r="P1577" s="33"/>
      <c r="Q1577" s="34"/>
      <c r="R1577" s="45"/>
      <c r="S1577" s="37"/>
      <c r="T1577" s="37"/>
      <c r="U1577" s="44"/>
      <c r="V1577" s="37"/>
      <c r="W1577" s="37"/>
      <c r="X1577" s="39"/>
      <c r="Y1577" s="39"/>
      <c r="Z1577" s="39"/>
      <c r="AA1577" s="39"/>
    </row>
    <row r="1578" spans="1:27" ht="14.45" hidden="1" x14ac:dyDescent="0.35">
      <c r="A1578" s="154"/>
      <c r="B1578" s="154">
        <v>1596</v>
      </c>
      <c r="C1578" s="155" t="s">
        <v>198</v>
      </c>
      <c r="D1578" s="155" t="s">
        <v>2266</v>
      </c>
      <c r="E1578" s="156">
        <v>2008</v>
      </c>
      <c r="F1578" s="153">
        <v>14</v>
      </c>
      <c r="G1578" s="155" t="s">
        <v>20</v>
      </c>
      <c r="H1578" s="152" t="s">
        <v>3699</v>
      </c>
      <c r="I1578" s="151" t="s">
        <v>4862</v>
      </c>
      <c r="J1578" s="152" t="s">
        <v>40</v>
      </c>
      <c r="K1578" s="153" t="s">
        <v>355</v>
      </c>
      <c r="L1578" s="154">
        <v>596</v>
      </c>
      <c r="M1578" s="28"/>
      <c r="N1578" s="28"/>
      <c r="O1578" s="33">
        <v>4177724</v>
      </c>
      <c r="P1578" s="33">
        <v>3103885146</v>
      </c>
      <c r="Q1578" s="34" t="s">
        <v>2267</v>
      </c>
      <c r="R1578" s="45">
        <v>39592</v>
      </c>
      <c r="S1578" s="37" t="s">
        <v>2268</v>
      </c>
      <c r="T1578" s="37" t="s">
        <v>354</v>
      </c>
      <c r="U1578" s="44">
        <v>1014997868</v>
      </c>
      <c r="V1578" s="37" t="s">
        <v>346</v>
      </c>
      <c r="W1578" s="37" t="s">
        <v>363</v>
      </c>
      <c r="X1578" s="39"/>
      <c r="Y1578" s="39"/>
      <c r="Z1578" s="39"/>
      <c r="AA1578" s="39"/>
    </row>
    <row r="1579" spans="1:27" ht="14.45" hidden="1" x14ac:dyDescent="0.35">
      <c r="A1579" s="154"/>
      <c r="B1579" s="154">
        <v>1597</v>
      </c>
      <c r="C1579" s="155" t="s">
        <v>10</v>
      </c>
      <c r="D1579" s="155" t="s">
        <v>244</v>
      </c>
      <c r="E1579" s="156">
        <v>2003</v>
      </c>
      <c r="F1579" s="153">
        <v>19</v>
      </c>
      <c r="G1579" s="155" t="s">
        <v>12</v>
      </c>
      <c r="H1579" s="152" t="s">
        <v>4824</v>
      </c>
      <c r="I1579" s="151" t="s">
        <v>4904</v>
      </c>
      <c r="J1579" s="152" t="s">
        <v>58</v>
      </c>
      <c r="K1579" s="153" t="s">
        <v>364</v>
      </c>
      <c r="L1579" s="154">
        <v>597</v>
      </c>
      <c r="M1579" s="28"/>
      <c r="N1579" s="28"/>
      <c r="O1579" s="33">
        <v>3127332210</v>
      </c>
      <c r="P1579" s="33">
        <v>3206146909</v>
      </c>
      <c r="Q1579" s="55"/>
      <c r="R1579" s="45">
        <v>37866</v>
      </c>
      <c r="S1579" s="37" t="s">
        <v>2269</v>
      </c>
      <c r="T1579" s="37" t="s">
        <v>354</v>
      </c>
      <c r="U1579" s="44">
        <v>1001414871</v>
      </c>
      <c r="V1579" s="37" t="s">
        <v>346</v>
      </c>
      <c r="W1579" s="37" t="s">
        <v>363</v>
      </c>
      <c r="X1579" s="39"/>
      <c r="Y1579" s="39"/>
      <c r="Z1579" s="39"/>
      <c r="AA1579" s="39"/>
    </row>
    <row r="1580" spans="1:27" ht="14.45" hidden="1" x14ac:dyDescent="0.35">
      <c r="A1580" s="154"/>
      <c r="B1580" s="154">
        <v>1598</v>
      </c>
      <c r="C1580" s="155"/>
      <c r="D1580" s="155"/>
      <c r="E1580" s="156"/>
      <c r="F1580" s="153">
        <v>2022</v>
      </c>
      <c r="G1580" s="155"/>
      <c r="H1580" s="152" t="e">
        <v>#N/A</v>
      </c>
      <c r="I1580" s="151" t="e">
        <v>#N/A</v>
      </c>
      <c r="J1580" s="152" t="e">
        <v>#N/A</v>
      </c>
      <c r="K1580" s="153"/>
      <c r="L1580" s="154">
        <v>598</v>
      </c>
      <c r="M1580" s="28"/>
      <c r="N1580" s="28"/>
      <c r="O1580" s="33"/>
      <c r="P1580" s="33"/>
      <c r="Q1580" s="34"/>
      <c r="R1580" s="45"/>
      <c r="S1580" s="37"/>
      <c r="T1580" s="37"/>
      <c r="U1580" s="44"/>
      <c r="V1580" s="37"/>
      <c r="W1580" s="37"/>
      <c r="X1580" s="39"/>
      <c r="Y1580" s="39"/>
      <c r="Z1580" s="39"/>
      <c r="AA1580" s="39"/>
    </row>
    <row r="1581" spans="1:27" ht="14.45" hidden="1" x14ac:dyDescent="0.35">
      <c r="A1581" s="154"/>
      <c r="B1581" s="154">
        <v>1599</v>
      </c>
      <c r="C1581" s="155" t="s">
        <v>483</v>
      </c>
      <c r="D1581" s="155" t="s">
        <v>2270</v>
      </c>
      <c r="E1581" s="156">
        <v>2014</v>
      </c>
      <c r="F1581" s="153">
        <v>8</v>
      </c>
      <c r="G1581" s="155" t="s">
        <v>8</v>
      </c>
      <c r="H1581" s="152" t="s">
        <v>1366</v>
      </c>
      <c r="I1581" s="151" t="s">
        <v>3687</v>
      </c>
      <c r="J1581" s="152" t="s">
        <v>117</v>
      </c>
      <c r="K1581" s="153" t="s">
        <v>349</v>
      </c>
      <c r="L1581" s="154">
        <v>599</v>
      </c>
      <c r="M1581" s="28"/>
      <c r="N1581" s="28"/>
      <c r="O1581" s="33">
        <v>2898105</v>
      </c>
      <c r="P1581" s="33">
        <v>3117065635</v>
      </c>
      <c r="Q1581" s="34" t="s">
        <v>2271</v>
      </c>
      <c r="R1581" s="35">
        <v>41701</v>
      </c>
      <c r="S1581" s="37" t="s">
        <v>2272</v>
      </c>
      <c r="T1581" s="37" t="s">
        <v>354</v>
      </c>
      <c r="U1581" s="38">
        <v>1036520487</v>
      </c>
      <c r="V1581" s="37" t="s">
        <v>346</v>
      </c>
      <c r="W1581" s="37" t="s">
        <v>363</v>
      </c>
      <c r="X1581" s="39"/>
      <c r="Y1581" s="39"/>
      <c r="Z1581" s="39"/>
      <c r="AA1581" s="39"/>
    </row>
    <row r="1582" spans="1:27" ht="14.45" hidden="1" x14ac:dyDescent="0.35">
      <c r="A1582" s="154"/>
      <c r="B1582" s="154">
        <v>1600</v>
      </c>
      <c r="C1582" s="155" t="s">
        <v>10</v>
      </c>
      <c r="D1582" s="155" t="s">
        <v>2273</v>
      </c>
      <c r="E1582" s="156">
        <v>2015</v>
      </c>
      <c r="F1582" s="153">
        <v>7</v>
      </c>
      <c r="G1582" s="155" t="s">
        <v>8</v>
      </c>
      <c r="H1582" s="152" t="s">
        <v>1366</v>
      </c>
      <c r="I1582" s="151" t="s">
        <v>3697</v>
      </c>
      <c r="J1582" s="152" t="s">
        <v>117</v>
      </c>
      <c r="K1582" s="153" t="s">
        <v>437</v>
      </c>
      <c r="L1582" s="154">
        <v>600</v>
      </c>
      <c r="M1582" s="28"/>
      <c r="N1582" s="28"/>
      <c r="O1582" s="33"/>
      <c r="P1582" s="33">
        <v>302119657</v>
      </c>
      <c r="Q1582" s="34" t="s">
        <v>2274</v>
      </c>
      <c r="R1582" s="45">
        <v>42042</v>
      </c>
      <c r="S1582" s="37"/>
      <c r="T1582" s="37" t="s">
        <v>413</v>
      </c>
      <c r="U1582" s="44">
        <v>1035005371</v>
      </c>
      <c r="V1582" s="37" t="s">
        <v>346</v>
      </c>
      <c r="W1582" s="37" t="s">
        <v>363</v>
      </c>
      <c r="X1582" s="39"/>
      <c r="Y1582" s="39"/>
      <c r="Z1582" s="39"/>
      <c r="AA1582" s="39"/>
    </row>
    <row r="1583" spans="1:27" ht="14.45" hidden="1" x14ac:dyDescent="0.35">
      <c r="A1583" s="154"/>
      <c r="B1583" s="154">
        <v>1601</v>
      </c>
      <c r="C1583" s="155"/>
      <c r="D1583" s="155"/>
      <c r="E1583" s="156"/>
      <c r="F1583" s="153">
        <v>2022</v>
      </c>
      <c r="G1583" s="155"/>
      <c r="H1583" s="152" t="e">
        <v>#N/A</v>
      </c>
      <c r="I1583" s="151" t="e">
        <v>#N/A</v>
      </c>
      <c r="J1583" s="152" t="e">
        <v>#N/A</v>
      </c>
      <c r="K1583" s="153"/>
      <c r="L1583" s="154">
        <v>601</v>
      </c>
      <c r="M1583" s="28"/>
      <c r="N1583" s="28"/>
      <c r="O1583" s="33"/>
      <c r="P1583" s="33"/>
      <c r="Q1583" s="34"/>
      <c r="R1583" s="45"/>
      <c r="S1583" s="37"/>
      <c r="T1583" s="37"/>
      <c r="U1583" s="44"/>
      <c r="V1583" s="37"/>
      <c r="W1583" s="37"/>
      <c r="X1583" s="39"/>
      <c r="Y1583" s="39"/>
      <c r="Z1583" s="39"/>
      <c r="AA1583" s="39"/>
    </row>
    <row r="1584" spans="1:27" ht="14.45" hidden="1" x14ac:dyDescent="0.35">
      <c r="A1584" s="154"/>
      <c r="B1584" s="154">
        <v>1602</v>
      </c>
      <c r="C1584" s="155"/>
      <c r="D1584" s="155"/>
      <c r="E1584" s="156"/>
      <c r="F1584" s="153">
        <v>2022</v>
      </c>
      <c r="G1584" s="155"/>
      <c r="H1584" s="152" t="e">
        <v>#N/A</v>
      </c>
      <c r="I1584" s="151" t="e">
        <v>#N/A</v>
      </c>
      <c r="J1584" s="152" t="e">
        <v>#N/A</v>
      </c>
      <c r="K1584" s="153"/>
      <c r="L1584" s="154">
        <v>602</v>
      </c>
      <c r="M1584" s="28"/>
      <c r="N1584" s="28"/>
      <c r="O1584" s="33"/>
      <c r="P1584" s="33"/>
      <c r="Q1584" s="55"/>
      <c r="R1584" s="45"/>
      <c r="S1584" s="37"/>
      <c r="T1584" s="37"/>
      <c r="U1584" s="44"/>
      <c r="V1584" s="37"/>
      <c r="W1584" s="37"/>
      <c r="X1584" s="39"/>
      <c r="Y1584" s="39"/>
      <c r="Z1584" s="39"/>
      <c r="AA1584" s="39"/>
    </row>
    <row r="1585" spans="1:27" ht="14.45" hidden="1" x14ac:dyDescent="0.35">
      <c r="A1585" s="154"/>
      <c r="B1585" s="154">
        <v>1603</v>
      </c>
      <c r="C1585" s="155"/>
      <c r="D1585" s="155"/>
      <c r="E1585" s="156"/>
      <c r="F1585" s="153">
        <v>2022</v>
      </c>
      <c r="G1585" s="155"/>
      <c r="H1585" s="152" t="e">
        <v>#N/A</v>
      </c>
      <c r="I1585" s="151" t="e">
        <v>#N/A</v>
      </c>
      <c r="J1585" s="152" t="e">
        <v>#N/A</v>
      </c>
      <c r="K1585" s="153"/>
      <c r="L1585" s="154">
        <v>603</v>
      </c>
      <c r="M1585" s="28"/>
      <c r="N1585" s="28"/>
      <c r="O1585" s="33"/>
      <c r="P1585" s="33"/>
      <c r="Q1585" s="42"/>
      <c r="R1585" s="45"/>
      <c r="S1585" s="37"/>
      <c r="T1585" s="37"/>
      <c r="U1585" s="44"/>
      <c r="V1585" s="37"/>
      <c r="W1585" s="37"/>
      <c r="X1585" s="39"/>
      <c r="Y1585" s="39"/>
      <c r="Z1585" s="39"/>
      <c r="AA1585" s="39"/>
    </row>
    <row r="1586" spans="1:27" ht="14.45" hidden="1" x14ac:dyDescent="0.35">
      <c r="A1586" s="154"/>
      <c r="B1586" s="154">
        <v>1604</v>
      </c>
      <c r="C1586" s="155" t="s">
        <v>43</v>
      </c>
      <c r="D1586" s="155" t="s">
        <v>2275</v>
      </c>
      <c r="E1586" s="156">
        <v>2013</v>
      </c>
      <c r="F1586" s="153">
        <v>9</v>
      </c>
      <c r="G1586" s="155" t="s">
        <v>8</v>
      </c>
      <c r="H1586" s="152" t="s">
        <v>1366</v>
      </c>
      <c r="I1586" s="151" t="s">
        <v>3703</v>
      </c>
      <c r="J1586" s="152" t="s">
        <v>106</v>
      </c>
      <c r="K1586" s="153" t="s">
        <v>390</v>
      </c>
      <c r="L1586" s="154">
        <v>604</v>
      </c>
      <c r="M1586" s="28"/>
      <c r="N1586" s="28"/>
      <c r="O1586" s="33"/>
      <c r="P1586" s="33">
        <v>3162882502</v>
      </c>
      <c r="Q1586" s="34" t="s">
        <v>2276</v>
      </c>
      <c r="R1586" s="45">
        <v>41354</v>
      </c>
      <c r="S1586" s="37" t="s">
        <v>2277</v>
      </c>
      <c r="T1586" s="37" t="s">
        <v>354</v>
      </c>
      <c r="U1586" s="44">
        <v>1022155991</v>
      </c>
      <c r="V1586" s="37" t="s">
        <v>393</v>
      </c>
      <c r="W1586" s="37" t="s">
        <v>380</v>
      </c>
      <c r="X1586" s="39"/>
      <c r="Y1586" s="39"/>
      <c r="Z1586" s="39"/>
      <c r="AA1586" s="39"/>
    </row>
    <row r="1587" spans="1:27" ht="14.45" hidden="1" x14ac:dyDescent="0.35">
      <c r="A1587" s="154"/>
      <c r="B1587" s="154">
        <v>1605</v>
      </c>
      <c r="C1587" s="155"/>
      <c r="D1587" s="155"/>
      <c r="E1587" s="156"/>
      <c r="F1587" s="153">
        <v>2022</v>
      </c>
      <c r="G1587" s="155"/>
      <c r="H1587" s="152" t="e">
        <v>#N/A</v>
      </c>
      <c r="I1587" s="151" t="e">
        <v>#N/A</v>
      </c>
      <c r="J1587" s="152" t="e">
        <v>#N/A</v>
      </c>
      <c r="K1587" s="153"/>
      <c r="L1587" s="154">
        <v>605</v>
      </c>
      <c r="M1587" s="28"/>
      <c r="N1587" s="28"/>
      <c r="O1587" s="33"/>
      <c r="P1587" s="33"/>
      <c r="Q1587" s="42"/>
      <c r="R1587" s="45"/>
      <c r="S1587" s="37"/>
      <c r="T1587" s="37"/>
      <c r="U1587" s="44"/>
      <c r="V1587" s="37"/>
      <c r="W1587" s="37"/>
      <c r="X1587" s="39"/>
      <c r="Y1587" s="39"/>
      <c r="Z1587" s="39"/>
      <c r="AA1587" s="39"/>
    </row>
    <row r="1588" spans="1:27" ht="14.45" hidden="1" x14ac:dyDescent="0.35">
      <c r="A1588" s="154"/>
      <c r="B1588" s="154">
        <v>1606</v>
      </c>
      <c r="C1588" s="155"/>
      <c r="D1588" s="155"/>
      <c r="E1588" s="156"/>
      <c r="F1588" s="153">
        <v>2022</v>
      </c>
      <c r="G1588" s="155"/>
      <c r="H1588" s="152" t="e">
        <v>#N/A</v>
      </c>
      <c r="I1588" s="151" t="e">
        <v>#N/A</v>
      </c>
      <c r="J1588" s="152" t="e">
        <v>#N/A</v>
      </c>
      <c r="K1588" s="153"/>
      <c r="L1588" s="154">
        <v>606</v>
      </c>
      <c r="M1588" s="28"/>
      <c r="N1588" s="28"/>
      <c r="O1588" s="33"/>
      <c r="P1588" s="33"/>
      <c r="Q1588" s="34"/>
      <c r="R1588" s="45"/>
      <c r="S1588" s="37"/>
      <c r="T1588" s="37"/>
      <c r="U1588" s="44"/>
      <c r="V1588" s="37"/>
      <c r="W1588" s="37"/>
      <c r="X1588" s="39"/>
      <c r="Y1588" s="39"/>
      <c r="Z1588" s="39"/>
      <c r="AA1588" s="39"/>
    </row>
    <row r="1589" spans="1:27" ht="14.45" hidden="1" x14ac:dyDescent="0.35">
      <c r="A1589" s="154"/>
      <c r="B1589" s="154">
        <v>1607</v>
      </c>
      <c r="C1589" s="155" t="s">
        <v>120</v>
      </c>
      <c r="D1589" s="155" t="s">
        <v>2278</v>
      </c>
      <c r="E1589" s="156">
        <v>2010</v>
      </c>
      <c r="F1589" s="153">
        <v>12</v>
      </c>
      <c r="G1589" s="155" t="s">
        <v>8</v>
      </c>
      <c r="H1589" s="152" t="s">
        <v>1366</v>
      </c>
      <c r="I1589" s="151" t="s">
        <v>4859</v>
      </c>
      <c r="J1589" s="152" t="s">
        <v>34</v>
      </c>
      <c r="K1589" s="153" t="s">
        <v>446</v>
      </c>
      <c r="L1589" s="154">
        <v>607</v>
      </c>
      <c r="M1589" s="28"/>
      <c r="N1589" s="28"/>
      <c r="O1589" s="33"/>
      <c r="P1589" s="33">
        <v>3148318511</v>
      </c>
      <c r="Q1589" s="34" t="s">
        <v>2279</v>
      </c>
      <c r="R1589" s="45">
        <v>40536</v>
      </c>
      <c r="S1589" s="37" t="s">
        <v>1751</v>
      </c>
      <c r="T1589" s="37" t="s">
        <v>354</v>
      </c>
      <c r="U1589" s="44">
        <v>1025896077</v>
      </c>
      <c r="V1589" s="37" t="s">
        <v>346</v>
      </c>
      <c r="W1589" s="37" t="s">
        <v>402</v>
      </c>
      <c r="X1589" s="39"/>
      <c r="Y1589" s="39"/>
      <c r="Z1589" s="39"/>
      <c r="AA1589" s="39"/>
    </row>
    <row r="1590" spans="1:27" ht="14.45" hidden="1" x14ac:dyDescent="0.35">
      <c r="A1590" s="154"/>
      <c r="B1590" s="154">
        <v>1608</v>
      </c>
      <c r="C1590" s="155" t="s">
        <v>465</v>
      </c>
      <c r="D1590" s="155" t="s">
        <v>2280</v>
      </c>
      <c r="E1590" s="156">
        <v>1996</v>
      </c>
      <c r="F1590" s="153">
        <v>26</v>
      </c>
      <c r="G1590" s="155" t="s">
        <v>12</v>
      </c>
      <c r="H1590" s="152" t="s">
        <v>4824</v>
      </c>
      <c r="I1590" s="151" t="s">
        <v>4911</v>
      </c>
      <c r="J1590" s="152" t="s">
        <v>58</v>
      </c>
      <c r="K1590" s="153" t="s">
        <v>446</v>
      </c>
      <c r="L1590" s="154">
        <v>608</v>
      </c>
      <c r="M1590" s="28"/>
      <c r="N1590" s="28"/>
      <c r="O1590" s="33"/>
      <c r="P1590" s="33">
        <v>3226220403</v>
      </c>
      <c r="Q1590" s="34" t="s">
        <v>2281</v>
      </c>
      <c r="R1590" s="45">
        <v>35099</v>
      </c>
      <c r="S1590" s="37" t="s">
        <v>1751</v>
      </c>
      <c r="T1590" s="37" t="s">
        <v>354</v>
      </c>
      <c r="U1590" s="44">
        <v>1040326065</v>
      </c>
      <c r="V1590" s="37" t="s">
        <v>393</v>
      </c>
      <c r="W1590" s="37" t="s">
        <v>363</v>
      </c>
      <c r="X1590" s="39"/>
      <c r="Y1590" s="39"/>
      <c r="Z1590" s="39"/>
      <c r="AA1590" s="39"/>
    </row>
    <row r="1591" spans="1:27" ht="14.45" hidden="1" x14ac:dyDescent="0.35">
      <c r="A1591" s="154"/>
      <c r="B1591" s="154">
        <v>1609</v>
      </c>
      <c r="C1591" s="155" t="s">
        <v>163</v>
      </c>
      <c r="D1591" s="155" t="s">
        <v>164</v>
      </c>
      <c r="E1591" s="156">
        <v>2014</v>
      </c>
      <c r="F1591" s="153">
        <v>8</v>
      </c>
      <c r="G1591" s="155" t="s">
        <v>8</v>
      </c>
      <c r="H1591" s="152" t="s">
        <v>1366</v>
      </c>
      <c r="I1591" s="151" t="s">
        <v>3687</v>
      </c>
      <c r="J1591" s="152" t="s">
        <v>117</v>
      </c>
      <c r="K1591" s="153" t="s">
        <v>446</v>
      </c>
      <c r="L1591" s="154">
        <v>609</v>
      </c>
      <c r="M1591" s="28"/>
      <c r="N1591" s="28"/>
      <c r="O1591" s="33">
        <v>4623754583</v>
      </c>
      <c r="P1591" s="33">
        <v>3013754583</v>
      </c>
      <c r="Q1591" s="34" t="s">
        <v>2282</v>
      </c>
      <c r="R1591" s="45">
        <v>41816</v>
      </c>
      <c r="S1591" s="37" t="s">
        <v>1751</v>
      </c>
      <c r="T1591" s="37" t="s">
        <v>354</v>
      </c>
      <c r="U1591" s="44">
        <v>1021935549</v>
      </c>
      <c r="V1591" s="37" t="s">
        <v>346</v>
      </c>
      <c r="W1591" s="37" t="s">
        <v>363</v>
      </c>
      <c r="X1591" s="39"/>
      <c r="Y1591" s="39"/>
      <c r="Z1591" s="39"/>
      <c r="AA1591" s="39"/>
    </row>
    <row r="1592" spans="1:27" ht="14.45" hidden="1" x14ac:dyDescent="0.35">
      <c r="A1592" s="154"/>
      <c r="B1592" s="154">
        <v>1610</v>
      </c>
      <c r="C1592" s="155" t="s">
        <v>1519</v>
      </c>
      <c r="D1592" s="155" t="s">
        <v>2283</v>
      </c>
      <c r="E1592" s="156">
        <v>2011</v>
      </c>
      <c r="F1592" s="153">
        <v>11</v>
      </c>
      <c r="G1592" s="155" t="s">
        <v>8</v>
      </c>
      <c r="H1592" s="152" t="s">
        <v>1366</v>
      </c>
      <c r="I1592" s="151" t="s">
        <v>4870</v>
      </c>
      <c r="J1592" s="152" t="s">
        <v>34</v>
      </c>
      <c r="K1592" s="153" t="s">
        <v>446</v>
      </c>
      <c r="L1592" s="154">
        <v>610</v>
      </c>
      <c r="M1592" s="28"/>
      <c r="N1592" s="28"/>
      <c r="O1592" s="33">
        <v>4626602</v>
      </c>
      <c r="P1592" s="33">
        <v>3013754583</v>
      </c>
      <c r="Q1592" s="34" t="s">
        <v>2282</v>
      </c>
      <c r="R1592" s="45">
        <v>40587</v>
      </c>
      <c r="S1592" s="37" t="s">
        <v>1751</v>
      </c>
      <c r="T1592" s="37" t="s">
        <v>354</v>
      </c>
      <c r="U1592" s="44">
        <v>1021930021</v>
      </c>
      <c r="V1592" s="37" t="s">
        <v>339</v>
      </c>
      <c r="W1592" s="37" t="s">
        <v>363</v>
      </c>
      <c r="X1592" s="39"/>
      <c r="Y1592" s="39"/>
      <c r="Z1592" s="39"/>
      <c r="AA1592" s="39"/>
    </row>
    <row r="1593" spans="1:27" ht="14.45" hidden="1" x14ac:dyDescent="0.35">
      <c r="A1593" s="154"/>
      <c r="B1593" s="154">
        <v>1611</v>
      </c>
      <c r="C1593" s="155"/>
      <c r="D1593" s="155"/>
      <c r="E1593" s="156"/>
      <c r="F1593" s="153">
        <v>2022</v>
      </c>
      <c r="G1593" s="155"/>
      <c r="H1593" s="152" t="e">
        <v>#N/A</v>
      </c>
      <c r="I1593" s="151" t="e">
        <v>#N/A</v>
      </c>
      <c r="J1593" s="152" t="e">
        <v>#N/A</v>
      </c>
      <c r="K1593" s="153"/>
      <c r="L1593" s="154">
        <v>611</v>
      </c>
      <c r="M1593" s="28"/>
      <c r="N1593" s="28"/>
      <c r="O1593" s="33"/>
      <c r="P1593" s="33"/>
      <c r="Q1593" s="42"/>
      <c r="R1593" s="45"/>
      <c r="S1593" s="37"/>
      <c r="T1593" s="37"/>
      <c r="U1593" s="44"/>
      <c r="V1593" s="37"/>
      <c r="W1593" s="37"/>
      <c r="X1593" s="39"/>
      <c r="Y1593" s="39"/>
      <c r="Z1593" s="39"/>
      <c r="AA1593" s="39"/>
    </row>
    <row r="1594" spans="1:27" ht="14.45" hidden="1" x14ac:dyDescent="0.35">
      <c r="A1594" s="154"/>
      <c r="B1594" s="154">
        <v>1612</v>
      </c>
      <c r="C1594" s="155" t="s">
        <v>2284</v>
      </c>
      <c r="D1594" s="155" t="s">
        <v>2285</v>
      </c>
      <c r="E1594" s="156">
        <v>2009</v>
      </c>
      <c r="F1594" s="153">
        <v>13</v>
      </c>
      <c r="G1594" s="155" t="s">
        <v>8</v>
      </c>
      <c r="H1594" s="152" t="s">
        <v>1366</v>
      </c>
      <c r="I1594" s="151" t="s">
        <v>4856</v>
      </c>
      <c r="J1594" s="152" t="s">
        <v>72</v>
      </c>
      <c r="K1594" s="153" t="s">
        <v>437</v>
      </c>
      <c r="L1594" s="154">
        <v>612</v>
      </c>
      <c r="M1594" s="28"/>
      <c r="N1594" s="28"/>
      <c r="O1594" s="33">
        <v>4060098</v>
      </c>
      <c r="P1594" s="33">
        <v>3104002264</v>
      </c>
      <c r="Q1594" s="34" t="s">
        <v>2286</v>
      </c>
      <c r="R1594" s="35">
        <v>39824</v>
      </c>
      <c r="S1594" s="37" t="s">
        <v>1597</v>
      </c>
      <c r="T1594" s="37" t="s">
        <v>354</v>
      </c>
      <c r="U1594" s="38">
        <v>1025893587</v>
      </c>
      <c r="V1594" s="37" t="s">
        <v>346</v>
      </c>
      <c r="W1594" s="37" t="s">
        <v>363</v>
      </c>
      <c r="X1594" s="39"/>
      <c r="Y1594" s="39"/>
      <c r="Z1594" s="39"/>
      <c r="AA1594" s="39"/>
    </row>
    <row r="1595" spans="1:27" ht="14.45" hidden="1" x14ac:dyDescent="0.35">
      <c r="A1595" s="154"/>
      <c r="B1595" s="154">
        <v>1613</v>
      </c>
      <c r="C1595" s="155"/>
      <c r="D1595" s="155"/>
      <c r="E1595" s="156"/>
      <c r="F1595" s="153">
        <v>2022</v>
      </c>
      <c r="G1595" s="155"/>
      <c r="H1595" s="152" t="e">
        <v>#N/A</v>
      </c>
      <c r="I1595" s="151" t="e">
        <v>#N/A</v>
      </c>
      <c r="J1595" s="152" t="e">
        <v>#N/A</v>
      </c>
      <c r="K1595" s="153"/>
      <c r="L1595" s="154">
        <v>613</v>
      </c>
      <c r="M1595" s="28"/>
      <c r="N1595" s="28"/>
      <c r="O1595" s="33"/>
      <c r="P1595" s="33"/>
      <c r="Q1595" s="34"/>
      <c r="R1595" s="45"/>
      <c r="S1595" s="37"/>
      <c r="T1595" s="37"/>
      <c r="U1595" s="44"/>
      <c r="V1595" s="37"/>
      <c r="W1595" s="37"/>
      <c r="X1595" s="39"/>
      <c r="Y1595" s="39"/>
      <c r="Z1595" s="39"/>
      <c r="AA1595" s="39"/>
    </row>
    <row r="1596" spans="1:27" ht="14.45" hidden="1" x14ac:dyDescent="0.35">
      <c r="A1596" s="154"/>
      <c r="B1596" s="154">
        <v>1614</v>
      </c>
      <c r="C1596" s="155" t="s">
        <v>176</v>
      </c>
      <c r="D1596" s="155" t="s">
        <v>2287</v>
      </c>
      <c r="E1596" s="156">
        <v>2014</v>
      </c>
      <c r="F1596" s="153">
        <v>8</v>
      </c>
      <c r="G1596" s="155" t="s">
        <v>12</v>
      </c>
      <c r="H1596" s="152" t="s">
        <v>4824</v>
      </c>
      <c r="I1596" s="151" t="s">
        <v>4826</v>
      </c>
      <c r="J1596" s="152" t="s">
        <v>130</v>
      </c>
      <c r="K1596" s="153" t="s">
        <v>390</v>
      </c>
      <c r="L1596" s="154">
        <v>614</v>
      </c>
      <c r="M1596" s="28"/>
      <c r="N1596" s="28"/>
      <c r="O1596" s="33">
        <v>5386987</v>
      </c>
      <c r="P1596" s="33"/>
      <c r="Q1596" s="34" t="s">
        <v>2288</v>
      </c>
      <c r="R1596" s="45">
        <v>41946</v>
      </c>
      <c r="S1596" s="37" t="s">
        <v>2289</v>
      </c>
      <c r="T1596" s="37" t="s">
        <v>354</v>
      </c>
      <c r="U1596" s="44">
        <v>1129585670</v>
      </c>
      <c r="V1596" s="37" t="s">
        <v>346</v>
      </c>
      <c r="W1596" s="37" t="s">
        <v>394</v>
      </c>
      <c r="X1596" s="39"/>
      <c r="Y1596" s="39"/>
      <c r="Z1596" s="39"/>
      <c r="AA1596" s="39"/>
    </row>
    <row r="1597" spans="1:27" ht="14.45" hidden="1" x14ac:dyDescent="0.35">
      <c r="A1597" s="154"/>
      <c r="B1597" s="154">
        <v>1615</v>
      </c>
      <c r="C1597" s="155" t="s">
        <v>229</v>
      </c>
      <c r="D1597" s="155" t="s">
        <v>2290</v>
      </c>
      <c r="E1597" s="156">
        <v>2011</v>
      </c>
      <c r="F1597" s="153">
        <v>11</v>
      </c>
      <c r="G1597" s="155" t="s">
        <v>8</v>
      </c>
      <c r="H1597" s="152" t="s">
        <v>1366</v>
      </c>
      <c r="I1597" s="151" t="s">
        <v>4870</v>
      </c>
      <c r="J1597" s="152" t="s">
        <v>34</v>
      </c>
      <c r="K1597" s="153" t="s">
        <v>446</v>
      </c>
      <c r="L1597" s="154">
        <v>615</v>
      </c>
      <c r="M1597" s="28"/>
      <c r="N1597" s="28"/>
      <c r="O1597" s="33"/>
      <c r="P1597" s="33">
        <v>3137051621</v>
      </c>
      <c r="Q1597" s="34" t="s">
        <v>2291</v>
      </c>
      <c r="R1597" s="45">
        <v>40773</v>
      </c>
      <c r="S1597" s="37" t="s">
        <v>1751</v>
      </c>
      <c r="T1597" s="37" t="s">
        <v>354</v>
      </c>
      <c r="U1597" s="44">
        <v>1198403808</v>
      </c>
      <c r="V1597" s="37" t="s">
        <v>346</v>
      </c>
      <c r="W1597" s="37" t="s">
        <v>363</v>
      </c>
      <c r="X1597" s="39"/>
      <c r="Y1597" s="39"/>
      <c r="Z1597" s="39"/>
      <c r="AA1597" s="39"/>
    </row>
    <row r="1598" spans="1:27" ht="14.45" hidden="1" x14ac:dyDescent="0.35">
      <c r="A1598" s="154"/>
      <c r="B1598" s="154">
        <v>1616</v>
      </c>
      <c r="C1598" s="155" t="s">
        <v>148</v>
      </c>
      <c r="D1598" s="155" t="s">
        <v>166</v>
      </c>
      <c r="E1598" s="156">
        <v>2011</v>
      </c>
      <c r="F1598" s="153">
        <v>11</v>
      </c>
      <c r="G1598" s="155" t="s">
        <v>20</v>
      </c>
      <c r="H1598" s="152" t="s">
        <v>3699</v>
      </c>
      <c r="I1598" s="151" t="s">
        <v>4886</v>
      </c>
      <c r="J1598" s="152" t="s">
        <v>64</v>
      </c>
      <c r="K1598" s="153" t="s">
        <v>446</v>
      </c>
      <c r="L1598" s="154">
        <v>616</v>
      </c>
      <c r="M1598" s="28"/>
      <c r="N1598" s="28"/>
      <c r="O1598" s="33"/>
      <c r="P1598" s="33">
        <v>3217090768</v>
      </c>
      <c r="Q1598" s="34" t="s">
        <v>2292</v>
      </c>
      <c r="R1598" s="45">
        <v>40646</v>
      </c>
      <c r="S1598" s="37" t="s">
        <v>1751</v>
      </c>
      <c r="T1598" s="37" t="s">
        <v>354</v>
      </c>
      <c r="U1598" s="44">
        <v>1040977133</v>
      </c>
      <c r="V1598" s="37" t="s">
        <v>582</v>
      </c>
      <c r="W1598" s="37" t="s">
        <v>340</v>
      </c>
      <c r="X1598" s="39"/>
      <c r="Y1598" s="39"/>
      <c r="Z1598" s="39"/>
      <c r="AA1598" s="39"/>
    </row>
    <row r="1599" spans="1:27" ht="14.45" hidden="1" x14ac:dyDescent="0.35">
      <c r="A1599" s="154"/>
      <c r="B1599" s="154">
        <v>1617</v>
      </c>
      <c r="C1599" s="155" t="s">
        <v>2293</v>
      </c>
      <c r="D1599" s="155" t="s">
        <v>2294</v>
      </c>
      <c r="E1599" s="156">
        <v>2013</v>
      </c>
      <c r="F1599" s="153">
        <v>9</v>
      </c>
      <c r="G1599" s="155" t="s">
        <v>8</v>
      </c>
      <c r="H1599" s="152" t="s">
        <v>1366</v>
      </c>
      <c r="I1599" s="151" t="s">
        <v>3703</v>
      </c>
      <c r="J1599" s="152" t="s">
        <v>106</v>
      </c>
      <c r="K1599" s="153" t="s">
        <v>437</v>
      </c>
      <c r="L1599" s="154">
        <v>617</v>
      </c>
      <c r="M1599" s="28"/>
      <c r="N1599" s="28"/>
      <c r="O1599" s="33">
        <v>5964088</v>
      </c>
      <c r="P1599" s="33">
        <v>3117633244</v>
      </c>
      <c r="Q1599" s="34" t="s">
        <v>2295</v>
      </c>
      <c r="R1599" s="35">
        <v>41395</v>
      </c>
      <c r="S1599" s="37" t="s">
        <v>2296</v>
      </c>
      <c r="T1599" s="37" t="s">
        <v>413</v>
      </c>
      <c r="U1599" s="38">
        <v>1022156155</v>
      </c>
      <c r="V1599" s="37" t="s">
        <v>393</v>
      </c>
      <c r="W1599" s="37" t="s">
        <v>363</v>
      </c>
      <c r="X1599" s="39"/>
      <c r="Y1599" s="39"/>
      <c r="Z1599" s="39"/>
      <c r="AA1599" s="39"/>
    </row>
    <row r="1600" spans="1:27" ht="14.45" hidden="1" x14ac:dyDescent="0.35">
      <c r="A1600" s="154"/>
      <c r="B1600" s="154">
        <v>1618</v>
      </c>
      <c r="C1600" s="155"/>
      <c r="D1600" s="155"/>
      <c r="E1600" s="156"/>
      <c r="F1600" s="153">
        <v>2022</v>
      </c>
      <c r="G1600" s="155"/>
      <c r="H1600" s="152" t="e">
        <v>#N/A</v>
      </c>
      <c r="I1600" s="151" t="e">
        <v>#N/A</v>
      </c>
      <c r="J1600" s="152" t="e">
        <v>#N/A</v>
      </c>
      <c r="K1600" s="153"/>
      <c r="L1600" s="154">
        <v>618</v>
      </c>
      <c r="M1600" s="32"/>
      <c r="N1600" s="28"/>
      <c r="O1600" s="52"/>
      <c r="P1600" s="52"/>
      <c r="Q1600" s="34"/>
      <c r="R1600" s="62"/>
      <c r="S1600" s="39"/>
      <c r="T1600" s="39"/>
      <c r="U1600" s="63"/>
      <c r="V1600" s="39"/>
      <c r="W1600" s="39"/>
      <c r="X1600" s="39"/>
      <c r="Y1600" s="39"/>
      <c r="Z1600" s="39"/>
      <c r="AA1600" s="39"/>
    </row>
    <row r="1601" spans="1:27" ht="14.45" hidden="1" x14ac:dyDescent="0.35">
      <c r="A1601" s="154"/>
      <c r="B1601" s="154">
        <v>1619</v>
      </c>
      <c r="C1601" s="155" t="s">
        <v>234</v>
      </c>
      <c r="D1601" s="155" t="s">
        <v>235</v>
      </c>
      <c r="E1601" s="156">
        <v>2015</v>
      </c>
      <c r="F1601" s="153">
        <v>7</v>
      </c>
      <c r="G1601" s="155" t="s">
        <v>12</v>
      </c>
      <c r="H1601" s="152" t="s">
        <v>4824</v>
      </c>
      <c r="I1601" s="151" t="s">
        <v>4879</v>
      </c>
      <c r="J1601" s="152" t="s">
        <v>130</v>
      </c>
      <c r="K1601" s="153" t="s">
        <v>407</v>
      </c>
      <c r="L1601" s="154">
        <v>619</v>
      </c>
      <c r="M1601" s="28"/>
      <c r="N1601" s="28"/>
      <c r="O1601" s="33">
        <v>8289944</v>
      </c>
      <c r="P1601" s="33">
        <v>3206800332</v>
      </c>
      <c r="Q1601" s="34" t="s">
        <v>2297</v>
      </c>
      <c r="R1601" s="35">
        <v>42020</v>
      </c>
      <c r="S1601" s="37" t="s">
        <v>1209</v>
      </c>
      <c r="T1601" s="37" t="s">
        <v>413</v>
      </c>
      <c r="U1601" s="38">
        <v>1032187712</v>
      </c>
      <c r="V1601" s="37" t="s">
        <v>346</v>
      </c>
      <c r="W1601" s="37" t="s">
        <v>363</v>
      </c>
      <c r="X1601" s="39"/>
      <c r="Y1601" s="39"/>
      <c r="Z1601" s="39"/>
      <c r="AA1601" s="39"/>
    </row>
    <row r="1602" spans="1:27" ht="14.45" hidden="1" x14ac:dyDescent="0.35">
      <c r="A1602" s="154"/>
      <c r="B1602" s="154">
        <v>1620</v>
      </c>
      <c r="C1602" s="155" t="s">
        <v>231</v>
      </c>
      <c r="D1602" s="155" t="s">
        <v>232</v>
      </c>
      <c r="E1602" s="156">
        <v>2009</v>
      </c>
      <c r="F1602" s="153">
        <v>13</v>
      </c>
      <c r="G1602" s="155" t="s">
        <v>16</v>
      </c>
      <c r="H1602" s="152" t="s">
        <v>1895</v>
      </c>
      <c r="I1602" s="151" t="s">
        <v>4855</v>
      </c>
      <c r="J1602" s="152" t="s">
        <v>37</v>
      </c>
      <c r="K1602" s="153" t="s">
        <v>407</v>
      </c>
      <c r="L1602" s="154">
        <v>620</v>
      </c>
      <c r="M1602" s="28"/>
      <c r="N1602" s="28"/>
      <c r="O1602" s="33"/>
      <c r="P1602" s="33">
        <v>3207405256</v>
      </c>
      <c r="Q1602" s="34" t="s">
        <v>2298</v>
      </c>
      <c r="R1602" s="35">
        <v>39885</v>
      </c>
      <c r="S1602" s="37" t="s">
        <v>1209</v>
      </c>
      <c r="T1602" s="37" t="s">
        <v>354</v>
      </c>
      <c r="U1602" s="38">
        <v>1032183274</v>
      </c>
      <c r="V1602" s="37" t="s">
        <v>346</v>
      </c>
      <c r="W1602" s="37" t="s">
        <v>363</v>
      </c>
      <c r="X1602" s="39"/>
      <c r="Y1602" s="39"/>
      <c r="Z1602" s="39"/>
      <c r="AA1602" s="39"/>
    </row>
    <row r="1603" spans="1:27" ht="14.45" hidden="1" x14ac:dyDescent="0.35">
      <c r="A1603" s="154"/>
      <c r="B1603" s="154">
        <v>1621</v>
      </c>
      <c r="C1603" s="155" t="s">
        <v>224</v>
      </c>
      <c r="D1603" s="155" t="s">
        <v>2299</v>
      </c>
      <c r="E1603" s="156">
        <v>2014</v>
      </c>
      <c r="F1603" s="153">
        <v>8</v>
      </c>
      <c r="G1603" s="155" t="s">
        <v>8</v>
      </c>
      <c r="H1603" s="152" t="s">
        <v>1366</v>
      </c>
      <c r="I1603" s="151" t="s">
        <v>3687</v>
      </c>
      <c r="J1603" s="152" t="s">
        <v>117</v>
      </c>
      <c r="K1603" s="153" t="s">
        <v>407</v>
      </c>
      <c r="L1603" s="154">
        <v>621</v>
      </c>
      <c r="M1603" s="28"/>
      <c r="N1603" s="28"/>
      <c r="O1603" s="33"/>
      <c r="P1603" s="33">
        <v>3148657743</v>
      </c>
      <c r="Q1603" s="34" t="s">
        <v>2300</v>
      </c>
      <c r="R1603" s="45">
        <v>41987</v>
      </c>
      <c r="S1603" s="37" t="s">
        <v>1209</v>
      </c>
      <c r="T1603" s="37" t="s">
        <v>413</v>
      </c>
      <c r="U1603" s="50">
        <v>1028029445</v>
      </c>
      <c r="V1603" s="37" t="s">
        <v>393</v>
      </c>
      <c r="W1603" s="37" t="s">
        <v>394</v>
      </c>
      <c r="X1603" s="39"/>
      <c r="Y1603" s="39"/>
      <c r="Z1603" s="39"/>
      <c r="AA1603" s="39"/>
    </row>
    <row r="1604" spans="1:27" ht="14.45" hidden="1" x14ac:dyDescent="0.35">
      <c r="A1604" s="154"/>
      <c r="B1604" s="154">
        <v>1622</v>
      </c>
      <c r="C1604" s="155"/>
      <c r="D1604" s="155"/>
      <c r="E1604" s="156"/>
      <c r="F1604" s="153">
        <v>2022</v>
      </c>
      <c r="G1604" s="155"/>
      <c r="H1604" s="152" t="e">
        <v>#N/A</v>
      </c>
      <c r="I1604" s="151" t="e">
        <v>#N/A</v>
      </c>
      <c r="J1604" s="152" t="e">
        <v>#N/A</v>
      </c>
      <c r="K1604" s="153"/>
      <c r="L1604" s="154">
        <v>622</v>
      </c>
      <c r="M1604" s="28"/>
      <c r="N1604" s="28"/>
      <c r="O1604" s="33"/>
      <c r="P1604" s="33"/>
      <c r="Q1604" s="34"/>
      <c r="R1604" s="35"/>
      <c r="S1604" s="37"/>
      <c r="T1604" s="37"/>
      <c r="U1604" s="38"/>
      <c r="V1604" s="37"/>
      <c r="W1604" s="37"/>
      <c r="X1604" s="39"/>
      <c r="Y1604" s="39"/>
      <c r="Z1604" s="39"/>
      <c r="AA1604" s="39"/>
    </row>
    <row r="1605" spans="1:27" ht="14.45" hidden="1" x14ac:dyDescent="0.35">
      <c r="A1605" s="154"/>
      <c r="B1605" s="154">
        <v>1623</v>
      </c>
      <c r="C1605" s="155" t="s">
        <v>2301</v>
      </c>
      <c r="D1605" s="155" t="s">
        <v>2302</v>
      </c>
      <c r="E1605" s="156">
        <v>2009</v>
      </c>
      <c r="F1605" s="153">
        <v>13</v>
      </c>
      <c r="G1605" s="155" t="s">
        <v>20</v>
      </c>
      <c r="H1605" s="152" t="s">
        <v>3699</v>
      </c>
      <c r="I1605" s="151" t="s">
        <v>3700</v>
      </c>
      <c r="J1605" s="152" t="s">
        <v>40</v>
      </c>
      <c r="K1605" s="153" t="s">
        <v>355</v>
      </c>
      <c r="L1605" s="154">
        <v>623</v>
      </c>
      <c r="M1605" s="28"/>
      <c r="N1605" s="28"/>
      <c r="O1605" s="33">
        <v>4973330</v>
      </c>
      <c r="P1605" s="33">
        <v>3206509840</v>
      </c>
      <c r="Q1605" s="34" t="s">
        <v>2303</v>
      </c>
      <c r="R1605" s="45">
        <v>39835</v>
      </c>
      <c r="S1605" s="37" t="s">
        <v>2304</v>
      </c>
      <c r="T1605" s="37" t="s">
        <v>354</v>
      </c>
      <c r="U1605" s="44">
        <v>1032253987</v>
      </c>
      <c r="V1605" s="37" t="s">
        <v>393</v>
      </c>
      <c r="W1605" s="37" t="s">
        <v>363</v>
      </c>
      <c r="X1605" s="39"/>
      <c r="Y1605" s="39"/>
      <c r="Z1605" s="39"/>
      <c r="AA1605" s="39"/>
    </row>
    <row r="1606" spans="1:27" ht="14.45" hidden="1" x14ac:dyDescent="0.35">
      <c r="A1606" s="154"/>
      <c r="B1606" s="154">
        <v>1624</v>
      </c>
      <c r="C1606" s="155" t="s">
        <v>2305</v>
      </c>
      <c r="D1606" s="155" t="s">
        <v>1750</v>
      </c>
      <c r="E1606" s="156">
        <v>2010</v>
      </c>
      <c r="F1606" s="153">
        <v>12</v>
      </c>
      <c r="G1606" s="155" t="s">
        <v>8</v>
      </c>
      <c r="H1606" s="152" t="s">
        <v>1366</v>
      </c>
      <c r="I1606" s="151" t="s">
        <v>4859</v>
      </c>
      <c r="J1606" s="152" t="s">
        <v>34</v>
      </c>
      <c r="K1606" s="153" t="s">
        <v>446</v>
      </c>
      <c r="L1606" s="154">
        <v>624</v>
      </c>
      <c r="M1606" s="28"/>
      <c r="N1606" s="28"/>
      <c r="O1606" s="33"/>
      <c r="P1606" s="33">
        <v>3136117284</v>
      </c>
      <c r="Q1606" s="42"/>
      <c r="R1606" s="45">
        <v>40420</v>
      </c>
      <c r="S1606" s="37" t="s">
        <v>1751</v>
      </c>
      <c r="T1606" s="37" t="s">
        <v>354</v>
      </c>
      <c r="U1606" s="44">
        <v>1040977062</v>
      </c>
      <c r="V1606" s="37" t="s">
        <v>346</v>
      </c>
      <c r="W1606" s="37" t="s">
        <v>402</v>
      </c>
      <c r="X1606" s="39"/>
      <c r="Y1606" s="39"/>
      <c r="Z1606" s="39"/>
      <c r="AA1606" s="39"/>
    </row>
    <row r="1607" spans="1:27" ht="14.45" hidden="1" x14ac:dyDescent="0.35">
      <c r="A1607" s="154"/>
      <c r="B1607" s="154">
        <v>1625</v>
      </c>
      <c r="C1607" s="155" t="s">
        <v>691</v>
      </c>
      <c r="D1607" s="155" t="s">
        <v>2306</v>
      </c>
      <c r="E1607" s="156">
        <v>2011</v>
      </c>
      <c r="F1607" s="153">
        <v>11</v>
      </c>
      <c r="G1607" s="155" t="s">
        <v>8</v>
      </c>
      <c r="H1607" s="152" t="s">
        <v>1366</v>
      </c>
      <c r="I1607" s="151" t="s">
        <v>4870</v>
      </c>
      <c r="J1607" s="152" t="s">
        <v>34</v>
      </c>
      <c r="K1607" s="153" t="s">
        <v>355</v>
      </c>
      <c r="L1607" s="154">
        <v>625</v>
      </c>
      <c r="M1607" s="28"/>
      <c r="N1607" s="28"/>
      <c r="O1607" s="33">
        <v>5799536</v>
      </c>
      <c r="P1607" s="33">
        <v>3007743028</v>
      </c>
      <c r="Q1607" s="34" t="s">
        <v>2307</v>
      </c>
      <c r="R1607" s="45">
        <v>40796</v>
      </c>
      <c r="S1607" s="37" t="s">
        <v>2308</v>
      </c>
      <c r="T1607" s="37" t="s">
        <v>354</v>
      </c>
      <c r="U1607" s="44">
        <v>1155215978</v>
      </c>
      <c r="V1607" s="37" t="s">
        <v>393</v>
      </c>
      <c r="W1607" s="37" t="s">
        <v>363</v>
      </c>
      <c r="X1607" s="39"/>
      <c r="Y1607" s="39"/>
      <c r="Z1607" s="39"/>
      <c r="AA1607" s="39"/>
    </row>
    <row r="1608" spans="1:27" ht="14.45" hidden="1" x14ac:dyDescent="0.35">
      <c r="A1608" s="154"/>
      <c r="B1608" s="154">
        <v>1626</v>
      </c>
      <c r="C1608" s="155" t="s">
        <v>221</v>
      </c>
      <c r="D1608" s="155" t="s">
        <v>2309</v>
      </c>
      <c r="E1608" s="156">
        <v>2010</v>
      </c>
      <c r="F1608" s="153">
        <v>12</v>
      </c>
      <c r="G1608" s="155" t="s">
        <v>8</v>
      </c>
      <c r="H1608" s="152" t="s">
        <v>1366</v>
      </c>
      <c r="I1608" s="151" t="s">
        <v>4859</v>
      </c>
      <c r="J1608" s="152" t="s">
        <v>34</v>
      </c>
      <c r="K1608" s="153" t="s">
        <v>355</v>
      </c>
      <c r="L1608" s="154">
        <v>626</v>
      </c>
      <c r="M1608" s="28"/>
      <c r="N1608" s="28"/>
      <c r="O1608" s="33"/>
      <c r="P1608" s="33">
        <v>3003640630</v>
      </c>
      <c r="Q1608" s="34" t="s">
        <v>2310</v>
      </c>
      <c r="R1608" s="45">
        <v>40536</v>
      </c>
      <c r="S1608" s="37" t="s">
        <v>2311</v>
      </c>
      <c r="T1608" s="37" t="s">
        <v>354</v>
      </c>
      <c r="U1608" s="44">
        <v>1036454513</v>
      </c>
      <c r="V1608" s="37" t="s">
        <v>393</v>
      </c>
      <c r="W1608" s="37" t="s">
        <v>363</v>
      </c>
      <c r="X1608" s="39"/>
      <c r="Y1608" s="39"/>
      <c r="Z1608" s="39"/>
      <c r="AA1608" s="39"/>
    </row>
    <row r="1609" spans="1:27" ht="14.45" hidden="1" x14ac:dyDescent="0.35">
      <c r="A1609" s="154"/>
      <c r="B1609" s="154">
        <v>1627</v>
      </c>
      <c r="C1609" s="155"/>
      <c r="D1609" s="155"/>
      <c r="E1609" s="156"/>
      <c r="F1609" s="153">
        <v>2022</v>
      </c>
      <c r="G1609" s="155"/>
      <c r="H1609" s="152" t="e">
        <v>#N/A</v>
      </c>
      <c r="I1609" s="151" t="e">
        <v>#N/A</v>
      </c>
      <c r="J1609" s="152" t="e">
        <v>#N/A</v>
      </c>
      <c r="K1609" s="153"/>
      <c r="L1609" s="154">
        <v>627</v>
      </c>
      <c r="M1609" s="28"/>
      <c r="N1609" s="28"/>
      <c r="O1609" s="33"/>
      <c r="P1609" s="33"/>
      <c r="Q1609" s="34"/>
      <c r="R1609" s="45"/>
      <c r="S1609" s="37"/>
      <c r="T1609" s="37"/>
      <c r="U1609" s="50"/>
      <c r="V1609" s="37"/>
      <c r="W1609" s="37"/>
      <c r="X1609" s="39"/>
      <c r="Y1609" s="39"/>
      <c r="Z1609" s="39"/>
      <c r="AA1609" s="39"/>
    </row>
    <row r="1610" spans="1:27" ht="14.45" hidden="1" x14ac:dyDescent="0.35">
      <c r="A1610" s="154"/>
      <c r="B1610" s="154">
        <v>1628</v>
      </c>
      <c r="C1610" s="155" t="s">
        <v>546</v>
      </c>
      <c r="D1610" s="155" t="s">
        <v>2312</v>
      </c>
      <c r="E1610" s="156">
        <v>2010</v>
      </c>
      <c r="F1610" s="153">
        <v>12</v>
      </c>
      <c r="G1610" s="155" t="s">
        <v>20</v>
      </c>
      <c r="H1610" s="152" t="s">
        <v>3699</v>
      </c>
      <c r="I1610" s="151" t="s">
        <v>4884</v>
      </c>
      <c r="J1610" s="152" t="s">
        <v>64</v>
      </c>
      <c r="K1610" s="153" t="s">
        <v>355</v>
      </c>
      <c r="L1610" s="154">
        <v>628</v>
      </c>
      <c r="M1610" s="28"/>
      <c r="N1610" s="28"/>
      <c r="O1610" s="33">
        <v>5384358</v>
      </c>
      <c r="P1610" s="33">
        <v>3117337011</v>
      </c>
      <c r="Q1610" s="34" t="s">
        <v>2313</v>
      </c>
      <c r="R1610" s="45">
        <v>40461</v>
      </c>
      <c r="S1610" s="37" t="s">
        <v>2314</v>
      </c>
      <c r="T1610" s="37" t="s">
        <v>354</v>
      </c>
      <c r="U1610" s="44">
        <v>1023530093</v>
      </c>
      <c r="V1610" s="37" t="s">
        <v>393</v>
      </c>
      <c r="W1610" s="37" t="s">
        <v>363</v>
      </c>
      <c r="X1610" s="39"/>
      <c r="Y1610" s="39"/>
      <c r="Z1610" s="39"/>
      <c r="AA1610" s="39"/>
    </row>
    <row r="1611" spans="1:27" ht="14.45" hidden="1" x14ac:dyDescent="0.35">
      <c r="A1611" s="154"/>
      <c r="B1611" s="154">
        <v>1629</v>
      </c>
      <c r="C1611" s="155" t="s">
        <v>76</v>
      </c>
      <c r="D1611" s="155" t="s">
        <v>2315</v>
      </c>
      <c r="E1611" s="156">
        <v>2005</v>
      </c>
      <c r="F1611" s="153">
        <v>17</v>
      </c>
      <c r="G1611" s="155" t="s">
        <v>12</v>
      </c>
      <c r="H1611" s="152" t="s">
        <v>4824</v>
      </c>
      <c r="I1611" s="151" t="s">
        <v>4845</v>
      </c>
      <c r="J1611" s="152" t="s">
        <v>58</v>
      </c>
      <c r="K1611" s="153" t="s">
        <v>355</v>
      </c>
      <c r="L1611" s="154">
        <v>629</v>
      </c>
      <c r="M1611" s="28"/>
      <c r="N1611" s="28"/>
      <c r="O1611" s="33">
        <v>293122</v>
      </c>
      <c r="P1611" s="33">
        <v>3016207107</v>
      </c>
      <c r="Q1611" s="34" t="s">
        <v>2316</v>
      </c>
      <c r="R1611" s="45">
        <v>38661</v>
      </c>
      <c r="S1611" s="37" t="s">
        <v>2317</v>
      </c>
      <c r="T1611" s="37" t="s">
        <v>354</v>
      </c>
      <c r="U1611" s="44">
        <v>1039447643</v>
      </c>
      <c r="V1611" s="37" t="s">
        <v>430</v>
      </c>
      <c r="W1611" s="37" t="s">
        <v>363</v>
      </c>
      <c r="X1611" s="39"/>
      <c r="Y1611" s="39"/>
      <c r="Z1611" s="39"/>
      <c r="AA1611" s="39"/>
    </row>
    <row r="1612" spans="1:27" ht="14.45" hidden="1" x14ac:dyDescent="0.35">
      <c r="A1612" s="154"/>
      <c r="B1612" s="154">
        <v>1630</v>
      </c>
      <c r="C1612" s="155" t="s">
        <v>6</v>
      </c>
      <c r="D1612" s="155" t="s">
        <v>2318</v>
      </c>
      <c r="E1612" s="156">
        <v>2011</v>
      </c>
      <c r="F1612" s="153">
        <v>11</v>
      </c>
      <c r="G1612" s="155" t="s">
        <v>8</v>
      </c>
      <c r="H1612" s="152" t="s">
        <v>1366</v>
      </c>
      <c r="I1612" s="151" t="s">
        <v>4870</v>
      </c>
      <c r="J1612" s="152" t="s">
        <v>34</v>
      </c>
      <c r="K1612" s="153" t="s">
        <v>437</v>
      </c>
      <c r="L1612" s="154">
        <v>630</v>
      </c>
      <c r="M1612" s="28"/>
      <c r="N1612" s="28"/>
      <c r="O1612" s="33">
        <v>5974434</v>
      </c>
      <c r="P1612" s="33">
        <v>3002093101</v>
      </c>
      <c r="Q1612" s="34" t="s">
        <v>2319</v>
      </c>
      <c r="R1612" s="45">
        <v>40767</v>
      </c>
      <c r="S1612" s="37" t="s">
        <v>1597</v>
      </c>
      <c r="T1612" s="37" t="s">
        <v>354</v>
      </c>
      <c r="U1612" s="44">
        <v>1129584463</v>
      </c>
      <c r="V1612" s="37" t="s">
        <v>346</v>
      </c>
      <c r="W1612" s="37" t="s">
        <v>363</v>
      </c>
      <c r="X1612" s="39"/>
      <c r="Y1612" s="39"/>
      <c r="Z1612" s="39"/>
      <c r="AA1612" s="39"/>
    </row>
    <row r="1613" spans="1:27" ht="14.45" hidden="1" x14ac:dyDescent="0.35">
      <c r="A1613" s="154"/>
      <c r="B1613" s="154">
        <v>1631</v>
      </c>
      <c r="C1613" s="155" t="s">
        <v>287</v>
      </c>
      <c r="D1613" s="155" t="s">
        <v>2320</v>
      </c>
      <c r="E1613" s="156">
        <v>2006</v>
      </c>
      <c r="F1613" s="153">
        <v>16</v>
      </c>
      <c r="G1613" s="155" t="s">
        <v>12</v>
      </c>
      <c r="H1613" s="152" t="s">
        <v>4824</v>
      </c>
      <c r="I1613" s="151" t="s">
        <v>4847</v>
      </c>
      <c r="J1613" s="152" t="s">
        <v>13</v>
      </c>
      <c r="K1613" s="153" t="s">
        <v>437</v>
      </c>
      <c r="L1613" s="154">
        <v>631</v>
      </c>
      <c r="M1613" s="28"/>
      <c r="N1613" s="28"/>
      <c r="O1613" s="33"/>
      <c r="P1613" s="33">
        <v>3024059918</v>
      </c>
      <c r="Q1613" s="34" t="s">
        <v>2321</v>
      </c>
      <c r="R1613" s="45">
        <v>38890</v>
      </c>
      <c r="S1613" s="37" t="s">
        <v>1597</v>
      </c>
      <c r="T1613" s="37" t="s">
        <v>354</v>
      </c>
      <c r="U1613" s="44">
        <v>1025647430</v>
      </c>
      <c r="V1613" s="37" t="s">
        <v>339</v>
      </c>
      <c r="W1613" s="37" t="s">
        <v>363</v>
      </c>
      <c r="X1613" s="39"/>
      <c r="Y1613" s="39"/>
      <c r="Z1613" s="39"/>
      <c r="AA1613" s="39"/>
    </row>
    <row r="1614" spans="1:27" ht="14.45" hidden="1" x14ac:dyDescent="0.35">
      <c r="A1614" s="154"/>
      <c r="B1614" s="154">
        <v>1632</v>
      </c>
      <c r="C1614" s="155" t="s">
        <v>22</v>
      </c>
      <c r="D1614" s="155" t="s">
        <v>2322</v>
      </c>
      <c r="E1614" s="156">
        <v>2012</v>
      </c>
      <c r="F1614" s="153">
        <v>10</v>
      </c>
      <c r="G1614" s="155" t="s">
        <v>8</v>
      </c>
      <c r="H1614" s="152" t="s">
        <v>1366</v>
      </c>
      <c r="I1614" s="151" t="s">
        <v>3685</v>
      </c>
      <c r="J1614" s="152" t="s">
        <v>106</v>
      </c>
      <c r="K1614" s="153" t="s">
        <v>437</v>
      </c>
      <c r="L1614" s="154">
        <v>632</v>
      </c>
      <c r="M1614" s="28"/>
      <c r="N1614" s="28"/>
      <c r="O1614" s="33">
        <v>2744294</v>
      </c>
      <c r="P1614" s="33">
        <v>3117330823</v>
      </c>
      <c r="Q1614" s="34" t="s">
        <v>2323</v>
      </c>
      <c r="R1614" s="45">
        <v>41240</v>
      </c>
      <c r="S1614" s="37" t="s">
        <v>1597</v>
      </c>
      <c r="T1614" s="37" t="s">
        <v>354</v>
      </c>
      <c r="U1614" s="44">
        <v>1015193205</v>
      </c>
      <c r="V1614" s="37" t="s">
        <v>430</v>
      </c>
      <c r="W1614" s="37" t="s">
        <v>363</v>
      </c>
      <c r="X1614" s="39"/>
      <c r="Y1614" s="39"/>
      <c r="Z1614" s="39"/>
      <c r="AA1614" s="39"/>
    </row>
    <row r="1615" spans="1:27" ht="14.45" hidden="1" x14ac:dyDescent="0.35">
      <c r="A1615" s="154"/>
      <c r="B1615" s="154">
        <v>1633</v>
      </c>
      <c r="C1615" s="155" t="s">
        <v>176</v>
      </c>
      <c r="D1615" s="155" t="s">
        <v>2324</v>
      </c>
      <c r="E1615" s="156">
        <v>2012</v>
      </c>
      <c r="F1615" s="153">
        <v>10</v>
      </c>
      <c r="G1615" s="155" t="s">
        <v>8</v>
      </c>
      <c r="H1615" s="152" t="s">
        <v>1366</v>
      </c>
      <c r="I1615" s="151" t="s">
        <v>3685</v>
      </c>
      <c r="J1615" s="152" t="s">
        <v>106</v>
      </c>
      <c r="K1615" s="153" t="s">
        <v>437</v>
      </c>
      <c r="L1615" s="154">
        <v>633</v>
      </c>
      <c r="M1615" s="28"/>
      <c r="N1615" s="28"/>
      <c r="O1615" s="33"/>
      <c r="P1615" s="33">
        <v>3114162403</v>
      </c>
      <c r="Q1615" s="34" t="s">
        <v>2325</v>
      </c>
      <c r="R1615" s="45">
        <v>40959</v>
      </c>
      <c r="S1615" s="37" t="s">
        <v>1597</v>
      </c>
      <c r="T1615" s="37" t="s">
        <v>354</v>
      </c>
      <c r="U1615" s="44">
        <v>1192467407</v>
      </c>
      <c r="V1615" s="37" t="s">
        <v>346</v>
      </c>
      <c r="W1615" s="37" t="s">
        <v>363</v>
      </c>
      <c r="X1615" s="39"/>
      <c r="Y1615" s="39"/>
      <c r="Z1615" s="39"/>
      <c r="AA1615" s="39"/>
    </row>
    <row r="1616" spans="1:27" ht="14.45" hidden="1" x14ac:dyDescent="0.35">
      <c r="A1616" s="154"/>
      <c r="B1616" s="154">
        <v>1634</v>
      </c>
      <c r="C1616" s="155" t="s">
        <v>465</v>
      </c>
      <c r="D1616" s="155" t="s">
        <v>2324</v>
      </c>
      <c r="E1616" s="156">
        <v>2010</v>
      </c>
      <c r="F1616" s="153">
        <v>12</v>
      </c>
      <c r="G1616" s="155" t="s">
        <v>8</v>
      </c>
      <c r="H1616" s="152" t="s">
        <v>1366</v>
      </c>
      <c r="I1616" s="151" t="s">
        <v>4859</v>
      </c>
      <c r="J1616" s="152" t="s">
        <v>34</v>
      </c>
      <c r="K1616" s="153" t="s">
        <v>437</v>
      </c>
      <c r="L1616" s="154">
        <v>634</v>
      </c>
      <c r="M1616" s="28"/>
      <c r="N1616" s="28"/>
      <c r="O1616" s="33"/>
      <c r="P1616" s="33">
        <v>3114162403</v>
      </c>
      <c r="Q1616" s="34" t="s">
        <v>2325</v>
      </c>
      <c r="R1616" s="45">
        <v>40405</v>
      </c>
      <c r="S1616" s="37" t="s">
        <v>1597</v>
      </c>
      <c r="T1616" s="37" t="s">
        <v>354</v>
      </c>
      <c r="U1616" s="44">
        <v>1192465323</v>
      </c>
      <c r="V1616" s="37" t="s">
        <v>346</v>
      </c>
      <c r="W1616" s="37" t="s">
        <v>363</v>
      </c>
      <c r="X1616" s="39"/>
      <c r="Y1616" s="39"/>
      <c r="Z1616" s="39"/>
      <c r="AA1616" s="39"/>
    </row>
    <row r="1617" spans="1:27" ht="14.45" hidden="1" x14ac:dyDescent="0.35">
      <c r="A1617" s="154"/>
      <c r="B1617" s="154">
        <v>1635</v>
      </c>
      <c r="C1617" s="155" t="s">
        <v>483</v>
      </c>
      <c r="D1617" s="155" t="s">
        <v>2326</v>
      </c>
      <c r="E1617" s="156">
        <v>2015</v>
      </c>
      <c r="F1617" s="153">
        <v>7</v>
      </c>
      <c r="G1617" s="155" t="s">
        <v>8</v>
      </c>
      <c r="H1617" s="152" t="s">
        <v>1366</v>
      </c>
      <c r="I1617" s="151" t="s">
        <v>3697</v>
      </c>
      <c r="J1617" s="152" t="s">
        <v>117</v>
      </c>
      <c r="K1617" s="153" t="s">
        <v>437</v>
      </c>
      <c r="L1617" s="154">
        <v>635</v>
      </c>
      <c r="M1617" s="28"/>
      <c r="N1617" s="28"/>
      <c r="O1617" s="33">
        <v>4534947</v>
      </c>
      <c r="P1617" s="33">
        <v>3113767986</v>
      </c>
      <c r="Q1617" s="34" t="s">
        <v>2327</v>
      </c>
      <c r="R1617" s="45">
        <v>42271</v>
      </c>
      <c r="S1617" s="37" t="s">
        <v>1597</v>
      </c>
      <c r="T1617" s="37" t="s">
        <v>413</v>
      </c>
      <c r="U1617" s="44">
        <v>1020321721</v>
      </c>
      <c r="V1617" s="37" t="s">
        <v>346</v>
      </c>
      <c r="W1617" s="37" t="s">
        <v>363</v>
      </c>
      <c r="X1617" s="39"/>
      <c r="Y1617" s="39"/>
      <c r="Z1617" s="39"/>
      <c r="AA1617" s="39"/>
    </row>
    <row r="1618" spans="1:27" ht="14.45" hidden="1" x14ac:dyDescent="0.35">
      <c r="A1618" s="154"/>
      <c r="B1618" s="154">
        <v>1636</v>
      </c>
      <c r="C1618" s="155" t="s">
        <v>10</v>
      </c>
      <c r="D1618" s="155" t="s">
        <v>2328</v>
      </c>
      <c r="E1618" s="156">
        <v>2015</v>
      </c>
      <c r="F1618" s="153">
        <v>7</v>
      </c>
      <c r="G1618" s="155" t="s">
        <v>8</v>
      </c>
      <c r="H1618" s="152" t="s">
        <v>1366</v>
      </c>
      <c r="I1618" s="151" t="s">
        <v>3697</v>
      </c>
      <c r="J1618" s="152" t="s">
        <v>117</v>
      </c>
      <c r="K1618" s="153" t="s">
        <v>437</v>
      </c>
      <c r="L1618" s="154">
        <v>636</v>
      </c>
      <c r="M1618" s="28"/>
      <c r="N1618" s="28"/>
      <c r="O1618" s="33"/>
      <c r="P1618" s="33">
        <v>3113695908</v>
      </c>
      <c r="Q1618" s="34" t="s">
        <v>2329</v>
      </c>
      <c r="R1618" s="45">
        <v>42367</v>
      </c>
      <c r="S1618" s="37" t="s">
        <v>1597</v>
      </c>
      <c r="T1618" s="37" t="s">
        <v>413</v>
      </c>
      <c r="U1618" s="44">
        <v>1011412065</v>
      </c>
      <c r="V1618" s="37" t="s">
        <v>393</v>
      </c>
      <c r="W1618" s="37" t="s">
        <v>347</v>
      </c>
      <c r="X1618" s="39"/>
      <c r="Y1618" s="39"/>
      <c r="Z1618" s="39"/>
      <c r="AA1618" s="39"/>
    </row>
    <row r="1619" spans="1:27" ht="14.45" hidden="1" x14ac:dyDescent="0.35">
      <c r="A1619" s="154"/>
      <c r="B1619" s="154">
        <v>1637</v>
      </c>
      <c r="C1619" s="155" t="s">
        <v>38</v>
      </c>
      <c r="D1619" s="155" t="s">
        <v>39</v>
      </c>
      <c r="E1619" s="156">
        <v>2008</v>
      </c>
      <c r="F1619" s="153">
        <v>14</v>
      </c>
      <c r="G1619" s="155" t="s">
        <v>20</v>
      </c>
      <c r="H1619" s="152" t="s">
        <v>3699</v>
      </c>
      <c r="I1619" s="151" t="s">
        <v>4862</v>
      </c>
      <c r="J1619" s="152" t="s">
        <v>40</v>
      </c>
      <c r="K1619" s="153" t="s">
        <v>437</v>
      </c>
      <c r="L1619" s="154">
        <v>637</v>
      </c>
      <c r="M1619" s="28"/>
      <c r="N1619" s="28"/>
      <c r="O1619" s="33"/>
      <c r="P1619" s="33">
        <v>3007458415</v>
      </c>
      <c r="Q1619" s="34" t="s">
        <v>2330</v>
      </c>
      <c r="R1619" s="45">
        <v>39691</v>
      </c>
      <c r="S1619" s="37" t="s">
        <v>1597</v>
      </c>
      <c r="T1619" s="37" t="s">
        <v>354</v>
      </c>
      <c r="U1619" s="44">
        <v>1025765398</v>
      </c>
      <c r="V1619" s="37" t="s">
        <v>430</v>
      </c>
      <c r="W1619" s="37" t="s">
        <v>363</v>
      </c>
      <c r="X1619" s="39"/>
      <c r="Y1619" s="39"/>
      <c r="Z1619" s="39"/>
      <c r="AA1619" s="39"/>
    </row>
    <row r="1620" spans="1:27" ht="14.45" hidden="1" x14ac:dyDescent="0.35">
      <c r="A1620" s="154"/>
      <c r="B1620" s="154">
        <v>1638</v>
      </c>
      <c r="C1620" s="155" t="s">
        <v>22</v>
      </c>
      <c r="D1620" s="155" t="s">
        <v>91</v>
      </c>
      <c r="E1620" s="156">
        <v>2016</v>
      </c>
      <c r="F1620" s="153">
        <v>6</v>
      </c>
      <c r="G1620" s="155" t="s">
        <v>8</v>
      </c>
      <c r="H1620" s="152" t="s">
        <v>1366</v>
      </c>
      <c r="I1620" s="151" t="s">
        <v>4885</v>
      </c>
      <c r="J1620" s="152" t="s">
        <v>92</v>
      </c>
      <c r="K1620" s="153" t="s">
        <v>414</v>
      </c>
      <c r="L1620" s="154">
        <v>638</v>
      </c>
      <c r="M1620" s="28"/>
      <c r="N1620" s="28"/>
      <c r="O1620" s="33"/>
      <c r="P1620" s="33">
        <v>3148447371</v>
      </c>
      <c r="Q1620" s="55"/>
      <c r="R1620" s="45">
        <v>42595</v>
      </c>
      <c r="S1620" s="37" t="s">
        <v>1175</v>
      </c>
      <c r="T1620" s="37" t="s">
        <v>413</v>
      </c>
      <c r="U1620" s="44">
        <v>1036785494</v>
      </c>
      <c r="V1620" s="37" t="s">
        <v>346</v>
      </c>
      <c r="W1620" s="37" t="s">
        <v>2331</v>
      </c>
      <c r="X1620" s="39"/>
      <c r="Y1620" s="39"/>
      <c r="Z1620" s="39"/>
      <c r="AA1620" s="39"/>
    </row>
    <row r="1621" spans="1:27" ht="14.45" hidden="1" x14ac:dyDescent="0.35">
      <c r="A1621" s="154"/>
      <c r="B1621" s="154">
        <v>1639</v>
      </c>
      <c r="C1621" s="155" t="s">
        <v>118</v>
      </c>
      <c r="D1621" s="155" t="s">
        <v>2332</v>
      </c>
      <c r="E1621" s="156">
        <v>2016</v>
      </c>
      <c r="F1621" s="153">
        <v>6</v>
      </c>
      <c r="G1621" s="155" t="s">
        <v>8</v>
      </c>
      <c r="H1621" s="152" t="s">
        <v>1366</v>
      </c>
      <c r="I1621" s="151" t="s">
        <v>4885</v>
      </c>
      <c r="J1621" s="152" t="s">
        <v>92</v>
      </c>
      <c r="K1621" s="153" t="s">
        <v>414</v>
      </c>
      <c r="L1621" s="154">
        <v>639</v>
      </c>
      <c r="M1621" s="28"/>
      <c r="N1621" s="28"/>
      <c r="O1621" s="33"/>
      <c r="P1621" s="33">
        <v>3108468238</v>
      </c>
      <c r="Q1621" s="34" t="s">
        <v>2333</v>
      </c>
      <c r="R1621" s="45">
        <v>42481</v>
      </c>
      <c r="S1621" s="37" t="s">
        <v>1175</v>
      </c>
      <c r="T1621" s="37" t="s">
        <v>413</v>
      </c>
      <c r="U1621" s="44">
        <v>1021939632</v>
      </c>
      <c r="V1621" s="37" t="s">
        <v>346</v>
      </c>
      <c r="W1621" s="37" t="s">
        <v>394</v>
      </c>
      <c r="X1621" s="39"/>
      <c r="Y1621" s="39"/>
      <c r="Z1621" s="39"/>
      <c r="AA1621" s="39"/>
    </row>
    <row r="1622" spans="1:27" ht="14.45" hidden="1" x14ac:dyDescent="0.35">
      <c r="A1622" s="154"/>
      <c r="B1622" s="154">
        <v>1640</v>
      </c>
      <c r="C1622" s="155" t="s">
        <v>85</v>
      </c>
      <c r="D1622" s="155" t="s">
        <v>86</v>
      </c>
      <c r="E1622" s="156">
        <v>1996</v>
      </c>
      <c r="F1622" s="153">
        <v>26</v>
      </c>
      <c r="G1622" s="155" t="s">
        <v>12</v>
      </c>
      <c r="H1622" s="152" t="s">
        <v>4824</v>
      </c>
      <c r="I1622" s="151" t="s">
        <v>4911</v>
      </c>
      <c r="J1622" s="152" t="s">
        <v>58</v>
      </c>
      <c r="K1622" s="153" t="s">
        <v>414</v>
      </c>
      <c r="L1622" s="154">
        <v>640</v>
      </c>
      <c r="M1622" s="28"/>
      <c r="N1622" s="28"/>
      <c r="O1622" s="33"/>
      <c r="P1622" s="33">
        <v>3207114033</v>
      </c>
      <c r="Q1622" s="55"/>
      <c r="R1622" s="45">
        <v>35136</v>
      </c>
      <c r="S1622" s="37" t="s">
        <v>1175</v>
      </c>
      <c r="T1622" s="37" t="s">
        <v>338</v>
      </c>
      <c r="U1622" s="44">
        <v>1036783887</v>
      </c>
      <c r="V1622" s="37" t="s">
        <v>346</v>
      </c>
      <c r="W1622" s="37" t="s">
        <v>363</v>
      </c>
      <c r="X1622" s="39"/>
      <c r="Y1622" s="39"/>
      <c r="Z1622" s="39"/>
      <c r="AA1622" s="39"/>
    </row>
    <row r="1623" spans="1:27" ht="14.45" hidden="1" x14ac:dyDescent="0.35">
      <c r="A1623" s="154"/>
      <c r="B1623" s="154">
        <v>1641</v>
      </c>
      <c r="C1623" s="155" t="s">
        <v>2334</v>
      </c>
      <c r="D1623" s="155" t="s">
        <v>2335</v>
      </c>
      <c r="E1623" s="156">
        <v>2006</v>
      </c>
      <c r="F1623" s="153">
        <v>16</v>
      </c>
      <c r="G1623" s="155" t="s">
        <v>20</v>
      </c>
      <c r="H1623" s="152" t="s">
        <v>3699</v>
      </c>
      <c r="I1623" s="151" t="s">
        <v>4877</v>
      </c>
      <c r="J1623" s="152" t="s">
        <v>101</v>
      </c>
      <c r="K1623" s="153" t="s">
        <v>414</v>
      </c>
      <c r="L1623" s="154">
        <v>641</v>
      </c>
      <c r="M1623" s="28"/>
      <c r="N1623" s="28"/>
      <c r="O1623" s="33">
        <v>5562287</v>
      </c>
      <c r="P1623" s="33">
        <v>3172645255</v>
      </c>
      <c r="Q1623" s="55"/>
      <c r="R1623" s="45">
        <v>38931</v>
      </c>
      <c r="S1623" s="37" t="s">
        <v>1175</v>
      </c>
      <c r="T1623" s="37" t="s">
        <v>354</v>
      </c>
      <c r="U1623" s="44">
        <v>1036779563</v>
      </c>
      <c r="V1623" s="37" t="s">
        <v>346</v>
      </c>
      <c r="W1623" s="37" t="s">
        <v>380</v>
      </c>
      <c r="X1623" s="39"/>
      <c r="Y1623" s="39"/>
      <c r="Z1623" s="39"/>
      <c r="AA1623" s="39"/>
    </row>
    <row r="1624" spans="1:27" ht="14.45" hidden="1" x14ac:dyDescent="0.35">
      <c r="A1624" s="154"/>
      <c r="B1624" s="154">
        <v>1642</v>
      </c>
      <c r="C1624" s="155" t="s">
        <v>312</v>
      </c>
      <c r="D1624" s="155" t="s">
        <v>2336</v>
      </c>
      <c r="E1624" s="156">
        <v>2010</v>
      </c>
      <c r="F1624" s="153">
        <v>12</v>
      </c>
      <c r="G1624" s="155" t="s">
        <v>20</v>
      </c>
      <c r="H1624" s="152" t="s">
        <v>3699</v>
      </c>
      <c r="I1624" s="151" t="s">
        <v>4884</v>
      </c>
      <c r="J1624" s="152" t="s">
        <v>64</v>
      </c>
      <c r="K1624" s="153" t="s">
        <v>414</v>
      </c>
      <c r="L1624" s="154">
        <v>642</v>
      </c>
      <c r="M1624" s="28"/>
      <c r="N1624" s="28"/>
      <c r="O1624" s="33">
        <v>5560314</v>
      </c>
      <c r="P1624" s="33">
        <v>3104747306</v>
      </c>
      <c r="Q1624" s="34" t="s">
        <v>2337</v>
      </c>
      <c r="R1624" s="45">
        <v>40198</v>
      </c>
      <c r="S1624" s="37" t="s">
        <v>1175</v>
      </c>
      <c r="T1624" s="37" t="s">
        <v>354</v>
      </c>
      <c r="U1624" s="44">
        <v>1040040970</v>
      </c>
      <c r="V1624" s="37" t="s">
        <v>346</v>
      </c>
      <c r="W1624" s="37" t="s">
        <v>394</v>
      </c>
      <c r="X1624" s="39"/>
      <c r="Y1624" s="39"/>
      <c r="Z1624" s="39"/>
      <c r="AA1624" s="39"/>
    </row>
    <row r="1625" spans="1:27" ht="14.45" hidden="1" x14ac:dyDescent="0.35">
      <c r="A1625" s="154"/>
      <c r="B1625" s="154">
        <v>1643</v>
      </c>
      <c r="C1625" s="155"/>
      <c r="D1625" s="155"/>
      <c r="E1625" s="156"/>
      <c r="F1625" s="153">
        <v>2022</v>
      </c>
      <c r="G1625" s="155"/>
      <c r="H1625" s="152" t="e">
        <v>#N/A</v>
      </c>
      <c r="I1625" s="151" t="e">
        <v>#N/A</v>
      </c>
      <c r="J1625" s="152" t="e">
        <v>#N/A</v>
      </c>
      <c r="K1625" s="153"/>
      <c r="L1625" s="154">
        <v>643</v>
      </c>
      <c r="M1625" s="28"/>
      <c r="N1625" s="28"/>
      <c r="O1625" s="33"/>
      <c r="P1625" s="33"/>
      <c r="Q1625" s="34"/>
      <c r="R1625" s="45"/>
      <c r="S1625" s="37"/>
      <c r="T1625" s="37"/>
      <c r="U1625" s="44"/>
      <c r="V1625" s="37"/>
      <c r="W1625" s="37"/>
      <c r="X1625" s="39"/>
      <c r="Y1625" s="39"/>
      <c r="Z1625" s="39"/>
      <c r="AA1625" s="39"/>
    </row>
    <row r="1626" spans="1:27" ht="14.45" hidden="1" x14ac:dyDescent="0.35">
      <c r="A1626" s="154"/>
      <c r="B1626" s="154">
        <v>1644</v>
      </c>
      <c r="C1626" s="155" t="s">
        <v>2338</v>
      </c>
      <c r="D1626" s="155" t="s">
        <v>2339</v>
      </c>
      <c r="E1626" s="156">
        <v>2008</v>
      </c>
      <c r="F1626" s="153">
        <v>14</v>
      </c>
      <c r="G1626" s="155" t="s">
        <v>20</v>
      </c>
      <c r="H1626" s="152" t="s">
        <v>3699</v>
      </c>
      <c r="I1626" s="151" t="s">
        <v>4862</v>
      </c>
      <c r="J1626" s="152" t="s">
        <v>40</v>
      </c>
      <c r="K1626" s="153" t="s">
        <v>414</v>
      </c>
      <c r="L1626" s="154">
        <v>644</v>
      </c>
      <c r="M1626" s="28"/>
      <c r="N1626" s="28"/>
      <c r="O1626" s="33"/>
      <c r="P1626" s="33">
        <v>3147744749</v>
      </c>
      <c r="Q1626" s="55"/>
      <c r="R1626" s="45">
        <v>39511</v>
      </c>
      <c r="S1626" s="37" t="s">
        <v>1175</v>
      </c>
      <c r="T1626" s="37" t="s">
        <v>354</v>
      </c>
      <c r="U1626" s="44">
        <v>1040037560</v>
      </c>
      <c r="V1626" s="37" t="s">
        <v>346</v>
      </c>
      <c r="W1626" s="37" t="s">
        <v>402</v>
      </c>
      <c r="X1626" s="39"/>
      <c r="Y1626" s="39"/>
      <c r="Z1626" s="39"/>
      <c r="AA1626" s="39"/>
    </row>
    <row r="1627" spans="1:27" ht="14.45" hidden="1" x14ac:dyDescent="0.35">
      <c r="A1627" s="154"/>
      <c r="B1627" s="154">
        <v>1645</v>
      </c>
      <c r="C1627" s="155" t="s">
        <v>176</v>
      </c>
      <c r="D1627" s="155" t="s">
        <v>2340</v>
      </c>
      <c r="E1627" s="156">
        <v>2015</v>
      </c>
      <c r="F1627" s="153">
        <v>7</v>
      </c>
      <c r="G1627" s="155" t="s">
        <v>8</v>
      </c>
      <c r="H1627" s="152" t="s">
        <v>1366</v>
      </c>
      <c r="I1627" s="151" t="s">
        <v>3697</v>
      </c>
      <c r="J1627" s="152" t="s">
        <v>117</v>
      </c>
      <c r="K1627" s="153" t="s">
        <v>414</v>
      </c>
      <c r="L1627" s="154">
        <v>645</v>
      </c>
      <c r="M1627" s="28"/>
      <c r="N1627" s="28"/>
      <c r="O1627" s="33"/>
      <c r="P1627" s="33">
        <v>3113177363</v>
      </c>
      <c r="Q1627" s="34" t="s">
        <v>2341</v>
      </c>
      <c r="R1627" s="45">
        <v>42118</v>
      </c>
      <c r="S1627" s="37" t="s">
        <v>1175</v>
      </c>
      <c r="T1627" s="37" t="s">
        <v>413</v>
      </c>
      <c r="U1627" s="44">
        <v>1036784652</v>
      </c>
      <c r="V1627" s="37" t="s">
        <v>346</v>
      </c>
      <c r="W1627" s="37" t="s">
        <v>363</v>
      </c>
      <c r="X1627" s="39"/>
      <c r="Y1627" s="39"/>
      <c r="Z1627" s="39"/>
      <c r="AA1627" s="39"/>
    </row>
    <row r="1628" spans="1:27" ht="14.45" hidden="1" x14ac:dyDescent="0.35">
      <c r="A1628" s="154"/>
      <c r="B1628" s="154">
        <v>1646</v>
      </c>
      <c r="C1628" s="155" t="s">
        <v>465</v>
      </c>
      <c r="D1628" s="155" t="s">
        <v>2342</v>
      </c>
      <c r="E1628" s="156">
        <v>2011</v>
      </c>
      <c r="F1628" s="153">
        <v>11</v>
      </c>
      <c r="G1628" s="155" t="s">
        <v>8</v>
      </c>
      <c r="H1628" s="152" t="s">
        <v>1366</v>
      </c>
      <c r="I1628" s="151" t="s">
        <v>4870</v>
      </c>
      <c r="J1628" s="152" t="s">
        <v>34</v>
      </c>
      <c r="K1628" s="153" t="s">
        <v>414</v>
      </c>
      <c r="L1628" s="154">
        <v>646</v>
      </c>
      <c r="M1628" s="28"/>
      <c r="N1628" s="28"/>
      <c r="O1628" s="33">
        <v>5560878</v>
      </c>
      <c r="P1628" s="33">
        <v>3206870929</v>
      </c>
      <c r="Q1628" s="34" t="s">
        <v>2343</v>
      </c>
      <c r="R1628" s="45">
        <v>40608</v>
      </c>
      <c r="S1628" s="37" t="s">
        <v>1175</v>
      </c>
      <c r="T1628" s="37" t="s">
        <v>354</v>
      </c>
      <c r="U1628" s="44">
        <v>1020309093</v>
      </c>
      <c r="V1628" s="37" t="s">
        <v>346</v>
      </c>
      <c r="W1628" s="37" t="s">
        <v>402</v>
      </c>
      <c r="X1628" s="39"/>
      <c r="Y1628" s="39"/>
      <c r="Z1628" s="39"/>
      <c r="AA1628" s="39"/>
    </row>
    <row r="1629" spans="1:27" ht="14.45" hidden="1" x14ac:dyDescent="0.35">
      <c r="A1629" s="154"/>
      <c r="B1629" s="154">
        <v>1647</v>
      </c>
      <c r="C1629" s="155"/>
      <c r="D1629" s="155"/>
      <c r="E1629" s="156"/>
      <c r="F1629" s="153">
        <v>2022</v>
      </c>
      <c r="G1629" s="155"/>
      <c r="H1629" s="152" t="e">
        <v>#N/A</v>
      </c>
      <c r="I1629" s="151" t="e">
        <v>#N/A</v>
      </c>
      <c r="J1629" s="152" t="e">
        <v>#N/A</v>
      </c>
      <c r="K1629" s="153"/>
      <c r="L1629" s="154">
        <v>647</v>
      </c>
      <c r="M1629" s="28"/>
      <c r="N1629" s="28"/>
      <c r="O1629" s="33"/>
      <c r="P1629" s="33"/>
      <c r="Q1629" s="34"/>
      <c r="R1629" s="45"/>
      <c r="S1629" s="37"/>
      <c r="T1629" s="37"/>
      <c r="U1629" s="44"/>
      <c r="V1629" s="37"/>
      <c r="W1629" s="37"/>
      <c r="X1629" s="39"/>
      <c r="Y1629" s="39"/>
      <c r="Z1629" s="39"/>
      <c r="AA1629" s="39"/>
    </row>
    <row r="1630" spans="1:27" ht="14.45" hidden="1" x14ac:dyDescent="0.35">
      <c r="A1630" s="154"/>
      <c r="B1630" s="154">
        <v>1648</v>
      </c>
      <c r="C1630" s="155" t="s">
        <v>89</v>
      </c>
      <c r="D1630" s="155" t="s">
        <v>90</v>
      </c>
      <c r="E1630" s="156">
        <v>2012</v>
      </c>
      <c r="F1630" s="153">
        <v>10</v>
      </c>
      <c r="G1630" s="155" t="s">
        <v>20</v>
      </c>
      <c r="H1630" s="152" t="s">
        <v>3699</v>
      </c>
      <c r="I1630" s="151" t="s">
        <v>4868</v>
      </c>
      <c r="J1630" s="152" t="s">
        <v>50</v>
      </c>
      <c r="K1630" s="153" t="s">
        <v>414</v>
      </c>
      <c r="L1630" s="154">
        <v>648</v>
      </c>
      <c r="M1630" s="28"/>
      <c r="N1630" s="28"/>
      <c r="O1630" s="33">
        <v>5560863</v>
      </c>
      <c r="P1630" s="33">
        <v>3127903483</v>
      </c>
      <c r="Q1630" s="34" t="s">
        <v>2344</v>
      </c>
      <c r="R1630" s="45">
        <v>41056</v>
      </c>
      <c r="S1630" s="37" t="s">
        <v>1175</v>
      </c>
      <c r="T1630" s="37" t="s">
        <v>354</v>
      </c>
      <c r="U1630" s="44">
        <v>1035000048</v>
      </c>
      <c r="V1630" s="37" t="s">
        <v>346</v>
      </c>
      <c r="W1630" s="37" t="s">
        <v>363</v>
      </c>
      <c r="X1630" s="39"/>
      <c r="Y1630" s="39"/>
      <c r="Z1630" s="39"/>
      <c r="AA1630" s="39"/>
    </row>
    <row r="1631" spans="1:27" ht="14.45" hidden="1" x14ac:dyDescent="0.35">
      <c r="A1631" s="154"/>
      <c r="B1631" s="154">
        <v>1649</v>
      </c>
      <c r="C1631" s="155"/>
      <c r="D1631" s="155"/>
      <c r="E1631" s="156"/>
      <c r="F1631" s="153">
        <v>2022</v>
      </c>
      <c r="G1631" s="155"/>
      <c r="H1631" s="152" t="e">
        <v>#N/A</v>
      </c>
      <c r="I1631" s="151" t="e">
        <v>#N/A</v>
      </c>
      <c r="J1631" s="152" t="e">
        <v>#N/A</v>
      </c>
      <c r="K1631" s="153"/>
      <c r="L1631" s="154">
        <v>649</v>
      </c>
      <c r="M1631" s="28"/>
      <c r="N1631" s="28"/>
      <c r="O1631" s="33"/>
      <c r="P1631" s="33"/>
      <c r="Q1631" s="42"/>
      <c r="R1631" s="45"/>
      <c r="S1631" s="37"/>
      <c r="T1631" s="37"/>
      <c r="U1631" s="44"/>
      <c r="V1631" s="37"/>
      <c r="W1631" s="37"/>
      <c r="X1631" s="39"/>
      <c r="Y1631" s="39"/>
      <c r="Z1631" s="39"/>
      <c r="AA1631" s="39"/>
    </row>
    <row r="1632" spans="1:27" ht="14.45" hidden="1" x14ac:dyDescent="0.35">
      <c r="A1632" s="154"/>
      <c r="B1632" s="154">
        <v>1650</v>
      </c>
      <c r="C1632" s="155" t="s">
        <v>2345</v>
      </c>
      <c r="D1632" s="155" t="s">
        <v>2346</v>
      </c>
      <c r="E1632" s="156">
        <v>2012</v>
      </c>
      <c r="F1632" s="153">
        <v>10</v>
      </c>
      <c r="G1632" s="155" t="s">
        <v>8</v>
      </c>
      <c r="H1632" s="152" t="s">
        <v>1366</v>
      </c>
      <c r="I1632" s="151" t="s">
        <v>3685</v>
      </c>
      <c r="J1632" s="152" t="s">
        <v>106</v>
      </c>
      <c r="K1632" s="153" t="s">
        <v>414</v>
      </c>
      <c r="L1632" s="154">
        <v>650</v>
      </c>
      <c r="M1632" s="28"/>
      <c r="N1632" s="28"/>
      <c r="O1632" s="52"/>
      <c r="P1632" s="52">
        <v>3126440784</v>
      </c>
      <c r="Q1632" s="109"/>
      <c r="R1632" s="62">
        <v>41008</v>
      </c>
      <c r="S1632" s="39" t="s">
        <v>1175</v>
      </c>
      <c r="T1632" s="39" t="s">
        <v>354</v>
      </c>
      <c r="U1632" s="76">
        <v>1036782660</v>
      </c>
      <c r="V1632" s="39" t="s">
        <v>393</v>
      </c>
      <c r="W1632" s="39" t="s">
        <v>363</v>
      </c>
      <c r="X1632" s="39"/>
      <c r="Y1632" s="39"/>
      <c r="Z1632" s="39"/>
      <c r="AA1632" s="39"/>
    </row>
    <row r="1633" spans="1:27" ht="14.45" hidden="1" x14ac:dyDescent="0.35">
      <c r="A1633" s="154"/>
      <c r="B1633" s="154">
        <v>1651</v>
      </c>
      <c r="C1633" s="155" t="s">
        <v>1519</v>
      </c>
      <c r="D1633" s="155" t="s">
        <v>2347</v>
      </c>
      <c r="E1633" s="156">
        <v>2009</v>
      </c>
      <c r="F1633" s="153">
        <v>13</v>
      </c>
      <c r="G1633" s="155" t="s">
        <v>8</v>
      </c>
      <c r="H1633" s="152" t="s">
        <v>1366</v>
      </c>
      <c r="I1633" s="151" t="s">
        <v>4856</v>
      </c>
      <c r="J1633" s="152" t="s">
        <v>72</v>
      </c>
      <c r="K1633" s="153" t="s">
        <v>414</v>
      </c>
      <c r="L1633" s="154">
        <v>651</v>
      </c>
      <c r="M1633" s="28"/>
      <c r="N1633" s="28"/>
      <c r="O1633" s="33"/>
      <c r="P1633" s="33">
        <v>3147099898</v>
      </c>
      <c r="Q1633" s="55"/>
      <c r="R1633" s="45">
        <v>39867</v>
      </c>
      <c r="S1633" s="37" t="s">
        <v>1175</v>
      </c>
      <c r="T1633" s="37" t="s">
        <v>354</v>
      </c>
      <c r="U1633" s="44">
        <v>1036780937</v>
      </c>
      <c r="V1633" s="37" t="s">
        <v>346</v>
      </c>
      <c r="W1633" s="37" t="s">
        <v>380</v>
      </c>
      <c r="X1633" s="39"/>
      <c r="Y1633" s="39"/>
      <c r="Z1633" s="39"/>
      <c r="AA1633" s="39"/>
    </row>
    <row r="1634" spans="1:27" ht="14.45" hidden="1" x14ac:dyDescent="0.35">
      <c r="A1634" s="154"/>
      <c r="B1634" s="154">
        <v>1652</v>
      </c>
      <c r="C1634" s="155" t="s">
        <v>10</v>
      </c>
      <c r="D1634" s="155" t="s">
        <v>2348</v>
      </c>
      <c r="E1634" s="156">
        <v>2012</v>
      </c>
      <c r="F1634" s="153">
        <v>10</v>
      </c>
      <c r="G1634" s="155" t="s">
        <v>8</v>
      </c>
      <c r="H1634" s="152" t="s">
        <v>1366</v>
      </c>
      <c r="I1634" s="151" t="s">
        <v>3685</v>
      </c>
      <c r="J1634" s="152" t="s">
        <v>106</v>
      </c>
      <c r="K1634" s="153" t="s">
        <v>414</v>
      </c>
      <c r="L1634" s="154">
        <v>652</v>
      </c>
      <c r="M1634" s="28"/>
      <c r="N1634" s="28"/>
      <c r="O1634" s="33"/>
      <c r="P1634" s="33">
        <v>3146456696</v>
      </c>
      <c r="Q1634" s="55"/>
      <c r="R1634" s="45">
        <v>41170</v>
      </c>
      <c r="S1634" s="37" t="s">
        <v>1175</v>
      </c>
      <c r="T1634" s="37" t="s">
        <v>354</v>
      </c>
      <c r="U1634" s="44">
        <v>1036782944</v>
      </c>
      <c r="V1634" s="37" t="s">
        <v>430</v>
      </c>
      <c r="W1634" s="37" t="s">
        <v>380</v>
      </c>
      <c r="X1634" s="39"/>
      <c r="Y1634" s="39"/>
      <c r="Z1634" s="39"/>
      <c r="AA1634" s="39"/>
    </row>
    <row r="1635" spans="1:27" ht="14.45" hidden="1" x14ac:dyDescent="0.35">
      <c r="A1635" s="154"/>
      <c r="B1635" s="154">
        <v>1653</v>
      </c>
      <c r="C1635" s="155" t="s">
        <v>287</v>
      </c>
      <c r="D1635" s="155" t="s">
        <v>2349</v>
      </c>
      <c r="E1635" s="156">
        <v>2009</v>
      </c>
      <c r="F1635" s="153">
        <v>13</v>
      </c>
      <c r="G1635" s="155" t="s">
        <v>8</v>
      </c>
      <c r="H1635" s="152" t="s">
        <v>1366</v>
      </c>
      <c r="I1635" s="151" t="s">
        <v>4856</v>
      </c>
      <c r="J1635" s="152" t="s">
        <v>72</v>
      </c>
      <c r="K1635" s="153" t="s">
        <v>414</v>
      </c>
      <c r="L1635" s="154">
        <v>653</v>
      </c>
      <c r="M1635" s="28"/>
      <c r="N1635" s="28"/>
      <c r="O1635" s="33"/>
      <c r="P1635" s="33">
        <v>3192053532</v>
      </c>
      <c r="Q1635" s="55"/>
      <c r="R1635" s="45">
        <v>40176</v>
      </c>
      <c r="S1635" s="37" t="s">
        <v>1175</v>
      </c>
      <c r="T1635" s="37" t="s">
        <v>354</v>
      </c>
      <c r="U1635" s="44">
        <v>1040040682</v>
      </c>
      <c r="V1635" s="37" t="s">
        <v>346</v>
      </c>
      <c r="W1635" s="37" t="s">
        <v>363</v>
      </c>
      <c r="X1635" s="39"/>
      <c r="Y1635" s="39"/>
      <c r="Z1635" s="39"/>
      <c r="AA1635" s="39"/>
    </row>
    <row r="1636" spans="1:27" ht="14.45" hidden="1" x14ac:dyDescent="0.35">
      <c r="A1636" s="154"/>
      <c r="B1636" s="154">
        <v>1654</v>
      </c>
      <c r="C1636" s="155" t="s">
        <v>927</v>
      </c>
      <c r="D1636" s="155" t="s">
        <v>2350</v>
      </c>
      <c r="E1636" s="156">
        <v>2008</v>
      </c>
      <c r="F1636" s="153">
        <v>14</v>
      </c>
      <c r="G1636" s="155" t="s">
        <v>12</v>
      </c>
      <c r="H1636" s="152" t="s">
        <v>4824</v>
      </c>
      <c r="I1636" s="151" t="s">
        <v>4882</v>
      </c>
      <c r="J1636" s="152" t="s">
        <v>98</v>
      </c>
      <c r="K1636" s="153" t="s">
        <v>446</v>
      </c>
      <c r="L1636" s="154">
        <v>654</v>
      </c>
      <c r="M1636" s="28"/>
      <c r="N1636" s="28"/>
      <c r="O1636" s="33"/>
      <c r="P1636" s="33">
        <v>3216585907</v>
      </c>
      <c r="Q1636" s="34" t="s">
        <v>2351</v>
      </c>
      <c r="R1636" s="45">
        <v>39612</v>
      </c>
      <c r="S1636" s="37" t="s">
        <v>2352</v>
      </c>
      <c r="T1636" s="37" t="s">
        <v>354</v>
      </c>
      <c r="U1636" s="44">
        <v>1018241753</v>
      </c>
      <c r="V1636" s="37" t="s">
        <v>346</v>
      </c>
      <c r="W1636" s="37" t="s">
        <v>380</v>
      </c>
      <c r="X1636" s="39"/>
      <c r="Y1636" s="39"/>
      <c r="Z1636" s="39"/>
      <c r="AA1636" s="39"/>
    </row>
    <row r="1637" spans="1:27" ht="14.45" hidden="1" x14ac:dyDescent="0.35">
      <c r="A1637" s="154"/>
      <c r="B1637" s="154">
        <v>1655</v>
      </c>
      <c r="C1637" s="155" t="s">
        <v>2353</v>
      </c>
      <c r="D1637" s="155" t="s">
        <v>2354</v>
      </c>
      <c r="E1637" s="156">
        <v>2008</v>
      </c>
      <c r="F1637" s="153">
        <v>14</v>
      </c>
      <c r="G1637" s="155" t="s">
        <v>8</v>
      </c>
      <c r="H1637" s="152" t="s">
        <v>1366</v>
      </c>
      <c r="I1637" s="151" t="s">
        <v>4866</v>
      </c>
      <c r="J1637" s="152" t="s">
        <v>72</v>
      </c>
      <c r="K1637" s="153" t="s">
        <v>414</v>
      </c>
      <c r="L1637" s="154">
        <v>655</v>
      </c>
      <c r="M1637" s="28"/>
      <c r="N1637" s="28"/>
      <c r="O1637" s="33"/>
      <c r="P1637" s="33">
        <v>3164617857</v>
      </c>
      <c r="Q1637" s="34" t="s">
        <v>2355</v>
      </c>
      <c r="R1637" s="45">
        <v>39657</v>
      </c>
      <c r="S1637" s="37" t="s">
        <v>1175</v>
      </c>
      <c r="T1637" s="37" t="s">
        <v>354</v>
      </c>
      <c r="U1637" s="44">
        <v>1040038322</v>
      </c>
      <c r="V1637" s="37" t="s">
        <v>346</v>
      </c>
      <c r="W1637" s="37" t="s">
        <v>380</v>
      </c>
      <c r="X1637" s="39"/>
      <c r="Y1637" s="39"/>
      <c r="Z1637" s="39"/>
      <c r="AA1637" s="39"/>
    </row>
    <row r="1638" spans="1:27" ht="14.45" hidden="1" x14ac:dyDescent="0.35">
      <c r="A1638" s="154"/>
      <c r="B1638" s="154">
        <v>1656</v>
      </c>
      <c r="C1638" s="155" t="s">
        <v>2356</v>
      </c>
      <c r="D1638" s="155" t="s">
        <v>2357</v>
      </c>
      <c r="E1638" s="156">
        <v>2009</v>
      </c>
      <c r="F1638" s="153">
        <v>13</v>
      </c>
      <c r="G1638" s="155" t="s">
        <v>8</v>
      </c>
      <c r="H1638" s="152" t="s">
        <v>1366</v>
      </c>
      <c r="I1638" s="151" t="s">
        <v>4856</v>
      </c>
      <c r="J1638" s="152" t="s">
        <v>72</v>
      </c>
      <c r="K1638" s="153" t="s">
        <v>414</v>
      </c>
      <c r="L1638" s="154">
        <v>656</v>
      </c>
      <c r="M1638" s="28"/>
      <c r="N1638" s="28"/>
      <c r="O1638" s="33"/>
      <c r="P1638" s="33">
        <v>3148635583</v>
      </c>
      <c r="Q1638" s="34" t="s">
        <v>2358</v>
      </c>
      <c r="R1638" s="45">
        <v>40130</v>
      </c>
      <c r="S1638" s="37" t="s">
        <v>1175</v>
      </c>
      <c r="T1638" s="37" t="s">
        <v>354</v>
      </c>
      <c r="U1638" s="44">
        <v>1040040517</v>
      </c>
      <c r="V1638" s="37" t="s">
        <v>393</v>
      </c>
      <c r="W1638" s="37" t="s">
        <v>394</v>
      </c>
      <c r="X1638" s="39"/>
      <c r="Y1638" s="39"/>
      <c r="Z1638" s="39"/>
      <c r="AA1638" s="39"/>
    </row>
    <row r="1639" spans="1:27" ht="14.45" hidden="1" x14ac:dyDescent="0.35">
      <c r="A1639" s="154"/>
      <c r="B1639" s="154">
        <v>1657</v>
      </c>
      <c r="C1639" s="155" t="s">
        <v>2359</v>
      </c>
      <c r="D1639" s="155" t="s">
        <v>2360</v>
      </c>
      <c r="E1639" s="156">
        <v>2003</v>
      </c>
      <c r="F1639" s="153">
        <v>19</v>
      </c>
      <c r="G1639" s="155" t="s">
        <v>16</v>
      </c>
      <c r="H1639" s="152" t="s">
        <v>1895</v>
      </c>
      <c r="I1639" s="151" t="s">
        <v>4860</v>
      </c>
      <c r="J1639" s="152" t="s">
        <v>17</v>
      </c>
      <c r="K1639" s="153" t="s">
        <v>414</v>
      </c>
      <c r="L1639" s="154">
        <v>657</v>
      </c>
      <c r="M1639" s="28"/>
      <c r="N1639" s="28"/>
      <c r="O1639" s="33"/>
      <c r="P1639" s="33">
        <v>3122268473</v>
      </c>
      <c r="Q1639" s="34" t="s">
        <v>2361</v>
      </c>
      <c r="R1639" s="45">
        <v>37687</v>
      </c>
      <c r="S1639" s="37" t="s">
        <v>1175</v>
      </c>
      <c r="T1639" s="37" t="s">
        <v>338</v>
      </c>
      <c r="U1639" s="44">
        <v>1001445881</v>
      </c>
      <c r="V1639" s="37" t="s">
        <v>346</v>
      </c>
      <c r="W1639" s="37" t="s">
        <v>402</v>
      </c>
      <c r="X1639" s="39"/>
      <c r="Y1639" s="39"/>
      <c r="Z1639" s="39"/>
      <c r="AA1639" s="39"/>
    </row>
    <row r="1640" spans="1:27" ht="14.45" hidden="1" x14ac:dyDescent="0.35">
      <c r="A1640" s="154"/>
      <c r="B1640" s="154">
        <v>1658</v>
      </c>
      <c r="C1640" s="155" t="s">
        <v>2362</v>
      </c>
      <c r="D1640" s="155" t="s">
        <v>2363</v>
      </c>
      <c r="E1640" s="156">
        <v>2013</v>
      </c>
      <c r="F1640" s="153">
        <v>9</v>
      </c>
      <c r="G1640" s="155" t="s">
        <v>8</v>
      </c>
      <c r="H1640" s="152" t="s">
        <v>1366</v>
      </c>
      <c r="I1640" s="151" t="s">
        <v>3703</v>
      </c>
      <c r="J1640" s="152" t="s">
        <v>106</v>
      </c>
      <c r="K1640" s="153" t="s">
        <v>414</v>
      </c>
      <c r="L1640" s="154">
        <v>658</v>
      </c>
      <c r="M1640" s="28"/>
      <c r="N1640" s="28"/>
      <c r="O1640" s="33"/>
      <c r="P1640" s="33">
        <v>3137231074</v>
      </c>
      <c r="Q1640" s="34" t="s">
        <v>2364</v>
      </c>
      <c r="R1640" s="45">
        <v>41304</v>
      </c>
      <c r="S1640" s="37" t="s">
        <v>1175</v>
      </c>
      <c r="T1640" s="37" t="s">
        <v>354</v>
      </c>
      <c r="U1640" s="44">
        <v>1039310940</v>
      </c>
      <c r="V1640" s="37" t="s">
        <v>393</v>
      </c>
      <c r="W1640" s="37" t="s">
        <v>363</v>
      </c>
      <c r="X1640" s="39"/>
      <c r="Y1640" s="39"/>
      <c r="Z1640" s="39"/>
      <c r="AA1640" s="39"/>
    </row>
    <row r="1641" spans="1:27" ht="14.45" hidden="1" x14ac:dyDescent="0.35">
      <c r="A1641" s="154"/>
      <c r="B1641" s="154">
        <v>1659</v>
      </c>
      <c r="C1641" s="155" t="s">
        <v>1200</v>
      </c>
      <c r="D1641" s="155" t="s">
        <v>2365</v>
      </c>
      <c r="E1641" s="156">
        <v>2012</v>
      </c>
      <c r="F1641" s="153">
        <v>10</v>
      </c>
      <c r="G1641" s="155" t="s">
        <v>8</v>
      </c>
      <c r="H1641" s="152" t="s">
        <v>1366</v>
      </c>
      <c r="I1641" s="151" t="s">
        <v>3685</v>
      </c>
      <c r="J1641" s="152" t="s">
        <v>106</v>
      </c>
      <c r="K1641" s="153" t="s">
        <v>414</v>
      </c>
      <c r="L1641" s="154">
        <v>659</v>
      </c>
      <c r="M1641" s="28"/>
      <c r="N1641" s="28"/>
      <c r="O1641" s="33"/>
      <c r="P1641" s="33">
        <v>3206447390</v>
      </c>
      <c r="Q1641" s="34" t="s">
        <v>2366</v>
      </c>
      <c r="R1641" s="45">
        <v>41135</v>
      </c>
      <c r="S1641" s="37" t="s">
        <v>1175</v>
      </c>
      <c r="T1641" s="37" t="s">
        <v>354</v>
      </c>
      <c r="U1641" s="44">
        <v>1036782863</v>
      </c>
      <c r="V1641" s="37" t="s">
        <v>393</v>
      </c>
      <c r="W1641" s="37" t="s">
        <v>363</v>
      </c>
      <c r="X1641" s="39"/>
      <c r="Y1641" s="39"/>
      <c r="Z1641" s="39"/>
      <c r="AA1641" s="39"/>
    </row>
    <row r="1642" spans="1:27" ht="14.45" hidden="1" x14ac:dyDescent="0.35">
      <c r="A1642" s="154"/>
      <c r="B1642" s="154">
        <v>1660</v>
      </c>
      <c r="C1642" s="155" t="s">
        <v>193</v>
      </c>
      <c r="D1642" s="155" t="s">
        <v>2367</v>
      </c>
      <c r="E1642" s="156">
        <v>2011</v>
      </c>
      <c r="F1642" s="153">
        <v>11</v>
      </c>
      <c r="G1642" s="155" t="s">
        <v>8</v>
      </c>
      <c r="H1642" s="152" t="s">
        <v>1366</v>
      </c>
      <c r="I1642" s="151" t="s">
        <v>4870</v>
      </c>
      <c r="J1642" s="152" t="s">
        <v>34</v>
      </c>
      <c r="K1642" s="153" t="s">
        <v>414</v>
      </c>
      <c r="L1642" s="154">
        <v>660</v>
      </c>
      <c r="M1642" s="28"/>
      <c r="N1642" s="28"/>
      <c r="O1642" s="33"/>
      <c r="P1642" s="33">
        <v>3135829148</v>
      </c>
      <c r="Q1642" s="34" t="s">
        <v>2368</v>
      </c>
      <c r="R1642" s="45">
        <v>40642</v>
      </c>
      <c r="S1642" s="37" t="s">
        <v>1175</v>
      </c>
      <c r="T1642" s="37" t="s">
        <v>354</v>
      </c>
      <c r="U1642" s="44">
        <v>1040042604</v>
      </c>
      <c r="V1642" s="37" t="s">
        <v>339</v>
      </c>
      <c r="W1642" s="37" t="s">
        <v>402</v>
      </c>
      <c r="X1642" s="39"/>
      <c r="Y1642" s="39"/>
      <c r="Z1642" s="39"/>
      <c r="AA1642" s="39"/>
    </row>
    <row r="1643" spans="1:27" ht="14.45" hidden="1" x14ac:dyDescent="0.35">
      <c r="A1643" s="154"/>
      <c r="B1643" s="154">
        <v>1661</v>
      </c>
      <c r="C1643" s="155" t="s">
        <v>22</v>
      </c>
      <c r="D1643" s="155" t="s">
        <v>134</v>
      </c>
      <c r="E1643" s="156">
        <v>2011</v>
      </c>
      <c r="F1643" s="153">
        <v>11</v>
      </c>
      <c r="G1643" s="155" t="s">
        <v>8</v>
      </c>
      <c r="H1643" s="152" t="s">
        <v>1366</v>
      </c>
      <c r="I1643" s="151" t="s">
        <v>4870</v>
      </c>
      <c r="J1643" s="152" t="s">
        <v>34</v>
      </c>
      <c r="K1643" s="153" t="s">
        <v>349</v>
      </c>
      <c r="L1643" s="154">
        <v>661</v>
      </c>
      <c r="M1643" s="28"/>
      <c r="N1643" s="28"/>
      <c r="O1643" s="33">
        <v>2840301</v>
      </c>
      <c r="P1643" s="33">
        <v>3206978425</v>
      </c>
      <c r="Q1643" s="55" t="s">
        <v>2369</v>
      </c>
      <c r="R1643" s="35">
        <v>40618</v>
      </c>
      <c r="S1643" s="37" t="s">
        <v>2370</v>
      </c>
      <c r="T1643" s="37" t="s">
        <v>413</v>
      </c>
      <c r="U1643" s="38">
        <v>1021808941</v>
      </c>
      <c r="V1643" s="37" t="s">
        <v>393</v>
      </c>
      <c r="W1643" s="37" t="s">
        <v>363</v>
      </c>
      <c r="X1643" s="39"/>
      <c r="Y1643" s="39"/>
      <c r="Z1643" s="39"/>
      <c r="AA1643" s="39"/>
    </row>
    <row r="1644" spans="1:27" ht="14.45" hidden="1" x14ac:dyDescent="0.35">
      <c r="A1644" s="154"/>
      <c r="B1644" s="154">
        <v>1662</v>
      </c>
      <c r="C1644" s="155" t="s">
        <v>2371</v>
      </c>
      <c r="D1644" s="155" t="s">
        <v>2372</v>
      </c>
      <c r="E1644" s="156">
        <v>2014</v>
      </c>
      <c r="F1644" s="153">
        <v>8</v>
      </c>
      <c r="G1644" s="155" t="s">
        <v>8</v>
      </c>
      <c r="H1644" s="152" t="s">
        <v>1366</v>
      </c>
      <c r="I1644" s="151" t="s">
        <v>3687</v>
      </c>
      <c r="J1644" s="152" t="s">
        <v>117</v>
      </c>
      <c r="K1644" s="153" t="s">
        <v>364</v>
      </c>
      <c r="L1644" s="154">
        <v>662</v>
      </c>
      <c r="M1644" s="28"/>
      <c r="N1644" s="28"/>
      <c r="O1644" s="33">
        <v>5316902</v>
      </c>
      <c r="P1644" s="33"/>
      <c r="Q1644" s="34" t="s">
        <v>2373</v>
      </c>
      <c r="R1644" s="45">
        <v>41705</v>
      </c>
      <c r="S1644" s="37" t="s">
        <v>2374</v>
      </c>
      <c r="T1644" s="37" t="s">
        <v>354</v>
      </c>
      <c r="U1644" s="44">
        <v>1036261380</v>
      </c>
      <c r="V1644" s="37" t="s">
        <v>346</v>
      </c>
      <c r="W1644" s="37" t="s">
        <v>363</v>
      </c>
      <c r="X1644" s="39"/>
      <c r="Y1644" s="39"/>
      <c r="Z1644" s="39"/>
      <c r="AA1644" s="39"/>
    </row>
    <row r="1645" spans="1:27" ht="14.45" hidden="1" x14ac:dyDescent="0.35">
      <c r="A1645" s="154"/>
      <c r="B1645" s="154">
        <v>1663</v>
      </c>
      <c r="C1645" s="155" t="s">
        <v>22</v>
      </c>
      <c r="D1645" s="155" t="s">
        <v>2375</v>
      </c>
      <c r="E1645" s="156">
        <v>2011</v>
      </c>
      <c r="F1645" s="153">
        <v>11</v>
      </c>
      <c r="G1645" s="155" t="s">
        <v>8</v>
      </c>
      <c r="H1645" s="152" t="s">
        <v>1366</v>
      </c>
      <c r="I1645" s="151" t="s">
        <v>4870</v>
      </c>
      <c r="J1645" s="152" t="s">
        <v>34</v>
      </c>
      <c r="K1645" s="153" t="s">
        <v>364</v>
      </c>
      <c r="L1645" s="154">
        <v>663</v>
      </c>
      <c r="M1645" s="28"/>
      <c r="N1645" s="28"/>
      <c r="O1645" s="33"/>
      <c r="P1645" s="33">
        <v>3013784799</v>
      </c>
      <c r="Q1645" s="34" t="s">
        <v>2376</v>
      </c>
      <c r="R1645" s="45">
        <v>40817</v>
      </c>
      <c r="S1645" s="37" t="s">
        <v>2374</v>
      </c>
      <c r="T1645" s="37" t="s">
        <v>354</v>
      </c>
      <c r="U1645" s="44">
        <v>1047969919</v>
      </c>
      <c r="V1645" s="37" t="s">
        <v>2377</v>
      </c>
      <c r="W1645" s="37" t="s">
        <v>380</v>
      </c>
      <c r="X1645" s="39"/>
      <c r="Y1645" s="39"/>
      <c r="Z1645" s="39"/>
      <c r="AA1645" s="39"/>
    </row>
    <row r="1646" spans="1:27" ht="14.45" hidden="1" x14ac:dyDescent="0.35">
      <c r="A1646" s="154"/>
      <c r="B1646" s="154">
        <v>1664</v>
      </c>
      <c r="C1646" s="155" t="s">
        <v>22</v>
      </c>
      <c r="D1646" s="155" t="s">
        <v>2378</v>
      </c>
      <c r="E1646" s="156">
        <v>2014</v>
      </c>
      <c r="F1646" s="153">
        <v>8</v>
      </c>
      <c r="G1646" s="155" t="s">
        <v>8</v>
      </c>
      <c r="H1646" s="152" t="s">
        <v>1366</v>
      </c>
      <c r="I1646" s="151" t="s">
        <v>3687</v>
      </c>
      <c r="J1646" s="152" t="s">
        <v>117</v>
      </c>
      <c r="K1646" s="153" t="s">
        <v>383</v>
      </c>
      <c r="L1646" s="154">
        <v>664</v>
      </c>
      <c r="M1646" s="28"/>
      <c r="N1646" s="28"/>
      <c r="O1646" s="33"/>
      <c r="P1646" s="33">
        <v>3206988488</v>
      </c>
      <c r="Q1646" s="34" t="s">
        <v>2379</v>
      </c>
      <c r="R1646" s="45">
        <v>41839</v>
      </c>
      <c r="S1646" s="37" t="s">
        <v>2380</v>
      </c>
      <c r="T1646" s="37" t="s">
        <v>354</v>
      </c>
      <c r="U1646" s="44">
        <v>1036457354</v>
      </c>
      <c r="V1646" s="37"/>
      <c r="W1646" s="37" t="s">
        <v>363</v>
      </c>
      <c r="X1646" s="39"/>
      <c r="Y1646" s="39"/>
      <c r="Z1646" s="39"/>
      <c r="AA1646" s="39"/>
    </row>
    <row r="1647" spans="1:27" ht="14.45" hidden="1" x14ac:dyDescent="0.35">
      <c r="A1647" s="154"/>
      <c r="B1647" s="154">
        <v>1665</v>
      </c>
      <c r="C1647" s="155" t="s">
        <v>2381</v>
      </c>
      <c r="D1647" s="155" t="s">
        <v>2382</v>
      </c>
      <c r="E1647" s="156">
        <v>2008</v>
      </c>
      <c r="F1647" s="153">
        <v>14</v>
      </c>
      <c r="G1647" s="155" t="s">
        <v>20</v>
      </c>
      <c r="H1647" s="152" t="s">
        <v>3699</v>
      </c>
      <c r="I1647" s="151" t="s">
        <v>4862</v>
      </c>
      <c r="J1647" s="152" t="s">
        <v>40</v>
      </c>
      <c r="K1647" s="153" t="s">
        <v>390</v>
      </c>
      <c r="L1647" s="154">
        <v>665</v>
      </c>
      <c r="M1647" s="28"/>
      <c r="N1647" s="28"/>
      <c r="O1647" s="33">
        <v>4677246</v>
      </c>
      <c r="P1647" s="33">
        <v>3012963221</v>
      </c>
      <c r="Q1647" s="34" t="s">
        <v>2383</v>
      </c>
      <c r="R1647" s="45">
        <v>39720</v>
      </c>
      <c r="S1647" s="37" t="s">
        <v>2384</v>
      </c>
      <c r="T1647" s="37" t="s">
        <v>354</v>
      </c>
      <c r="U1647" s="44">
        <v>1022149059</v>
      </c>
      <c r="V1647" s="37" t="s">
        <v>339</v>
      </c>
      <c r="W1647" s="37" t="s">
        <v>402</v>
      </c>
      <c r="X1647" s="39"/>
      <c r="Y1647" s="39"/>
      <c r="Z1647" s="39"/>
      <c r="AA1647" s="39"/>
    </row>
    <row r="1648" spans="1:27" ht="14.45" hidden="1" x14ac:dyDescent="0.35">
      <c r="A1648" s="154"/>
      <c r="B1648" s="154">
        <v>1666</v>
      </c>
      <c r="C1648" s="155" t="s">
        <v>165</v>
      </c>
      <c r="D1648" s="155" t="s">
        <v>2385</v>
      </c>
      <c r="E1648" s="156">
        <v>2015</v>
      </c>
      <c r="F1648" s="153">
        <v>7</v>
      </c>
      <c r="G1648" s="155" t="s">
        <v>8</v>
      </c>
      <c r="H1648" s="152" t="s">
        <v>1366</v>
      </c>
      <c r="I1648" s="151" t="s">
        <v>3697</v>
      </c>
      <c r="J1648" s="152" t="s">
        <v>117</v>
      </c>
      <c r="K1648" s="153" t="s">
        <v>364</v>
      </c>
      <c r="L1648" s="154">
        <v>666</v>
      </c>
      <c r="M1648" s="28"/>
      <c r="N1648" s="28"/>
      <c r="O1648" s="33"/>
      <c r="P1648" s="33">
        <v>3104926807</v>
      </c>
      <c r="Q1648" s="34" t="s">
        <v>2386</v>
      </c>
      <c r="R1648" s="45">
        <v>42298</v>
      </c>
      <c r="S1648" s="37" t="s">
        <v>2374</v>
      </c>
      <c r="T1648" s="37" t="s">
        <v>354</v>
      </c>
      <c r="U1648" s="44">
        <v>1040884998</v>
      </c>
      <c r="V1648" s="37" t="s">
        <v>430</v>
      </c>
      <c r="W1648" s="37" t="s">
        <v>394</v>
      </c>
      <c r="X1648" s="39"/>
      <c r="Y1648" s="39"/>
      <c r="Z1648" s="39"/>
      <c r="AA1648" s="39"/>
    </row>
    <row r="1649" spans="1:27" ht="14.45" hidden="1" x14ac:dyDescent="0.35">
      <c r="A1649" s="154"/>
      <c r="B1649" s="154">
        <v>1667</v>
      </c>
      <c r="C1649" s="155" t="s">
        <v>2381</v>
      </c>
      <c r="D1649" s="155" t="s">
        <v>1898</v>
      </c>
      <c r="E1649" s="156">
        <v>2010</v>
      </c>
      <c r="F1649" s="153">
        <v>12</v>
      </c>
      <c r="G1649" s="155" t="s">
        <v>20</v>
      </c>
      <c r="H1649" s="152" t="s">
        <v>3699</v>
      </c>
      <c r="I1649" s="151" t="s">
        <v>4884</v>
      </c>
      <c r="J1649" s="152" t="s">
        <v>64</v>
      </c>
      <c r="K1649" s="153" t="s">
        <v>422</v>
      </c>
      <c r="L1649" s="154">
        <v>667</v>
      </c>
      <c r="M1649" s="28"/>
      <c r="N1649" s="28"/>
      <c r="O1649" s="33">
        <v>5552064</v>
      </c>
      <c r="P1649" s="33">
        <v>3006196077</v>
      </c>
      <c r="Q1649" s="34" t="s">
        <v>1899</v>
      </c>
      <c r="R1649" s="35">
        <v>40395</v>
      </c>
      <c r="S1649" s="37" t="s">
        <v>1900</v>
      </c>
      <c r="T1649" s="37" t="s">
        <v>354</v>
      </c>
      <c r="U1649" s="38">
        <v>1039310225</v>
      </c>
      <c r="V1649" s="37" t="s">
        <v>346</v>
      </c>
      <c r="W1649" s="37" t="s">
        <v>363</v>
      </c>
      <c r="X1649" s="39"/>
      <c r="Y1649" s="39"/>
      <c r="Z1649" s="39"/>
      <c r="AA1649" s="39"/>
    </row>
    <row r="1650" spans="1:27" ht="14.45" hidden="1" x14ac:dyDescent="0.35">
      <c r="A1650" s="154"/>
      <c r="B1650" s="154">
        <v>1668</v>
      </c>
      <c r="C1650" s="155"/>
      <c r="D1650" s="155"/>
      <c r="E1650" s="156"/>
      <c r="F1650" s="153">
        <v>2022</v>
      </c>
      <c r="G1650" s="155"/>
      <c r="H1650" s="152" t="e">
        <v>#N/A</v>
      </c>
      <c r="I1650" s="151" t="e">
        <v>#N/A</v>
      </c>
      <c r="J1650" s="152" t="e">
        <v>#N/A</v>
      </c>
      <c r="K1650" s="153"/>
      <c r="L1650" s="154">
        <v>668</v>
      </c>
      <c r="M1650" s="28"/>
      <c r="N1650" s="28"/>
      <c r="O1650" s="33"/>
      <c r="P1650" s="33"/>
      <c r="Q1650" s="55"/>
      <c r="R1650" s="45"/>
      <c r="S1650" s="37"/>
      <c r="T1650" s="37"/>
      <c r="U1650" s="44"/>
      <c r="V1650" s="37"/>
      <c r="W1650" s="37"/>
      <c r="X1650" s="39"/>
      <c r="Y1650" s="39"/>
      <c r="Z1650" s="39"/>
      <c r="AA1650" s="39"/>
    </row>
    <row r="1651" spans="1:27" ht="14.45" hidden="1" x14ac:dyDescent="0.35">
      <c r="A1651" s="154"/>
      <c r="B1651" s="154">
        <v>1669</v>
      </c>
      <c r="C1651" s="155" t="s">
        <v>2387</v>
      </c>
      <c r="D1651" s="155" t="s">
        <v>2388</v>
      </c>
      <c r="E1651" s="156">
        <v>1996</v>
      </c>
      <c r="F1651" s="153">
        <v>26</v>
      </c>
      <c r="G1651" s="155" t="s">
        <v>16</v>
      </c>
      <c r="H1651" s="152" t="s">
        <v>1895</v>
      </c>
      <c r="I1651" s="151" t="s">
        <v>4912</v>
      </c>
      <c r="J1651" s="152" t="s">
        <v>125</v>
      </c>
      <c r="K1651" s="153" t="s">
        <v>424</v>
      </c>
      <c r="L1651" s="154">
        <v>669</v>
      </c>
      <c r="M1651" s="28"/>
      <c r="N1651" s="28"/>
      <c r="O1651" s="33"/>
      <c r="P1651" s="33">
        <v>3117752384</v>
      </c>
      <c r="Q1651" s="34" t="s">
        <v>2389</v>
      </c>
      <c r="R1651" s="45">
        <v>35307</v>
      </c>
      <c r="S1651" s="37" t="s">
        <v>2390</v>
      </c>
      <c r="T1651" s="37" t="s">
        <v>338</v>
      </c>
      <c r="U1651" s="44">
        <v>1036957679</v>
      </c>
      <c r="V1651" s="37" t="s">
        <v>346</v>
      </c>
      <c r="W1651" s="37" t="s">
        <v>340</v>
      </c>
      <c r="X1651" s="39"/>
      <c r="Y1651" s="39"/>
      <c r="Z1651" s="39"/>
      <c r="AA1651" s="39"/>
    </row>
    <row r="1652" spans="1:27" ht="14.45" hidden="1" x14ac:dyDescent="0.35">
      <c r="A1652" s="154"/>
      <c r="B1652" s="154">
        <v>1670</v>
      </c>
      <c r="C1652" s="155" t="s">
        <v>2391</v>
      </c>
      <c r="D1652" s="155" t="s">
        <v>2392</v>
      </c>
      <c r="E1652" s="156">
        <v>1999</v>
      </c>
      <c r="F1652" s="153">
        <v>23</v>
      </c>
      <c r="G1652" s="155" t="s">
        <v>367</v>
      </c>
      <c r="H1652" s="152" t="s">
        <v>4575</v>
      </c>
      <c r="I1652" s="151" t="s">
        <v>4821</v>
      </c>
      <c r="J1652" s="152" t="s">
        <v>24</v>
      </c>
      <c r="K1652" s="153" t="s">
        <v>355</v>
      </c>
      <c r="L1652" s="154">
        <v>670</v>
      </c>
      <c r="M1652" s="28"/>
      <c r="N1652" s="28"/>
      <c r="O1652" s="33">
        <v>2431514</v>
      </c>
      <c r="P1652" s="33">
        <v>3002350339</v>
      </c>
      <c r="Q1652" s="34" t="s">
        <v>2393</v>
      </c>
      <c r="R1652" s="45">
        <v>36310</v>
      </c>
      <c r="S1652" s="37" t="s">
        <v>2394</v>
      </c>
      <c r="T1652" s="37" t="s">
        <v>338</v>
      </c>
      <c r="U1652" s="44">
        <v>1037668517</v>
      </c>
      <c r="V1652" s="37" t="s">
        <v>346</v>
      </c>
      <c r="W1652" s="37" t="s">
        <v>363</v>
      </c>
      <c r="X1652" s="39"/>
      <c r="Y1652" s="39"/>
      <c r="Z1652" s="39"/>
      <c r="AA1652" s="39"/>
    </row>
    <row r="1653" spans="1:27" ht="14.45" hidden="1" x14ac:dyDescent="0.35">
      <c r="A1653" s="154"/>
      <c r="B1653" s="154">
        <v>1671</v>
      </c>
      <c r="C1653" s="155" t="s">
        <v>1780</v>
      </c>
      <c r="D1653" s="155" t="s">
        <v>160</v>
      </c>
      <c r="E1653" s="156">
        <v>2013</v>
      </c>
      <c r="F1653" s="153">
        <v>9</v>
      </c>
      <c r="G1653" s="155" t="s">
        <v>8</v>
      </c>
      <c r="H1653" s="152" t="s">
        <v>1366</v>
      </c>
      <c r="I1653" s="151" t="s">
        <v>3703</v>
      </c>
      <c r="J1653" s="152" t="s">
        <v>106</v>
      </c>
      <c r="K1653" s="153" t="s">
        <v>364</v>
      </c>
      <c r="L1653" s="154">
        <v>671</v>
      </c>
      <c r="M1653" s="28"/>
      <c r="N1653" s="28"/>
      <c r="O1653" s="33">
        <v>3379339</v>
      </c>
      <c r="P1653" s="33">
        <v>3206132573</v>
      </c>
      <c r="Q1653" s="34" t="s">
        <v>2395</v>
      </c>
      <c r="R1653" s="45">
        <v>41526</v>
      </c>
      <c r="S1653" s="37" t="s">
        <v>2374</v>
      </c>
      <c r="T1653" s="37" t="s">
        <v>354</v>
      </c>
      <c r="U1653" s="44">
        <v>1040882349</v>
      </c>
      <c r="V1653" s="37" t="s">
        <v>346</v>
      </c>
      <c r="W1653" s="37" t="s">
        <v>363</v>
      </c>
      <c r="X1653" s="39"/>
      <c r="Y1653" s="39"/>
      <c r="Z1653" s="39"/>
      <c r="AA1653" s="39"/>
    </row>
    <row r="1654" spans="1:27" ht="14.45" hidden="1" x14ac:dyDescent="0.35">
      <c r="A1654" s="154"/>
      <c r="B1654" s="154">
        <v>1672</v>
      </c>
      <c r="C1654" s="155" t="s">
        <v>120</v>
      </c>
      <c r="D1654" s="155" t="s">
        <v>2396</v>
      </c>
      <c r="E1654" s="156">
        <v>2013</v>
      </c>
      <c r="F1654" s="153">
        <v>9</v>
      </c>
      <c r="G1654" s="155" t="s">
        <v>8</v>
      </c>
      <c r="H1654" s="152" t="s">
        <v>1366</v>
      </c>
      <c r="I1654" s="151" t="s">
        <v>3703</v>
      </c>
      <c r="J1654" s="152" t="s">
        <v>106</v>
      </c>
      <c r="K1654" s="153" t="s">
        <v>364</v>
      </c>
      <c r="L1654" s="154">
        <v>672</v>
      </c>
      <c r="M1654" s="28"/>
      <c r="N1654" s="28"/>
      <c r="O1654" s="33">
        <v>5580155</v>
      </c>
      <c r="P1654" s="33">
        <v>3113573758</v>
      </c>
      <c r="Q1654" s="34" t="s">
        <v>2397</v>
      </c>
      <c r="R1654" s="45">
        <v>41521</v>
      </c>
      <c r="S1654" s="37" t="s">
        <v>2374</v>
      </c>
      <c r="T1654" s="37" t="s">
        <v>354</v>
      </c>
      <c r="U1654" s="44">
        <v>1037887395</v>
      </c>
      <c r="V1654" s="37" t="s">
        <v>346</v>
      </c>
      <c r="W1654" s="37" t="s">
        <v>363</v>
      </c>
      <c r="X1654" s="39"/>
      <c r="Y1654" s="39"/>
      <c r="Z1654" s="39"/>
      <c r="AA1654" s="39"/>
    </row>
    <row r="1655" spans="1:27" ht="14.45" hidden="1" x14ac:dyDescent="0.35">
      <c r="A1655" s="154"/>
      <c r="B1655" s="154">
        <v>1673</v>
      </c>
      <c r="C1655" s="155" t="s">
        <v>2398</v>
      </c>
      <c r="D1655" s="155" t="s">
        <v>2121</v>
      </c>
      <c r="E1655" s="156">
        <v>1985</v>
      </c>
      <c r="F1655" s="153">
        <v>37</v>
      </c>
      <c r="G1655" s="155" t="s">
        <v>360</v>
      </c>
      <c r="H1655" s="152" t="s">
        <v>4816</v>
      </c>
      <c r="I1655" s="151" t="s">
        <v>4913</v>
      </c>
      <c r="J1655" s="152" t="s">
        <v>67</v>
      </c>
      <c r="K1655" s="153" t="s">
        <v>364</v>
      </c>
      <c r="L1655" s="154">
        <v>673</v>
      </c>
      <c r="M1655" s="28"/>
      <c r="N1655" s="28"/>
      <c r="O1655" s="33"/>
      <c r="P1655" s="33">
        <v>3014113102</v>
      </c>
      <c r="Q1655" s="34" t="s">
        <v>2399</v>
      </c>
      <c r="R1655" s="45">
        <v>31087</v>
      </c>
      <c r="S1655" s="37" t="s">
        <v>2374</v>
      </c>
      <c r="T1655" s="37" t="s">
        <v>338</v>
      </c>
      <c r="U1655" s="44">
        <v>15448018</v>
      </c>
      <c r="V1655" s="37" t="s">
        <v>346</v>
      </c>
      <c r="W1655" s="37" t="s">
        <v>394</v>
      </c>
      <c r="X1655" s="39"/>
      <c r="Y1655" s="39"/>
      <c r="Z1655" s="39"/>
      <c r="AA1655" s="39"/>
    </row>
    <row r="1656" spans="1:27" ht="14.45" hidden="1" x14ac:dyDescent="0.35">
      <c r="A1656" s="154"/>
      <c r="B1656" s="154">
        <v>1674</v>
      </c>
      <c r="C1656" s="155" t="s">
        <v>1678</v>
      </c>
      <c r="D1656" s="155" t="s">
        <v>2400</v>
      </c>
      <c r="E1656" s="156">
        <v>2006</v>
      </c>
      <c r="F1656" s="153">
        <v>16</v>
      </c>
      <c r="G1656" s="155" t="s">
        <v>8</v>
      </c>
      <c r="H1656" s="152" t="s">
        <v>1366</v>
      </c>
      <c r="I1656" s="151" t="s">
        <v>4873</v>
      </c>
      <c r="J1656" s="152" t="s">
        <v>9</v>
      </c>
      <c r="K1656" s="153" t="s">
        <v>434</v>
      </c>
      <c r="L1656" s="154">
        <v>674</v>
      </c>
      <c r="M1656" s="28"/>
      <c r="N1656" s="28"/>
      <c r="O1656" s="33">
        <v>2752306</v>
      </c>
      <c r="P1656" s="33">
        <v>3013909384</v>
      </c>
      <c r="Q1656" s="34" t="s">
        <v>2401</v>
      </c>
      <c r="R1656" s="45">
        <v>39004</v>
      </c>
      <c r="S1656" s="37" t="s">
        <v>2402</v>
      </c>
      <c r="T1656" s="37" t="s">
        <v>354</v>
      </c>
      <c r="U1656" s="44">
        <v>1018235132</v>
      </c>
      <c r="V1656" s="37" t="s">
        <v>393</v>
      </c>
      <c r="W1656" s="37" t="s">
        <v>363</v>
      </c>
      <c r="X1656" s="39"/>
      <c r="Y1656" s="39"/>
      <c r="Z1656" s="39"/>
      <c r="AA1656" s="39"/>
    </row>
    <row r="1657" spans="1:27" ht="14.45" hidden="1" x14ac:dyDescent="0.35">
      <c r="A1657" s="154"/>
      <c r="B1657" s="154">
        <v>1675</v>
      </c>
      <c r="C1657" s="155" t="s">
        <v>6</v>
      </c>
      <c r="D1657" s="155" t="s">
        <v>2403</v>
      </c>
      <c r="E1657" s="156">
        <v>2008</v>
      </c>
      <c r="F1657" s="153">
        <v>14</v>
      </c>
      <c r="G1657" s="155" t="s">
        <v>8</v>
      </c>
      <c r="H1657" s="152" t="s">
        <v>1366</v>
      </c>
      <c r="I1657" s="151" t="s">
        <v>4866</v>
      </c>
      <c r="J1657" s="152" t="s">
        <v>72</v>
      </c>
      <c r="K1657" s="153" t="s">
        <v>355</v>
      </c>
      <c r="L1657" s="154">
        <v>675</v>
      </c>
      <c r="M1657" s="28"/>
      <c r="N1657" s="28"/>
      <c r="O1657" s="33">
        <v>5045781</v>
      </c>
      <c r="P1657" s="33">
        <v>3218775511</v>
      </c>
      <c r="Q1657" s="34" t="s">
        <v>2404</v>
      </c>
      <c r="R1657" s="45">
        <v>39505</v>
      </c>
      <c r="S1657" s="37" t="s">
        <v>2405</v>
      </c>
      <c r="T1657" s="37" t="s">
        <v>354</v>
      </c>
      <c r="U1657" s="44">
        <v>1036452050</v>
      </c>
      <c r="V1657" s="37" t="s">
        <v>393</v>
      </c>
      <c r="W1657" s="37" t="s">
        <v>363</v>
      </c>
      <c r="X1657" s="39"/>
      <c r="Y1657" s="39"/>
      <c r="Z1657" s="39"/>
      <c r="AA1657" s="39"/>
    </row>
    <row r="1658" spans="1:27" ht="14.45" hidden="1" x14ac:dyDescent="0.35">
      <c r="A1658" s="154"/>
      <c r="B1658" s="154">
        <v>1676</v>
      </c>
      <c r="C1658" s="155" t="s">
        <v>31</v>
      </c>
      <c r="D1658" s="155" t="s">
        <v>2406</v>
      </c>
      <c r="E1658" s="156">
        <v>2009</v>
      </c>
      <c r="F1658" s="153">
        <v>13</v>
      </c>
      <c r="G1658" s="155" t="s">
        <v>8</v>
      </c>
      <c r="H1658" s="152" t="s">
        <v>1366</v>
      </c>
      <c r="I1658" s="151" t="s">
        <v>4856</v>
      </c>
      <c r="J1658" s="152" t="s">
        <v>72</v>
      </c>
      <c r="K1658" s="153" t="s">
        <v>355</v>
      </c>
      <c r="L1658" s="154">
        <v>676</v>
      </c>
      <c r="M1658" s="28"/>
      <c r="N1658" s="28"/>
      <c r="O1658" s="33">
        <v>2297210</v>
      </c>
      <c r="P1658" s="33">
        <v>3104037551</v>
      </c>
      <c r="Q1658" s="34" t="s">
        <v>2407</v>
      </c>
      <c r="R1658" s="45">
        <v>40130</v>
      </c>
      <c r="S1658" s="37" t="s">
        <v>572</v>
      </c>
      <c r="T1658" s="37" t="s">
        <v>354</v>
      </c>
      <c r="U1658" s="44">
        <v>1054872251</v>
      </c>
      <c r="V1658" s="37" t="s">
        <v>339</v>
      </c>
      <c r="W1658" s="37" t="s">
        <v>363</v>
      </c>
      <c r="X1658" s="39"/>
      <c r="Y1658" s="39"/>
      <c r="Z1658" s="39"/>
      <c r="AA1658" s="39"/>
    </row>
    <row r="1659" spans="1:27" ht="14.45" hidden="1" x14ac:dyDescent="0.35">
      <c r="A1659" s="154"/>
      <c r="B1659" s="154">
        <v>1677</v>
      </c>
      <c r="C1659" s="155" t="s">
        <v>80</v>
      </c>
      <c r="D1659" s="155" t="s">
        <v>2408</v>
      </c>
      <c r="E1659" s="156">
        <v>2008</v>
      </c>
      <c r="F1659" s="153">
        <v>14</v>
      </c>
      <c r="G1659" s="155" t="s">
        <v>8</v>
      </c>
      <c r="H1659" s="152" t="s">
        <v>1366</v>
      </c>
      <c r="I1659" s="151" t="s">
        <v>4866</v>
      </c>
      <c r="J1659" s="152" t="s">
        <v>72</v>
      </c>
      <c r="K1659" s="153" t="s">
        <v>355</v>
      </c>
      <c r="L1659" s="154">
        <v>677</v>
      </c>
      <c r="M1659" s="28"/>
      <c r="N1659" s="28"/>
      <c r="O1659" s="33">
        <v>2845324</v>
      </c>
      <c r="P1659" s="33">
        <v>3024651428</v>
      </c>
      <c r="Q1659" s="34" t="s">
        <v>2409</v>
      </c>
      <c r="R1659" s="45">
        <v>39475</v>
      </c>
      <c r="S1659" s="37" t="s">
        <v>2410</v>
      </c>
      <c r="T1659" s="37" t="s">
        <v>354</v>
      </c>
      <c r="U1659" s="44">
        <v>1036452008</v>
      </c>
      <c r="V1659" s="37" t="s">
        <v>346</v>
      </c>
      <c r="W1659" s="37" t="s">
        <v>363</v>
      </c>
      <c r="X1659" s="39"/>
      <c r="Y1659" s="39"/>
      <c r="Z1659" s="39"/>
      <c r="AA1659" s="39"/>
    </row>
    <row r="1660" spans="1:27" ht="14.45" hidden="1" x14ac:dyDescent="0.35">
      <c r="A1660" s="154"/>
      <c r="B1660" s="154">
        <v>1678</v>
      </c>
      <c r="C1660" s="155" t="s">
        <v>2411</v>
      </c>
      <c r="D1660" s="155" t="s">
        <v>2412</v>
      </c>
      <c r="E1660" s="156">
        <v>2013</v>
      </c>
      <c r="F1660" s="153">
        <v>9</v>
      </c>
      <c r="G1660" s="155" t="s">
        <v>8</v>
      </c>
      <c r="H1660" s="152" t="s">
        <v>1366</v>
      </c>
      <c r="I1660" s="151" t="s">
        <v>3703</v>
      </c>
      <c r="J1660" s="152" t="s">
        <v>106</v>
      </c>
      <c r="K1660" s="153" t="s">
        <v>440</v>
      </c>
      <c r="L1660" s="154">
        <v>678</v>
      </c>
      <c r="M1660" s="28"/>
      <c r="N1660" s="28"/>
      <c r="O1660" s="33">
        <v>2776185</v>
      </c>
      <c r="P1660" s="33">
        <v>3172440002</v>
      </c>
      <c r="Q1660" s="34" t="s">
        <v>2413</v>
      </c>
      <c r="R1660" s="45">
        <v>41534</v>
      </c>
      <c r="S1660" s="37" t="s">
        <v>2414</v>
      </c>
      <c r="T1660" s="37" t="s">
        <v>354</v>
      </c>
      <c r="U1660" s="44">
        <v>1195214059</v>
      </c>
      <c r="V1660" s="37" t="s">
        <v>346</v>
      </c>
      <c r="W1660" s="37" t="s">
        <v>363</v>
      </c>
      <c r="X1660" s="39"/>
      <c r="Y1660" s="39"/>
      <c r="Z1660" s="39"/>
      <c r="AA1660" s="39"/>
    </row>
    <row r="1661" spans="1:27" ht="14.45" hidden="1" x14ac:dyDescent="0.35">
      <c r="A1661" s="154"/>
      <c r="B1661" s="154">
        <v>1679</v>
      </c>
      <c r="C1661" s="155" t="s">
        <v>48</v>
      </c>
      <c r="D1661" s="155" t="s">
        <v>1320</v>
      </c>
      <c r="E1661" s="156">
        <v>2011</v>
      </c>
      <c r="F1661" s="153">
        <v>11</v>
      </c>
      <c r="G1661" s="155" t="s">
        <v>20</v>
      </c>
      <c r="H1661" s="152" t="s">
        <v>3699</v>
      </c>
      <c r="I1661" s="151" t="s">
        <v>4886</v>
      </c>
      <c r="J1661" s="152" t="s">
        <v>64</v>
      </c>
      <c r="K1661" s="153" t="s">
        <v>356</v>
      </c>
      <c r="L1661" s="154">
        <v>679</v>
      </c>
      <c r="M1661" s="28"/>
      <c r="N1661" s="28"/>
      <c r="O1661" s="33">
        <v>5866149</v>
      </c>
      <c r="P1661" s="33">
        <v>3156615286</v>
      </c>
      <c r="Q1661" s="34" t="s">
        <v>2415</v>
      </c>
      <c r="R1661" s="45">
        <v>40553</v>
      </c>
      <c r="S1661" s="37" t="s">
        <v>2416</v>
      </c>
      <c r="T1661" s="37" t="s">
        <v>354</v>
      </c>
      <c r="U1661" s="38">
        <v>1025662144</v>
      </c>
      <c r="V1661" s="37" t="s">
        <v>393</v>
      </c>
      <c r="W1661" s="37" t="s">
        <v>363</v>
      </c>
      <c r="X1661" s="39"/>
      <c r="Y1661" s="39"/>
      <c r="Z1661" s="39"/>
      <c r="AA1661" s="39"/>
    </row>
    <row r="1662" spans="1:27" ht="14.45" hidden="1" x14ac:dyDescent="0.35">
      <c r="A1662" s="154"/>
      <c r="B1662" s="154">
        <v>1680</v>
      </c>
      <c r="C1662" s="155" t="s">
        <v>176</v>
      </c>
      <c r="D1662" s="155" t="s">
        <v>2417</v>
      </c>
      <c r="E1662" s="156">
        <v>2015</v>
      </c>
      <c r="F1662" s="153">
        <v>7</v>
      </c>
      <c r="G1662" s="155" t="s">
        <v>8</v>
      </c>
      <c r="H1662" s="152" t="s">
        <v>1366</v>
      </c>
      <c r="I1662" s="151" t="s">
        <v>3697</v>
      </c>
      <c r="J1662" s="152" t="s">
        <v>117</v>
      </c>
      <c r="K1662" s="153" t="s">
        <v>377</v>
      </c>
      <c r="L1662" s="154">
        <v>680</v>
      </c>
      <c r="M1662" s="28"/>
      <c r="N1662" s="28"/>
      <c r="O1662" s="33">
        <v>5533491</v>
      </c>
      <c r="P1662" s="33">
        <v>3122401181</v>
      </c>
      <c r="Q1662" s="34" t="s">
        <v>2418</v>
      </c>
      <c r="R1662" s="45">
        <v>42115</v>
      </c>
      <c r="S1662" s="37"/>
      <c r="T1662" s="37" t="s">
        <v>413</v>
      </c>
      <c r="U1662" s="44">
        <v>1039311305</v>
      </c>
      <c r="V1662" s="37" t="s">
        <v>346</v>
      </c>
      <c r="W1662" s="37" t="s">
        <v>363</v>
      </c>
      <c r="X1662" s="39"/>
      <c r="Y1662" s="39"/>
      <c r="Z1662" s="39"/>
      <c r="AA1662" s="39"/>
    </row>
    <row r="1663" spans="1:27" ht="14.45" hidden="1" x14ac:dyDescent="0.35">
      <c r="A1663" s="154"/>
      <c r="B1663" s="154">
        <v>1681</v>
      </c>
      <c r="C1663" s="155"/>
      <c r="D1663" s="155"/>
      <c r="E1663" s="156"/>
      <c r="F1663" s="153">
        <v>2022</v>
      </c>
      <c r="G1663" s="155"/>
      <c r="H1663" s="152" t="e">
        <v>#N/A</v>
      </c>
      <c r="I1663" s="151" t="e">
        <v>#N/A</v>
      </c>
      <c r="J1663" s="152" t="e">
        <v>#N/A</v>
      </c>
      <c r="K1663" s="153"/>
      <c r="L1663" s="154">
        <v>681</v>
      </c>
      <c r="M1663" s="28"/>
      <c r="N1663" s="28"/>
      <c r="O1663" s="33"/>
      <c r="P1663" s="33"/>
      <c r="Q1663" s="55"/>
      <c r="R1663" s="45"/>
      <c r="S1663" s="37"/>
      <c r="T1663" s="37"/>
      <c r="U1663" s="44"/>
      <c r="V1663" s="37"/>
      <c r="W1663" s="37"/>
      <c r="X1663" s="39"/>
      <c r="Y1663" s="39"/>
      <c r="Z1663" s="39"/>
      <c r="AA1663" s="39"/>
    </row>
    <row r="1664" spans="1:27" s="18" customFormat="1" ht="14.45" hidden="1" x14ac:dyDescent="0.35">
      <c r="A1664" s="154"/>
      <c r="B1664" s="147">
        <v>1682</v>
      </c>
      <c r="C1664" s="145" t="s">
        <v>229</v>
      </c>
      <c r="D1664" s="145" t="s">
        <v>2419</v>
      </c>
      <c r="E1664" s="146">
        <v>2008</v>
      </c>
      <c r="F1664" s="153">
        <v>14</v>
      </c>
      <c r="G1664" s="145" t="s">
        <v>8</v>
      </c>
      <c r="H1664" s="133" t="s">
        <v>1366</v>
      </c>
      <c r="I1664" s="145" t="s">
        <v>4866</v>
      </c>
      <c r="J1664" s="152" t="s">
        <v>72</v>
      </c>
      <c r="K1664" s="153" t="s">
        <v>434</v>
      </c>
      <c r="L1664" s="147">
        <v>682</v>
      </c>
      <c r="M1664" s="51"/>
      <c r="N1664" s="51"/>
      <c r="O1664" s="96">
        <v>4978300</v>
      </c>
      <c r="P1664" s="96"/>
      <c r="Q1664" s="111" t="s">
        <v>2420</v>
      </c>
      <c r="R1664" s="97">
        <v>39540</v>
      </c>
      <c r="S1664" s="95" t="s">
        <v>2421</v>
      </c>
      <c r="T1664" s="95" t="s">
        <v>354</v>
      </c>
      <c r="U1664" s="98">
        <v>1033260435</v>
      </c>
      <c r="V1664" s="95" t="s">
        <v>430</v>
      </c>
      <c r="W1664" s="95" t="s">
        <v>363</v>
      </c>
      <c r="X1664" s="95"/>
      <c r="Y1664" s="95"/>
      <c r="Z1664" s="95"/>
      <c r="AA1664" s="95"/>
    </row>
    <row r="1665" spans="1:27" ht="15" hidden="1" customHeight="1" x14ac:dyDescent="0.35">
      <c r="A1665" s="154"/>
      <c r="B1665" s="154">
        <v>1683</v>
      </c>
      <c r="C1665" s="155" t="s">
        <v>2422</v>
      </c>
      <c r="D1665" s="155" t="s">
        <v>2423</v>
      </c>
      <c r="E1665" s="156">
        <v>2013</v>
      </c>
      <c r="F1665" s="153">
        <v>9</v>
      </c>
      <c r="G1665" s="155" t="s">
        <v>8</v>
      </c>
      <c r="H1665" s="152" t="s">
        <v>1366</v>
      </c>
      <c r="I1665" s="151" t="s">
        <v>3703</v>
      </c>
      <c r="J1665" s="152" t="s">
        <v>106</v>
      </c>
      <c r="K1665" s="153" t="s">
        <v>377</v>
      </c>
      <c r="L1665" s="154">
        <v>683</v>
      </c>
      <c r="M1665" s="28"/>
      <c r="N1665" s="28"/>
      <c r="O1665" s="33"/>
      <c r="P1665" s="33">
        <v>3022805703</v>
      </c>
      <c r="Q1665" s="34" t="s">
        <v>2424</v>
      </c>
      <c r="R1665" s="45">
        <v>41550</v>
      </c>
      <c r="S1665" s="37" t="s">
        <v>1052</v>
      </c>
      <c r="T1665" s="37" t="s">
        <v>354</v>
      </c>
      <c r="U1665" s="44">
        <v>1033195775</v>
      </c>
      <c r="V1665" s="37" t="s">
        <v>393</v>
      </c>
      <c r="W1665" s="37" t="s">
        <v>363</v>
      </c>
      <c r="X1665" s="39"/>
      <c r="Y1665" s="39"/>
      <c r="Z1665" s="39"/>
      <c r="AA1665" s="39"/>
    </row>
    <row r="1666" spans="1:27" ht="15" hidden="1" customHeight="1" x14ac:dyDescent="0.35">
      <c r="A1666" s="154"/>
      <c r="B1666" s="154">
        <v>1684</v>
      </c>
      <c r="C1666" s="155" t="s">
        <v>94</v>
      </c>
      <c r="D1666" s="155" t="s">
        <v>95</v>
      </c>
      <c r="E1666" s="156">
        <v>2016</v>
      </c>
      <c r="F1666" s="153">
        <v>6</v>
      </c>
      <c r="G1666" s="155" t="s">
        <v>8</v>
      </c>
      <c r="H1666" s="152" t="s">
        <v>1366</v>
      </c>
      <c r="I1666" s="151" t="s">
        <v>4885</v>
      </c>
      <c r="J1666" s="152" t="s">
        <v>92</v>
      </c>
      <c r="K1666" s="153" t="s">
        <v>377</v>
      </c>
      <c r="L1666" s="154">
        <v>684</v>
      </c>
      <c r="M1666" s="28"/>
      <c r="N1666" s="28"/>
      <c r="O1666" s="33">
        <v>5536911</v>
      </c>
      <c r="P1666" s="33">
        <v>3116404643</v>
      </c>
      <c r="Q1666" s="34" t="s">
        <v>2425</v>
      </c>
      <c r="R1666" s="45">
        <v>42702</v>
      </c>
      <c r="S1666" s="37" t="s">
        <v>1052</v>
      </c>
      <c r="T1666" s="37" t="s">
        <v>413</v>
      </c>
      <c r="U1666" s="44">
        <v>1039312558</v>
      </c>
      <c r="V1666" s="37" t="s">
        <v>346</v>
      </c>
      <c r="W1666" s="37" t="s">
        <v>363</v>
      </c>
      <c r="X1666" s="39"/>
      <c r="Y1666" s="39"/>
      <c r="Z1666" s="39"/>
      <c r="AA1666" s="39"/>
    </row>
    <row r="1667" spans="1:27" ht="15" hidden="1" customHeight="1" x14ac:dyDescent="0.35">
      <c r="A1667" s="154"/>
      <c r="B1667" s="154">
        <v>1685</v>
      </c>
      <c r="C1667" s="155" t="s">
        <v>1993</v>
      </c>
      <c r="D1667" s="155" t="s">
        <v>2426</v>
      </c>
      <c r="E1667" s="156">
        <v>2013</v>
      </c>
      <c r="F1667" s="153">
        <v>9</v>
      </c>
      <c r="G1667" s="155" t="s">
        <v>8</v>
      </c>
      <c r="H1667" s="152" t="s">
        <v>1366</v>
      </c>
      <c r="I1667" s="151" t="s">
        <v>3703</v>
      </c>
      <c r="J1667" s="152" t="s">
        <v>106</v>
      </c>
      <c r="K1667" s="153" t="s">
        <v>368</v>
      </c>
      <c r="L1667" s="154">
        <v>685</v>
      </c>
      <c r="M1667" s="28"/>
      <c r="N1667" s="28"/>
      <c r="O1667" s="33">
        <v>8157218</v>
      </c>
      <c r="P1667" s="33">
        <v>3143146085</v>
      </c>
      <c r="Q1667" s="55"/>
      <c r="R1667" s="45">
        <v>41323</v>
      </c>
      <c r="S1667" s="37" t="s">
        <v>1148</v>
      </c>
      <c r="T1667" s="37" t="s">
        <v>354</v>
      </c>
      <c r="U1667" s="44">
        <v>1040372835</v>
      </c>
      <c r="V1667" s="37" t="s">
        <v>393</v>
      </c>
      <c r="W1667" s="37" t="s">
        <v>589</v>
      </c>
      <c r="X1667" s="39"/>
      <c r="Y1667" s="39"/>
      <c r="Z1667" s="39"/>
      <c r="AA1667" s="39"/>
    </row>
    <row r="1668" spans="1:27" ht="15" hidden="1" customHeight="1" x14ac:dyDescent="0.35">
      <c r="A1668" s="154"/>
      <c r="B1668" s="154">
        <v>1686</v>
      </c>
      <c r="C1668" s="155" t="s">
        <v>1301</v>
      </c>
      <c r="D1668" s="155" t="s">
        <v>2427</v>
      </c>
      <c r="E1668" s="156">
        <v>2007</v>
      </c>
      <c r="F1668" s="153">
        <v>15</v>
      </c>
      <c r="G1668" s="155" t="s">
        <v>8</v>
      </c>
      <c r="H1668" s="152" t="s">
        <v>1366</v>
      </c>
      <c r="I1668" s="151" t="s">
        <v>1367</v>
      </c>
      <c r="J1668" s="152" t="s">
        <v>9</v>
      </c>
      <c r="K1668" s="153" t="s">
        <v>368</v>
      </c>
      <c r="L1668" s="154">
        <v>686</v>
      </c>
      <c r="M1668" s="28"/>
      <c r="N1668" s="28"/>
      <c r="O1668" s="33"/>
      <c r="P1668" s="33">
        <v>3142339881</v>
      </c>
      <c r="Q1668" s="34" t="s">
        <v>2428</v>
      </c>
      <c r="R1668" s="45">
        <v>39232</v>
      </c>
      <c r="S1668" s="37" t="s">
        <v>2161</v>
      </c>
      <c r="T1668" s="37" t="s">
        <v>354</v>
      </c>
      <c r="U1668" s="44">
        <v>1040359524</v>
      </c>
      <c r="V1668" s="37" t="s">
        <v>346</v>
      </c>
      <c r="W1668" s="37" t="s">
        <v>380</v>
      </c>
      <c r="X1668" s="39"/>
      <c r="Y1668" s="39"/>
      <c r="Z1668" s="39"/>
      <c r="AA1668" s="39"/>
    </row>
    <row r="1669" spans="1:27" ht="15" hidden="1" customHeight="1" x14ac:dyDescent="0.35">
      <c r="A1669" s="154"/>
      <c r="B1669" s="154">
        <v>1687</v>
      </c>
      <c r="C1669" s="145" t="s">
        <v>2429</v>
      </c>
      <c r="D1669" s="145" t="s">
        <v>2430</v>
      </c>
      <c r="E1669" s="146">
        <v>2007</v>
      </c>
      <c r="F1669" s="153">
        <v>15</v>
      </c>
      <c r="G1669" s="155" t="s">
        <v>20</v>
      </c>
      <c r="H1669" s="152" t="s">
        <v>3699</v>
      </c>
      <c r="I1669" s="151" t="s">
        <v>4875</v>
      </c>
      <c r="J1669" s="152" t="s">
        <v>101</v>
      </c>
      <c r="K1669" s="153" t="s">
        <v>368</v>
      </c>
      <c r="L1669" s="154">
        <v>687</v>
      </c>
      <c r="M1669" s="28"/>
      <c r="N1669" s="28"/>
      <c r="O1669" s="33"/>
      <c r="P1669" s="33">
        <v>3146311043</v>
      </c>
      <c r="Q1669" s="34" t="s">
        <v>2431</v>
      </c>
      <c r="R1669" s="45">
        <v>39108</v>
      </c>
      <c r="S1669" s="37"/>
      <c r="T1669" s="37" t="s">
        <v>354</v>
      </c>
      <c r="U1669" s="44">
        <v>1032179390</v>
      </c>
      <c r="V1669" s="37" t="s">
        <v>430</v>
      </c>
      <c r="W1669" s="37" t="s">
        <v>363</v>
      </c>
      <c r="X1669" s="39"/>
      <c r="Y1669" s="39"/>
      <c r="Z1669" s="39"/>
      <c r="AA1669" s="39"/>
    </row>
    <row r="1670" spans="1:27" ht="15" hidden="1" customHeight="1" x14ac:dyDescent="0.35">
      <c r="A1670" s="154"/>
      <c r="B1670" s="154">
        <v>1688</v>
      </c>
      <c r="C1670" s="155" t="s">
        <v>2432</v>
      </c>
      <c r="D1670" s="155" t="s">
        <v>2433</v>
      </c>
      <c r="E1670" s="156">
        <v>1986</v>
      </c>
      <c r="F1670" s="153">
        <v>36</v>
      </c>
      <c r="G1670" s="155" t="s">
        <v>360</v>
      </c>
      <c r="H1670" s="152" t="s">
        <v>4816</v>
      </c>
      <c r="I1670" s="151" t="s">
        <v>4828</v>
      </c>
      <c r="J1670" s="152" t="s">
        <v>67</v>
      </c>
      <c r="K1670" s="153" t="s">
        <v>368</v>
      </c>
      <c r="L1670" s="154">
        <v>688</v>
      </c>
      <c r="M1670" s="28"/>
      <c r="N1670" s="28"/>
      <c r="O1670" s="33"/>
      <c r="P1670" s="33">
        <v>3113942201</v>
      </c>
      <c r="Q1670" s="34" t="s">
        <v>2434</v>
      </c>
      <c r="R1670" s="45">
        <v>31739</v>
      </c>
      <c r="S1670" s="37" t="s">
        <v>2161</v>
      </c>
      <c r="T1670" s="37" t="s">
        <v>338</v>
      </c>
      <c r="U1670" s="44">
        <v>1040352308</v>
      </c>
      <c r="V1670" s="37" t="s">
        <v>346</v>
      </c>
      <c r="W1670" s="37" t="s">
        <v>1225</v>
      </c>
      <c r="X1670" s="39"/>
      <c r="Y1670" s="39"/>
      <c r="Z1670" s="39"/>
      <c r="AA1670" s="39"/>
    </row>
    <row r="1671" spans="1:27" ht="15" hidden="1" customHeight="1" x14ac:dyDescent="0.35">
      <c r="A1671" s="154"/>
      <c r="B1671" s="154">
        <v>1689</v>
      </c>
      <c r="C1671" s="155" t="s">
        <v>124</v>
      </c>
      <c r="D1671" s="155" t="s">
        <v>121</v>
      </c>
      <c r="E1671" s="156">
        <v>1997</v>
      </c>
      <c r="F1671" s="153">
        <v>25</v>
      </c>
      <c r="G1671" s="155" t="s">
        <v>16</v>
      </c>
      <c r="H1671" s="152" t="s">
        <v>1895</v>
      </c>
      <c r="I1671" s="151" t="s">
        <v>4833</v>
      </c>
      <c r="J1671" s="152" t="s">
        <v>125</v>
      </c>
      <c r="K1671" s="153" t="s">
        <v>387</v>
      </c>
      <c r="L1671" s="154">
        <v>689</v>
      </c>
      <c r="M1671" s="28"/>
      <c r="N1671" s="28"/>
      <c r="O1671" s="33">
        <v>6150197</v>
      </c>
      <c r="P1671" s="33">
        <v>3217118694</v>
      </c>
      <c r="Q1671" s="42" t="s">
        <v>2435</v>
      </c>
      <c r="R1671" s="45">
        <v>35465</v>
      </c>
      <c r="S1671" s="37" t="s">
        <v>2436</v>
      </c>
      <c r="T1671" s="37" t="s">
        <v>338</v>
      </c>
      <c r="U1671" s="44">
        <v>1037238001</v>
      </c>
      <c r="V1671" s="37" t="s">
        <v>393</v>
      </c>
      <c r="W1671" s="37" t="s">
        <v>363</v>
      </c>
      <c r="X1671" s="39"/>
      <c r="Y1671" s="39"/>
      <c r="Z1671" s="39"/>
      <c r="AA1671" s="39"/>
    </row>
    <row r="1672" spans="1:27" ht="15" hidden="1" customHeight="1" x14ac:dyDescent="0.35">
      <c r="A1672" s="154"/>
      <c r="B1672" s="154">
        <v>1690</v>
      </c>
      <c r="C1672" s="155" t="s">
        <v>120</v>
      </c>
      <c r="D1672" s="155" t="s">
        <v>121</v>
      </c>
      <c r="E1672" s="156">
        <v>2000</v>
      </c>
      <c r="F1672" s="153">
        <v>22</v>
      </c>
      <c r="G1672" s="155" t="s">
        <v>16</v>
      </c>
      <c r="H1672" s="152" t="s">
        <v>1895</v>
      </c>
      <c r="I1672" s="151" t="s">
        <v>4914</v>
      </c>
      <c r="J1672" s="152" t="s">
        <v>17</v>
      </c>
      <c r="K1672" s="153" t="s">
        <v>387</v>
      </c>
      <c r="L1672" s="154">
        <v>690</v>
      </c>
      <c r="M1672" s="28"/>
      <c r="N1672" s="28"/>
      <c r="O1672" s="33">
        <v>6150197</v>
      </c>
      <c r="P1672" s="33">
        <v>3216312059</v>
      </c>
      <c r="Q1672" s="34" t="s">
        <v>2437</v>
      </c>
      <c r="R1672" s="45">
        <v>36620</v>
      </c>
      <c r="S1672" s="37" t="s">
        <v>2374</v>
      </c>
      <c r="T1672" s="37" t="s">
        <v>338</v>
      </c>
      <c r="U1672" s="44">
        <v>1001497017</v>
      </c>
      <c r="V1672" s="37" t="s">
        <v>346</v>
      </c>
      <c r="W1672" s="37" t="s">
        <v>363</v>
      </c>
      <c r="X1672" s="39"/>
      <c r="Y1672" s="39"/>
      <c r="Z1672" s="39"/>
      <c r="AA1672" s="39"/>
    </row>
    <row r="1673" spans="1:27" ht="15" hidden="1" customHeight="1" x14ac:dyDescent="0.35">
      <c r="A1673" s="154"/>
      <c r="B1673" s="154">
        <v>1691</v>
      </c>
      <c r="C1673" s="155" t="s">
        <v>118</v>
      </c>
      <c r="D1673" s="155" t="s">
        <v>119</v>
      </c>
      <c r="E1673" s="156">
        <v>2012</v>
      </c>
      <c r="F1673" s="153">
        <v>10</v>
      </c>
      <c r="G1673" s="155" t="s">
        <v>12</v>
      </c>
      <c r="H1673" s="152" t="s">
        <v>4824</v>
      </c>
      <c r="I1673" s="151" t="s">
        <v>4876</v>
      </c>
      <c r="J1673" s="152" t="s">
        <v>75</v>
      </c>
      <c r="K1673" s="153" t="s">
        <v>387</v>
      </c>
      <c r="L1673" s="154">
        <v>691</v>
      </c>
      <c r="M1673" s="28"/>
      <c r="N1673" s="28"/>
      <c r="O1673" s="33"/>
      <c r="P1673" s="33">
        <v>3225687032</v>
      </c>
      <c r="Q1673" s="42" t="s">
        <v>2438</v>
      </c>
      <c r="R1673" s="45">
        <v>40928</v>
      </c>
      <c r="S1673" s="37" t="s">
        <v>2439</v>
      </c>
      <c r="T1673" s="37" t="s">
        <v>354</v>
      </c>
      <c r="U1673" s="44" t="s">
        <v>2440</v>
      </c>
      <c r="V1673" s="37" t="s">
        <v>346</v>
      </c>
      <c r="W1673" s="37" t="s">
        <v>363</v>
      </c>
      <c r="X1673" s="39"/>
      <c r="Y1673" s="39"/>
      <c r="Z1673" s="39"/>
      <c r="AA1673" s="39"/>
    </row>
    <row r="1674" spans="1:27" ht="15" hidden="1" customHeight="1" x14ac:dyDescent="0.35">
      <c r="A1674" s="154"/>
      <c r="B1674" s="154">
        <v>1692</v>
      </c>
      <c r="C1674" s="155" t="s">
        <v>157</v>
      </c>
      <c r="D1674" s="155" t="s">
        <v>119</v>
      </c>
      <c r="E1674" s="156">
        <v>2008</v>
      </c>
      <c r="F1674" s="153">
        <v>14</v>
      </c>
      <c r="G1674" s="155" t="s">
        <v>20</v>
      </c>
      <c r="H1674" s="152" t="s">
        <v>3699</v>
      </c>
      <c r="I1674" s="151" t="s">
        <v>4862</v>
      </c>
      <c r="J1674" s="152" t="s">
        <v>40</v>
      </c>
      <c r="K1674" s="153" t="s">
        <v>387</v>
      </c>
      <c r="L1674" s="154">
        <v>692</v>
      </c>
      <c r="M1674" s="28"/>
      <c r="N1674" s="28"/>
      <c r="O1674" s="33"/>
      <c r="P1674" s="33">
        <v>3225687032</v>
      </c>
      <c r="Q1674" s="42" t="s">
        <v>2438</v>
      </c>
      <c r="R1674" s="45">
        <v>39529</v>
      </c>
      <c r="S1674" s="37" t="s">
        <v>2439</v>
      </c>
      <c r="T1674" s="37" t="s">
        <v>354</v>
      </c>
      <c r="U1674" s="44">
        <v>1040875589</v>
      </c>
      <c r="V1674" s="37" t="s">
        <v>346</v>
      </c>
      <c r="W1674" s="37" t="s">
        <v>363</v>
      </c>
      <c r="X1674" s="39"/>
      <c r="Y1674" s="39"/>
      <c r="Z1674" s="39"/>
      <c r="AA1674" s="39"/>
    </row>
    <row r="1675" spans="1:27" ht="15" hidden="1" customHeight="1" x14ac:dyDescent="0.35">
      <c r="A1675" s="154"/>
      <c r="B1675" s="154">
        <v>1693</v>
      </c>
      <c r="C1675" s="155" t="s">
        <v>864</v>
      </c>
      <c r="D1675" s="155" t="s">
        <v>2441</v>
      </c>
      <c r="E1675" s="156">
        <v>2013</v>
      </c>
      <c r="F1675" s="153">
        <v>9</v>
      </c>
      <c r="G1675" s="155" t="s">
        <v>8</v>
      </c>
      <c r="H1675" s="152" t="s">
        <v>1366</v>
      </c>
      <c r="I1675" s="151" t="s">
        <v>3703</v>
      </c>
      <c r="J1675" s="152" t="s">
        <v>106</v>
      </c>
      <c r="K1675" s="153" t="s">
        <v>387</v>
      </c>
      <c r="L1675" s="154">
        <v>693</v>
      </c>
      <c r="M1675" s="28"/>
      <c r="N1675" s="28"/>
      <c r="O1675" s="33"/>
      <c r="P1675" s="33">
        <v>3052255175</v>
      </c>
      <c r="Q1675" s="34" t="s">
        <v>2442</v>
      </c>
      <c r="R1675" s="45">
        <v>41618</v>
      </c>
      <c r="S1675" s="37" t="s">
        <v>2374</v>
      </c>
      <c r="T1675" s="37" t="s">
        <v>354</v>
      </c>
      <c r="U1675" s="44">
        <v>1035002944</v>
      </c>
      <c r="V1675" s="37" t="s">
        <v>346</v>
      </c>
      <c r="W1675" s="37" t="s">
        <v>363</v>
      </c>
      <c r="X1675" s="39"/>
      <c r="Y1675" s="39"/>
      <c r="Z1675" s="39"/>
      <c r="AA1675" s="39"/>
    </row>
    <row r="1676" spans="1:27" ht="15" hidden="1" customHeight="1" x14ac:dyDescent="0.35">
      <c r="A1676" s="154"/>
      <c r="B1676" s="154">
        <v>1694</v>
      </c>
      <c r="C1676" s="155" t="s">
        <v>122</v>
      </c>
      <c r="D1676" s="155" t="s">
        <v>123</v>
      </c>
      <c r="E1676" s="156">
        <v>2015</v>
      </c>
      <c r="F1676" s="153">
        <v>7</v>
      </c>
      <c r="G1676" s="155" t="s">
        <v>20</v>
      </c>
      <c r="H1676" s="152" t="s">
        <v>3699</v>
      </c>
      <c r="I1676" s="151" t="s">
        <v>4901</v>
      </c>
      <c r="J1676" s="152" t="s">
        <v>21</v>
      </c>
      <c r="K1676" s="153" t="s">
        <v>387</v>
      </c>
      <c r="L1676" s="154">
        <v>694</v>
      </c>
      <c r="M1676" s="28"/>
      <c r="N1676" s="28"/>
      <c r="O1676" s="33">
        <v>5622660</v>
      </c>
      <c r="P1676" s="33">
        <v>3162691948</v>
      </c>
      <c r="Q1676" s="34" t="s">
        <v>2443</v>
      </c>
      <c r="R1676" s="45">
        <v>42248</v>
      </c>
      <c r="S1676" s="37" t="s">
        <v>2374</v>
      </c>
      <c r="T1676" s="37" t="s">
        <v>354</v>
      </c>
      <c r="U1676" s="44">
        <v>1036262080</v>
      </c>
      <c r="V1676" s="37" t="s">
        <v>346</v>
      </c>
      <c r="W1676" s="37" t="s">
        <v>347</v>
      </c>
      <c r="X1676" s="39"/>
      <c r="Y1676" s="39"/>
      <c r="Z1676" s="39"/>
      <c r="AA1676" s="39"/>
    </row>
    <row r="1677" spans="1:27" ht="15" hidden="1" customHeight="1" x14ac:dyDescent="0.35">
      <c r="A1677" s="154"/>
      <c r="B1677" s="154">
        <v>1695</v>
      </c>
      <c r="C1677" s="155" t="s">
        <v>109</v>
      </c>
      <c r="D1677" s="155" t="s">
        <v>192</v>
      </c>
      <c r="E1677" s="156">
        <v>2012</v>
      </c>
      <c r="F1677" s="153">
        <v>10</v>
      </c>
      <c r="G1677" s="155" t="s">
        <v>12</v>
      </c>
      <c r="H1677" s="152" t="s">
        <v>4824</v>
      </c>
      <c r="I1677" s="151" t="s">
        <v>4876</v>
      </c>
      <c r="J1677" s="152" t="s">
        <v>75</v>
      </c>
      <c r="K1677" s="153" t="s">
        <v>387</v>
      </c>
      <c r="L1677" s="154">
        <v>695</v>
      </c>
      <c r="M1677" s="28"/>
      <c r="N1677" s="28"/>
      <c r="O1677" s="33"/>
      <c r="P1677" s="33">
        <v>3228717566</v>
      </c>
      <c r="Q1677" s="34" t="s">
        <v>2444</v>
      </c>
      <c r="R1677" s="45">
        <v>41079</v>
      </c>
      <c r="S1677" s="37" t="s">
        <v>2374</v>
      </c>
      <c r="T1677" s="37" t="s">
        <v>354</v>
      </c>
      <c r="U1677" s="44">
        <v>1040880850</v>
      </c>
      <c r="V1677" s="37" t="s">
        <v>346</v>
      </c>
      <c r="W1677" s="37" t="s">
        <v>402</v>
      </c>
      <c r="X1677" s="39"/>
      <c r="Y1677" s="39"/>
      <c r="Z1677" s="39"/>
      <c r="AA1677" s="39"/>
    </row>
    <row r="1678" spans="1:27" ht="15" hidden="1" customHeight="1" x14ac:dyDescent="0.35">
      <c r="A1678" s="154"/>
      <c r="B1678" s="154">
        <v>1696</v>
      </c>
      <c r="C1678" s="155" t="s">
        <v>2445</v>
      </c>
      <c r="D1678" s="155" t="s">
        <v>2446</v>
      </c>
      <c r="E1678" s="156">
        <v>2010</v>
      </c>
      <c r="F1678" s="153">
        <v>12</v>
      </c>
      <c r="G1678" s="155" t="s">
        <v>8</v>
      </c>
      <c r="H1678" s="152" t="s">
        <v>1366</v>
      </c>
      <c r="I1678" s="151" t="s">
        <v>4859</v>
      </c>
      <c r="J1678" s="152" t="s">
        <v>34</v>
      </c>
      <c r="K1678" s="153" t="s">
        <v>422</v>
      </c>
      <c r="L1678" s="154">
        <v>696</v>
      </c>
      <c r="M1678" s="28"/>
      <c r="N1678" s="28"/>
      <c r="O1678" s="33"/>
      <c r="P1678" s="33">
        <v>3128481447</v>
      </c>
      <c r="Q1678" s="34" t="s">
        <v>2447</v>
      </c>
      <c r="R1678" s="35">
        <v>40509</v>
      </c>
      <c r="S1678" s="37" t="s">
        <v>2448</v>
      </c>
      <c r="T1678" s="37" t="s">
        <v>354</v>
      </c>
      <c r="U1678" s="38">
        <v>1040042045</v>
      </c>
      <c r="V1678" s="37" t="s">
        <v>393</v>
      </c>
      <c r="W1678" s="37" t="s">
        <v>363</v>
      </c>
      <c r="X1678" s="39"/>
      <c r="Y1678" s="39"/>
      <c r="Z1678" s="39"/>
      <c r="AA1678" s="39"/>
    </row>
    <row r="1679" spans="1:27" ht="15" hidden="1" customHeight="1" x14ac:dyDescent="0.35">
      <c r="A1679" s="154"/>
      <c r="B1679" s="154">
        <v>1697</v>
      </c>
      <c r="C1679" s="155" t="s">
        <v>83</v>
      </c>
      <c r="D1679" s="155" t="s">
        <v>2449</v>
      </c>
      <c r="E1679" s="156">
        <v>2010</v>
      </c>
      <c r="F1679" s="153">
        <v>12</v>
      </c>
      <c r="G1679" s="155" t="s">
        <v>8</v>
      </c>
      <c r="H1679" s="152" t="s">
        <v>1366</v>
      </c>
      <c r="I1679" s="151" t="s">
        <v>4859</v>
      </c>
      <c r="J1679" s="152" t="s">
        <v>34</v>
      </c>
      <c r="K1679" s="153" t="s">
        <v>422</v>
      </c>
      <c r="L1679" s="154">
        <v>697</v>
      </c>
      <c r="M1679" s="28"/>
      <c r="N1679" s="28"/>
      <c r="O1679" s="33">
        <v>5536993</v>
      </c>
      <c r="P1679" s="33">
        <v>3008602143</v>
      </c>
      <c r="Q1679" s="34" t="s">
        <v>2450</v>
      </c>
      <c r="R1679" s="45">
        <v>40288</v>
      </c>
      <c r="S1679" s="37" t="s">
        <v>2451</v>
      </c>
      <c r="T1679" s="37" t="s">
        <v>354</v>
      </c>
      <c r="U1679" s="50">
        <v>1039310101</v>
      </c>
      <c r="V1679" s="37" t="s">
        <v>346</v>
      </c>
      <c r="W1679" s="37" t="s">
        <v>363</v>
      </c>
      <c r="X1679" s="39"/>
      <c r="Y1679" s="39"/>
      <c r="Z1679" s="39"/>
      <c r="AA1679" s="39"/>
    </row>
    <row r="1680" spans="1:27" ht="15" hidden="1" customHeight="1" x14ac:dyDescent="0.35">
      <c r="A1680" s="154"/>
      <c r="B1680" s="154">
        <v>1698</v>
      </c>
      <c r="C1680" s="155" t="s">
        <v>115</v>
      </c>
      <c r="D1680" s="155" t="s">
        <v>116</v>
      </c>
      <c r="E1680" s="156">
        <v>2014</v>
      </c>
      <c r="F1680" s="153">
        <v>8</v>
      </c>
      <c r="G1680" s="155" t="s">
        <v>8</v>
      </c>
      <c r="H1680" s="152" t="s">
        <v>1366</v>
      </c>
      <c r="I1680" s="151" t="s">
        <v>3687</v>
      </c>
      <c r="J1680" s="152" t="s">
        <v>117</v>
      </c>
      <c r="K1680" s="153" t="s">
        <v>387</v>
      </c>
      <c r="L1680" s="154">
        <v>698</v>
      </c>
      <c r="M1680" s="28"/>
      <c r="N1680" s="28"/>
      <c r="O1680" s="33"/>
      <c r="P1680" s="33">
        <v>3147893409</v>
      </c>
      <c r="Q1680" s="34" t="s">
        <v>2452</v>
      </c>
      <c r="R1680" s="45">
        <v>41765</v>
      </c>
      <c r="S1680" s="37" t="s">
        <v>2374</v>
      </c>
      <c r="T1680" s="37" t="s">
        <v>354</v>
      </c>
      <c r="U1680" s="44">
        <v>1035003792</v>
      </c>
      <c r="V1680" s="37"/>
      <c r="W1680" s="37" t="s">
        <v>363</v>
      </c>
      <c r="X1680" s="39"/>
      <c r="Y1680" s="39"/>
      <c r="Z1680" s="39"/>
      <c r="AA1680" s="39"/>
    </row>
    <row r="1681" spans="1:27" ht="14.45" hidden="1" x14ac:dyDescent="0.35">
      <c r="A1681" s="154"/>
      <c r="B1681" s="154">
        <v>1699</v>
      </c>
      <c r="C1681" s="155"/>
      <c r="D1681" s="155"/>
      <c r="E1681" s="156"/>
      <c r="F1681" s="153">
        <v>2022</v>
      </c>
      <c r="G1681" s="155"/>
      <c r="H1681" s="152" t="e">
        <v>#N/A</v>
      </c>
      <c r="I1681" s="151" t="e">
        <v>#N/A</v>
      </c>
      <c r="J1681" s="152" t="e">
        <v>#N/A</v>
      </c>
      <c r="K1681" s="153"/>
      <c r="L1681" s="154">
        <v>699</v>
      </c>
      <c r="M1681" s="28"/>
      <c r="N1681" s="28"/>
      <c r="O1681" s="33"/>
      <c r="P1681" s="33"/>
      <c r="Q1681" s="34"/>
      <c r="R1681" s="45"/>
      <c r="S1681" s="37"/>
      <c r="T1681" s="37"/>
      <c r="U1681" s="44"/>
      <c r="V1681" s="37"/>
      <c r="W1681" s="37"/>
      <c r="X1681" s="39"/>
      <c r="Y1681" s="39"/>
      <c r="Z1681" s="39"/>
      <c r="AA1681" s="39"/>
    </row>
    <row r="1682" spans="1:27" ht="14.45" hidden="1" x14ac:dyDescent="0.35">
      <c r="A1682" s="154"/>
      <c r="B1682" s="154">
        <v>1700</v>
      </c>
      <c r="C1682" s="155"/>
      <c r="D1682" s="155"/>
      <c r="E1682" s="156"/>
      <c r="F1682" s="153">
        <v>2022</v>
      </c>
      <c r="G1682" s="155"/>
      <c r="H1682" s="152" t="e">
        <v>#N/A</v>
      </c>
      <c r="I1682" s="151" t="e">
        <v>#N/A</v>
      </c>
      <c r="J1682" s="152" t="e">
        <v>#N/A</v>
      </c>
      <c r="K1682" s="153"/>
      <c r="L1682" s="154">
        <v>700</v>
      </c>
      <c r="M1682" s="28"/>
      <c r="N1682" s="28"/>
      <c r="O1682" s="33"/>
      <c r="P1682" s="33"/>
      <c r="Q1682" s="34"/>
      <c r="R1682" s="45"/>
      <c r="S1682" s="37"/>
      <c r="T1682" s="37"/>
      <c r="U1682" s="44"/>
      <c r="V1682" s="37"/>
      <c r="W1682" s="37"/>
      <c r="X1682" s="39"/>
      <c r="Y1682" s="39"/>
      <c r="Z1682" s="39"/>
      <c r="AA1682" s="39"/>
    </row>
    <row r="1683" spans="1:27" ht="14.45" hidden="1" x14ac:dyDescent="0.35">
      <c r="A1683" s="154"/>
      <c r="B1683" s="154">
        <v>1701</v>
      </c>
      <c r="C1683" s="155" t="s">
        <v>1195</v>
      </c>
      <c r="D1683" s="155" t="s">
        <v>2453</v>
      </c>
      <c r="E1683" s="156">
        <v>2010</v>
      </c>
      <c r="F1683" s="153">
        <v>12</v>
      </c>
      <c r="G1683" s="155" t="s">
        <v>8</v>
      </c>
      <c r="H1683" s="152" t="s">
        <v>1366</v>
      </c>
      <c r="I1683" s="151" t="s">
        <v>4859</v>
      </c>
      <c r="J1683" s="152" t="s">
        <v>34</v>
      </c>
      <c r="K1683" s="153" t="s">
        <v>387</v>
      </c>
      <c r="L1683" s="154">
        <v>701</v>
      </c>
      <c r="M1683" s="28"/>
      <c r="N1683" s="28"/>
      <c r="O1683" s="33">
        <v>3283199</v>
      </c>
      <c r="P1683" s="33">
        <v>3113072917</v>
      </c>
      <c r="Q1683" s="55" t="s">
        <v>2454</v>
      </c>
      <c r="R1683" s="45">
        <v>40515</v>
      </c>
      <c r="S1683" s="37" t="s">
        <v>2374</v>
      </c>
      <c r="T1683" s="37" t="s">
        <v>354</v>
      </c>
      <c r="U1683" s="44">
        <v>1021929696</v>
      </c>
      <c r="V1683" s="37" t="s">
        <v>393</v>
      </c>
      <c r="W1683" s="37" t="s">
        <v>363</v>
      </c>
      <c r="X1683" s="39"/>
      <c r="Y1683" s="39"/>
      <c r="Z1683" s="39"/>
      <c r="AA1683" s="39"/>
    </row>
    <row r="1684" spans="1:27" ht="14.45" hidden="1" x14ac:dyDescent="0.35">
      <c r="A1684" s="154"/>
      <c r="B1684" s="154">
        <v>1702</v>
      </c>
      <c r="C1684" s="155" t="s">
        <v>128</v>
      </c>
      <c r="D1684" s="155" t="s">
        <v>2455</v>
      </c>
      <c r="E1684" s="156">
        <v>2012</v>
      </c>
      <c r="F1684" s="153">
        <v>10</v>
      </c>
      <c r="G1684" s="155" t="s">
        <v>12</v>
      </c>
      <c r="H1684" s="152" t="s">
        <v>4824</v>
      </c>
      <c r="I1684" s="151" t="s">
        <v>4876</v>
      </c>
      <c r="J1684" s="152" t="s">
        <v>75</v>
      </c>
      <c r="K1684" s="153" t="s">
        <v>387</v>
      </c>
      <c r="L1684" s="154">
        <v>702</v>
      </c>
      <c r="M1684" s="28"/>
      <c r="N1684" s="28"/>
      <c r="O1684" s="33"/>
      <c r="P1684" s="33">
        <v>3188077051</v>
      </c>
      <c r="Q1684" s="34" t="s">
        <v>2456</v>
      </c>
      <c r="R1684" s="45">
        <v>41103</v>
      </c>
      <c r="S1684" s="37" t="s">
        <v>2374</v>
      </c>
      <c r="T1684" s="37" t="s">
        <v>354</v>
      </c>
      <c r="U1684" s="44">
        <v>1036950576</v>
      </c>
      <c r="V1684" s="37" t="s">
        <v>346</v>
      </c>
      <c r="W1684" s="37" t="s">
        <v>363</v>
      </c>
      <c r="X1684" s="39"/>
      <c r="Y1684" s="39"/>
      <c r="Z1684" s="39"/>
      <c r="AA1684" s="39"/>
    </row>
    <row r="1685" spans="1:27" ht="14.45" hidden="1" x14ac:dyDescent="0.35">
      <c r="A1685" s="154"/>
      <c r="B1685" s="154">
        <v>1703</v>
      </c>
      <c r="C1685" s="155" t="s">
        <v>6</v>
      </c>
      <c r="D1685" s="155" t="s">
        <v>2457</v>
      </c>
      <c r="E1685" s="156">
        <v>2008</v>
      </c>
      <c r="F1685" s="153">
        <v>14</v>
      </c>
      <c r="G1685" s="155" t="s">
        <v>8</v>
      </c>
      <c r="H1685" s="152" t="s">
        <v>1366</v>
      </c>
      <c r="I1685" s="151" t="s">
        <v>4866</v>
      </c>
      <c r="J1685" s="152" t="s">
        <v>72</v>
      </c>
      <c r="K1685" s="153" t="s">
        <v>424</v>
      </c>
      <c r="L1685" s="154">
        <v>703</v>
      </c>
      <c r="M1685" s="28"/>
      <c r="N1685" s="28"/>
      <c r="O1685" s="33"/>
      <c r="P1685" s="33">
        <v>3108419245</v>
      </c>
      <c r="Q1685" s="55"/>
      <c r="R1685" s="45">
        <v>39802</v>
      </c>
      <c r="S1685" s="37" t="s">
        <v>1178</v>
      </c>
      <c r="T1685" s="37" t="s">
        <v>354</v>
      </c>
      <c r="U1685" s="44">
        <v>1036939440</v>
      </c>
      <c r="V1685" s="37" t="s">
        <v>346</v>
      </c>
      <c r="W1685" s="37" t="s">
        <v>394</v>
      </c>
      <c r="X1685" s="39"/>
      <c r="Y1685" s="39"/>
      <c r="Z1685" s="39"/>
      <c r="AA1685" s="39"/>
    </row>
    <row r="1686" spans="1:27" ht="14.45" hidden="1" x14ac:dyDescent="0.35">
      <c r="A1686" s="154"/>
      <c r="B1686" s="154">
        <v>1704</v>
      </c>
      <c r="C1686" s="155"/>
      <c r="D1686" s="155"/>
      <c r="E1686" s="156"/>
      <c r="F1686" s="153">
        <v>2022</v>
      </c>
      <c r="G1686" s="155"/>
      <c r="H1686" s="152" t="e">
        <v>#N/A</v>
      </c>
      <c r="I1686" s="151" t="e">
        <v>#N/A</v>
      </c>
      <c r="J1686" s="152" t="e">
        <v>#N/A</v>
      </c>
      <c r="K1686" s="153"/>
      <c r="L1686" s="154">
        <v>704</v>
      </c>
      <c r="M1686" s="28"/>
      <c r="N1686" s="28"/>
      <c r="O1686" s="33"/>
      <c r="P1686" s="33"/>
      <c r="Q1686" s="34"/>
      <c r="R1686" s="45"/>
      <c r="S1686" s="37"/>
      <c r="T1686" s="37"/>
      <c r="U1686" s="44"/>
      <c r="V1686" s="37"/>
      <c r="W1686" s="37"/>
      <c r="X1686" s="39"/>
      <c r="Y1686" s="39"/>
      <c r="Z1686" s="39"/>
      <c r="AA1686" s="39"/>
    </row>
    <row r="1687" spans="1:27" ht="14.45" hidden="1" x14ac:dyDescent="0.35">
      <c r="A1687" s="154"/>
      <c r="B1687" s="154">
        <v>1705</v>
      </c>
      <c r="C1687" s="155" t="s">
        <v>2458</v>
      </c>
      <c r="D1687" s="155" t="s">
        <v>2459</v>
      </c>
      <c r="E1687" s="156">
        <v>2013</v>
      </c>
      <c r="F1687" s="153">
        <v>9</v>
      </c>
      <c r="G1687" s="155" t="s">
        <v>20</v>
      </c>
      <c r="H1687" s="152" t="s">
        <v>3699</v>
      </c>
      <c r="I1687" s="151" t="s">
        <v>4853</v>
      </c>
      <c r="J1687" s="152" t="s">
        <v>50</v>
      </c>
      <c r="K1687" s="153" t="s">
        <v>424</v>
      </c>
      <c r="L1687" s="154">
        <v>705</v>
      </c>
      <c r="M1687" s="28"/>
      <c r="N1687" s="28"/>
      <c r="O1687" s="33"/>
      <c r="P1687" s="33">
        <v>3217195531</v>
      </c>
      <c r="Q1687" s="34" t="s">
        <v>2460</v>
      </c>
      <c r="R1687" s="45">
        <v>41464</v>
      </c>
      <c r="S1687" s="37" t="s">
        <v>1178</v>
      </c>
      <c r="T1687" s="37" t="s">
        <v>354</v>
      </c>
      <c r="U1687" s="44">
        <v>1157213406</v>
      </c>
      <c r="V1687" s="37" t="s">
        <v>346</v>
      </c>
      <c r="W1687" s="37" t="s">
        <v>363</v>
      </c>
      <c r="X1687" s="39"/>
      <c r="Y1687" s="39"/>
      <c r="Z1687" s="39"/>
      <c r="AA1687" s="39"/>
    </row>
    <row r="1688" spans="1:27" ht="14.45" hidden="1" x14ac:dyDescent="0.35">
      <c r="A1688" s="154"/>
      <c r="B1688" s="154">
        <v>1706</v>
      </c>
      <c r="C1688" s="155" t="s">
        <v>118</v>
      </c>
      <c r="D1688" s="155" t="s">
        <v>2461</v>
      </c>
      <c r="E1688" s="156">
        <v>2017</v>
      </c>
      <c r="F1688" s="153">
        <v>5</v>
      </c>
      <c r="G1688" s="155" t="s">
        <v>2462</v>
      </c>
      <c r="H1688" s="152" t="e">
        <v>#N/A</v>
      </c>
      <c r="I1688" s="151" t="e">
        <v>#N/A</v>
      </c>
      <c r="J1688" s="152" t="e">
        <v>#N/A</v>
      </c>
      <c r="K1688" s="153" t="s">
        <v>439</v>
      </c>
      <c r="L1688" s="154">
        <v>706</v>
      </c>
      <c r="M1688" s="28"/>
      <c r="N1688" s="28"/>
      <c r="O1688" s="33">
        <v>5782563</v>
      </c>
      <c r="P1688" s="33">
        <v>3113325650</v>
      </c>
      <c r="Q1688" s="34" t="s">
        <v>2463</v>
      </c>
      <c r="R1688" s="35">
        <v>42890</v>
      </c>
      <c r="S1688" s="37" t="s">
        <v>2464</v>
      </c>
      <c r="T1688" s="37" t="s">
        <v>413</v>
      </c>
      <c r="U1688" s="38">
        <v>1035010559</v>
      </c>
      <c r="V1688" s="37" t="s">
        <v>393</v>
      </c>
      <c r="W1688" s="37" t="s">
        <v>363</v>
      </c>
      <c r="X1688" s="39"/>
      <c r="Y1688" s="39"/>
      <c r="Z1688" s="39"/>
      <c r="AA1688" s="39"/>
    </row>
    <row r="1689" spans="1:27" ht="14.45" hidden="1" x14ac:dyDescent="0.35">
      <c r="A1689" s="154"/>
      <c r="B1689" s="154">
        <v>1707</v>
      </c>
      <c r="C1689" s="155" t="s">
        <v>2465</v>
      </c>
      <c r="D1689" s="155" t="s">
        <v>2466</v>
      </c>
      <c r="E1689" s="156">
        <v>1988</v>
      </c>
      <c r="F1689" s="153">
        <v>34</v>
      </c>
      <c r="G1689" s="155" t="s">
        <v>360</v>
      </c>
      <c r="H1689" s="152" t="s">
        <v>4816</v>
      </c>
      <c r="I1689" s="151" t="s">
        <v>4819</v>
      </c>
      <c r="J1689" s="152" t="s">
        <v>67</v>
      </c>
      <c r="K1689" s="153" t="s">
        <v>364</v>
      </c>
      <c r="L1689" s="154">
        <v>707</v>
      </c>
      <c r="M1689" s="28"/>
      <c r="N1689" s="28"/>
      <c r="O1689" s="33">
        <v>6199312</v>
      </c>
      <c r="P1689" s="33">
        <v>3127247351</v>
      </c>
      <c r="Q1689" s="34" t="s">
        <v>2467</v>
      </c>
      <c r="R1689" s="45">
        <v>32166</v>
      </c>
      <c r="S1689" s="37" t="s">
        <v>2468</v>
      </c>
      <c r="T1689" s="37" t="s">
        <v>338</v>
      </c>
      <c r="U1689" s="44">
        <v>1036930251</v>
      </c>
      <c r="V1689" s="37" t="s">
        <v>346</v>
      </c>
      <c r="W1689" s="37" t="s">
        <v>363</v>
      </c>
      <c r="X1689" s="39"/>
      <c r="Y1689" s="39"/>
      <c r="Z1689" s="39"/>
      <c r="AA1689" s="39"/>
    </row>
    <row r="1690" spans="1:27" ht="14.45" hidden="1" x14ac:dyDescent="0.35">
      <c r="A1690" s="154"/>
      <c r="B1690" s="154">
        <v>1708</v>
      </c>
      <c r="C1690" s="155"/>
      <c r="D1690" s="155"/>
      <c r="E1690" s="156"/>
      <c r="F1690" s="153">
        <v>2022</v>
      </c>
      <c r="G1690" s="155"/>
      <c r="H1690" s="152" t="e">
        <v>#N/A</v>
      </c>
      <c r="I1690" s="151" t="e">
        <v>#N/A</v>
      </c>
      <c r="J1690" s="152" t="e">
        <v>#N/A</v>
      </c>
      <c r="K1690" s="153"/>
      <c r="L1690" s="154">
        <v>708</v>
      </c>
      <c r="M1690" s="28"/>
      <c r="N1690" s="28"/>
      <c r="O1690" s="33"/>
      <c r="P1690" s="33"/>
      <c r="Q1690" s="34"/>
      <c r="R1690" s="45"/>
      <c r="S1690" s="37"/>
      <c r="T1690" s="37"/>
      <c r="U1690" s="44"/>
      <c r="V1690" s="37"/>
      <c r="W1690" s="37"/>
      <c r="X1690" s="39"/>
      <c r="Y1690" s="39"/>
      <c r="Z1690" s="39"/>
      <c r="AA1690" s="39"/>
    </row>
    <row r="1691" spans="1:27" ht="14.45" hidden="1" x14ac:dyDescent="0.35">
      <c r="A1691" s="154"/>
      <c r="B1691" s="154">
        <v>1709</v>
      </c>
      <c r="C1691" s="155"/>
      <c r="D1691" s="155"/>
      <c r="E1691" s="156"/>
      <c r="F1691" s="153">
        <v>2022</v>
      </c>
      <c r="G1691" s="155"/>
      <c r="H1691" s="152" t="e">
        <v>#N/A</v>
      </c>
      <c r="I1691" s="151" t="e">
        <v>#N/A</v>
      </c>
      <c r="J1691" s="152" t="e">
        <v>#N/A</v>
      </c>
      <c r="K1691" s="153"/>
      <c r="L1691" s="154">
        <v>709</v>
      </c>
      <c r="M1691" s="28"/>
      <c r="N1691" s="28"/>
      <c r="O1691" s="33"/>
      <c r="P1691" s="33"/>
      <c r="Q1691" s="34"/>
      <c r="R1691" s="45"/>
      <c r="S1691" s="37"/>
      <c r="T1691" s="37"/>
      <c r="U1691" s="44"/>
      <c r="V1691" s="37"/>
      <c r="W1691" s="37"/>
      <c r="X1691" s="39"/>
      <c r="Y1691" s="39"/>
      <c r="Z1691" s="39"/>
      <c r="AA1691" s="39"/>
    </row>
    <row r="1692" spans="1:27" ht="14.45" hidden="1" x14ac:dyDescent="0.35">
      <c r="A1692" s="154"/>
      <c r="B1692" s="154">
        <v>1710</v>
      </c>
      <c r="C1692" s="155"/>
      <c r="D1692" s="155"/>
      <c r="E1692" s="156"/>
      <c r="F1692" s="153">
        <v>2022</v>
      </c>
      <c r="G1692" s="155"/>
      <c r="H1692" s="152" t="e">
        <v>#N/A</v>
      </c>
      <c r="I1692" s="151" t="e">
        <v>#N/A</v>
      </c>
      <c r="J1692" s="152" t="e">
        <v>#N/A</v>
      </c>
      <c r="K1692" s="153"/>
      <c r="L1692" s="154">
        <v>710</v>
      </c>
      <c r="M1692" s="28"/>
      <c r="N1692" s="28"/>
      <c r="O1692" s="33"/>
      <c r="P1692" s="33"/>
      <c r="Q1692" s="34"/>
      <c r="R1692" s="45"/>
      <c r="S1692" s="37"/>
      <c r="T1692" s="37"/>
      <c r="U1692" s="44"/>
      <c r="V1692" s="37"/>
      <c r="W1692" s="37"/>
      <c r="X1692" s="39"/>
      <c r="Y1692" s="39"/>
      <c r="Z1692" s="39"/>
      <c r="AA1692" s="39"/>
    </row>
    <row r="1693" spans="1:27" ht="14.45" hidden="1" x14ac:dyDescent="0.35">
      <c r="A1693" s="154"/>
      <c r="B1693" s="154">
        <v>1711</v>
      </c>
      <c r="C1693" s="155"/>
      <c r="D1693" s="155"/>
      <c r="E1693" s="156"/>
      <c r="F1693" s="153">
        <v>2022</v>
      </c>
      <c r="G1693" s="155"/>
      <c r="H1693" s="152" t="e">
        <v>#N/A</v>
      </c>
      <c r="I1693" s="151" t="e">
        <v>#N/A</v>
      </c>
      <c r="J1693" s="152" t="e">
        <v>#N/A</v>
      </c>
      <c r="K1693" s="153"/>
      <c r="L1693" s="154">
        <v>711</v>
      </c>
      <c r="M1693" s="28"/>
      <c r="N1693" s="28"/>
      <c r="O1693" s="33"/>
      <c r="P1693" s="33"/>
      <c r="Q1693" s="34"/>
      <c r="R1693" s="45"/>
      <c r="S1693" s="37"/>
      <c r="T1693" s="37"/>
      <c r="U1693" s="44"/>
      <c r="V1693" s="37"/>
      <c r="W1693" s="37"/>
      <c r="X1693" s="39"/>
      <c r="Y1693" s="39"/>
      <c r="Z1693" s="39"/>
      <c r="AA1693" s="39"/>
    </row>
    <row r="1694" spans="1:27" ht="14.45" hidden="1" x14ac:dyDescent="0.35">
      <c r="A1694" s="154"/>
      <c r="B1694" s="154">
        <v>1712</v>
      </c>
      <c r="C1694" s="155"/>
      <c r="D1694" s="155"/>
      <c r="E1694" s="156"/>
      <c r="F1694" s="153">
        <v>2022</v>
      </c>
      <c r="G1694" s="155"/>
      <c r="H1694" s="152" t="e">
        <v>#N/A</v>
      </c>
      <c r="I1694" s="151" t="e">
        <v>#N/A</v>
      </c>
      <c r="J1694" s="152" t="e">
        <v>#N/A</v>
      </c>
      <c r="K1694" s="153"/>
      <c r="L1694" s="154">
        <v>712</v>
      </c>
      <c r="M1694" s="28"/>
      <c r="N1694" s="28"/>
      <c r="O1694" s="33"/>
      <c r="P1694" s="33"/>
      <c r="Q1694" s="34"/>
      <c r="R1694" s="45"/>
      <c r="S1694" s="37"/>
      <c r="T1694" s="37"/>
      <c r="U1694" s="44"/>
      <c r="V1694" s="37"/>
      <c r="W1694" s="37"/>
      <c r="X1694" s="39"/>
      <c r="Y1694" s="39"/>
      <c r="Z1694" s="39"/>
      <c r="AA1694" s="39"/>
    </row>
    <row r="1695" spans="1:27" ht="14.45" hidden="1" x14ac:dyDescent="0.35">
      <c r="A1695" s="154"/>
      <c r="B1695" s="154">
        <v>1713</v>
      </c>
      <c r="C1695" s="155"/>
      <c r="D1695" s="155"/>
      <c r="E1695" s="156"/>
      <c r="F1695" s="153">
        <v>2022</v>
      </c>
      <c r="G1695" s="155"/>
      <c r="H1695" s="152" t="e">
        <v>#N/A</v>
      </c>
      <c r="I1695" s="151" t="e">
        <v>#N/A</v>
      </c>
      <c r="J1695" s="152" t="e">
        <v>#N/A</v>
      </c>
      <c r="K1695" s="153"/>
      <c r="L1695" s="154">
        <v>713</v>
      </c>
      <c r="M1695" s="28"/>
      <c r="N1695" s="28"/>
      <c r="O1695" s="33"/>
      <c r="P1695" s="33"/>
      <c r="Q1695" s="34"/>
      <c r="R1695" s="45"/>
      <c r="S1695" s="37"/>
      <c r="T1695" s="37"/>
      <c r="U1695" s="44"/>
      <c r="V1695" s="37"/>
      <c r="W1695" s="37"/>
      <c r="X1695" s="39"/>
      <c r="Y1695" s="39"/>
      <c r="Z1695" s="39"/>
      <c r="AA1695" s="39"/>
    </row>
    <row r="1696" spans="1:27" ht="14.45" hidden="1" x14ac:dyDescent="0.35">
      <c r="A1696" s="154"/>
      <c r="B1696" s="154">
        <v>1714</v>
      </c>
      <c r="C1696" s="155"/>
      <c r="D1696" s="155"/>
      <c r="E1696" s="156"/>
      <c r="F1696" s="153">
        <v>2022</v>
      </c>
      <c r="G1696" s="155"/>
      <c r="H1696" s="152" t="e">
        <v>#N/A</v>
      </c>
      <c r="I1696" s="151" t="e">
        <v>#N/A</v>
      </c>
      <c r="J1696" s="152" t="e">
        <v>#N/A</v>
      </c>
      <c r="K1696" s="153"/>
      <c r="L1696" s="154">
        <v>714</v>
      </c>
      <c r="M1696" s="28"/>
      <c r="N1696" s="28"/>
      <c r="O1696" s="33"/>
      <c r="P1696" s="33"/>
      <c r="Q1696" s="55"/>
      <c r="R1696" s="45"/>
      <c r="S1696" s="37"/>
      <c r="T1696" s="37"/>
      <c r="U1696" s="44"/>
      <c r="V1696" s="37"/>
      <c r="W1696" s="37"/>
      <c r="X1696" s="39"/>
      <c r="Y1696" s="39"/>
      <c r="Z1696" s="39"/>
      <c r="AA1696" s="39"/>
    </row>
    <row r="1697" spans="1:27" ht="14.45" hidden="1" x14ac:dyDescent="0.35">
      <c r="A1697" s="154"/>
      <c r="B1697" s="154">
        <v>1715</v>
      </c>
      <c r="C1697" s="155"/>
      <c r="D1697" s="155"/>
      <c r="E1697" s="156"/>
      <c r="F1697" s="153">
        <v>2022</v>
      </c>
      <c r="G1697" s="155"/>
      <c r="H1697" s="152" t="e">
        <v>#N/A</v>
      </c>
      <c r="I1697" s="151" t="e">
        <v>#N/A</v>
      </c>
      <c r="J1697" s="152" t="e">
        <v>#N/A</v>
      </c>
      <c r="K1697" s="153"/>
      <c r="L1697" s="154">
        <v>715</v>
      </c>
      <c r="M1697" s="28"/>
      <c r="N1697" s="28"/>
      <c r="O1697" s="33"/>
      <c r="P1697" s="33"/>
      <c r="Q1697" s="55"/>
      <c r="R1697" s="45"/>
      <c r="S1697" s="37"/>
      <c r="T1697" s="37"/>
      <c r="U1697" s="44"/>
      <c r="V1697" s="37"/>
      <c r="W1697" s="37"/>
      <c r="X1697" s="39"/>
      <c r="Y1697" s="39"/>
      <c r="Z1697" s="39"/>
      <c r="AA1697" s="39"/>
    </row>
    <row r="1698" spans="1:27" ht="14.45" hidden="1" x14ac:dyDescent="0.35">
      <c r="A1698" s="154"/>
      <c r="B1698" s="154">
        <v>1716</v>
      </c>
      <c r="C1698" s="155" t="s">
        <v>191</v>
      </c>
      <c r="D1698" s="155" t="s">
        <v>192</v>
      </c>
      <c r="E1698" s="156">
        <v>2007</v>
      </c>
      <c r="F1698" s="153">
        <v>15</v>
      </c>
      <c r="G1698" s="155" t="s">
        <v>12</v>
      </c>
      <c r="H1698" s="152" t="s">
        <v>4824</v>
      </c>
      <c r="I1698" s="151" t="s">
        <v>4857</v>
      </c>
      <c r="J1698" s="152" t="s">
        <v>13</v>
      </c>
      <c r="K1698" s="153" t="s">
        <v>403</v>
      </c>
      <c r="L1698" s="154">
        <v>716</v>
      </c>
      <c r="M1698" s="28"/>
      <c r="N1698" s="28"/>
      <c r="O1698" s="33">
        <v>5027037</v>
      </c>
      <c r="P1698" s="33">
        <v>3147547087</v>
      </c>
      <c r="Q1698" s="34" t="s">
        <v>2469</v>
      </c>
      <c r="R1698" s="35">
        <v>39218</v>
      </c>
      <c r="S1698" s="37" t="s">
        <v>2470</v>
      </c>
      <c r="T1698" s="37" t="s">
        <v>354</v>
      </c>
      <c r="U1698" s="38">
        <v>1011512520</v>
      </c>
      <c r="V1698" s="37" t="s">
        <v>339</v>
      </c>
      <c r="W1698" s="37" t="s">
        <v>363</v>
      </c>
      <c r="X1698" s="39"/>
      <c r="Y1698" s="39"/>
      <c r="Z1698" s="39"/>
      <c r="AA1698" s="39"/>
    </row>
    <row r="1699" spans="1:27" ht="14.45" hidden="1" x14ac:dyDescent="0.35">
      <c r="A1699" s="154"/>
      <c r="B1699" s="154">
        <v>1717</v>
      </c>
      <c r="C1699" s="155" t="s">
        <v>2471</v>
      </c>
      <c r="D1699" s="155" t="s">
        <v>2472</v>
      </c>
      <c r="E1699" s="156">
        <v>2011</v>
      </c>
      <c r="F1699" s="153">
        <v>11</v>
      </c>
      <c r="G1699" s="155" t="s">
        <v>8</v>
      </c>
      <c r="H1699" s="152" t="s">
        <v>1366</v>
      </c>
      <c r="I1699" s="151" t="s">
        <v>4870</v>
      </c>
      <c r="J1699" s="152" t="s">
        <v>34</v>
      </c>
      <c r="K1699" s="153" t="s">
        <v>424</v>
      </c>
      <c r="L1699" s="154">
        <v>717</v>
      </c>
      <c r="M1699" s="28"/>
      <c r="N1699" s="28"/>
      <c r="O1699" s="33"/>
      <c r="P1699" s="33">
        <v>3146932671</v>
      </c>
      <c r="Q1699" s="34" t="s">
        <v>2473</v>
      </c>
      <c r="R1699" s="45">
        <v>40785</v>
      </c>
      <c r="S1699" s="37" t="s">
        <v>1178</v>
      </c>
      <c r="T1699" s="37" t="s">
        <v>354</v>
      </c>
      <c r="U1699" s="44">
        <v>1020310429</v>
      </c>
      <c r="V1699" s="37" t="s">
        <v>346</v>
      </c>
      <c r="W1699" s="37" t="s">
        <v>363</v>
      </c>
      <c r="X1699" s="39"/>
      <c r="Y1699" s="39"/>
      <c r="Z1699" s="39"/>
      <c r="AA1699" s="39"/>
    </row>
    <row r="1700" spans="1:27" ht="14.45" hidden="1" x14ac:dyDescent="0.35">
      <c r="A1700" s="154"/>
      <c r="B1700" s="154">
        <v>1718</v>
      </c>
      <c r="C1700" s="155"/>
      <c r="D1700" s="155"/>
      <c r="E1700" s="156"/>
      <c r="F1700" s="153">
        <v>2022</v>
      </c>
      <c r="G1700" s="155"/>
      <c r="H1700" s="152" t="e">
        <v>#N/A</v>
      </c>
      <c r="I1700" s="151" t="e">
        <v>#N/A</v>
      </c>
      <c r="J1700" s="152" t="e">
        <v>#N/A</v>
      </c>
      <c r="K1700" s="153"/>
      <c r="L1700" s="154">
        <v>717</v>
      </c>
      <c r="M1700" s="28"/>
      <c r="N1700" s="28"/>
      <c r="O1700" s="33"/>
      <c r="P1700" s="33"/>
      <c r="Q1700" s="34"/>
      <c r="R1700" s="45"/>
      <c r="S1700" s="37"/>
      <c r="T1700" s="37"/>
      <c r="U1700" s="44"/>
      <c r="V1700" s="37"/>
      <c r="W1700" s="37"/>
      <c r="X1700" s="39"/>
      <c r="Y1700" s="39"/>
      <c r="Z1700" s="39"/>
      <c r="AA1700" s="39"/>
    </row>
    <row r="1701" spans="1:27" ht="14.45" hidden="1" x14ac:dyDescent="0.35">
      <c r="A1701" s="154"/>
      <c r="B1701" s="154">
        <v>1719</v>
      </c>
      <c r="C1701" s="155"/>
      <c r="D1701" s="155"/>
      <c r="E1701" s="156"/>
      <c r="F1701" s="153">
        <v>2022</v>
      </c>
      <c r="G1701" s="155"/>
      <c r="H1701" s="152" t="e">
        <v>#N/A</v>
      </c>
      <c r="I1701" s="151" t="e">
        <v>#N/A</v>
      </c>
      <c r="J1701" s="152" t="e">
        <v>#N/A</v>
      </c>
      <c r="K1701" s="153"/>
      <c r="L1701" s="154">
        <v>717</v>
      </c>
      <c r="M1701" s="28"/>
      <c r="N1701" s="28"/>
      <c r="O1701" s="33"/>
      <c r="P1701" s="33"/>
      <c r="Q1701" s="55"/>
      <c r="R1701" s="45"/>
      <c r="S1701" s="37"/>
      <c r="T1701" s="37"/>
      <c r="U1701" s="44"/>
      <c r="V1701" s="37"/>
      <c r="W1701" s="37"/>
      <c r="X1701" s="39"/>
      <c r="Y1701" s="39"/>
      <c r="Z1701" s="39"/>
      <c r="AA1701" s="39"/>
    </row>
    <row r="1702" spans="1:27" ht="14.45" hidden="1" x14ac:dyDescent="0.35">
      <c r="A1702" s="154"/>
      <c r="B1702" s="154">
        <v>1720</v>
      </c>
      <c r="C1702" s="155"/>
      <c r="D1702" s="155"/>
      <c r="E1702" s="156"/>
      <c r="F1702" s="153">
        <v>2022</v>
      </c>
      <c r="G1702" s="155"/>
      <c r="H1702" s="152" t="e">
        <v>#N/A</v>
      </c>
      <c r="I1702" s="151" t="e">
        <v>#N/A</v>
      </c>
      <c r="J1702" s="152" t="e">
        <v>#N/A</v>
      </c>
      <c r="K1702" s="153"/>
      <c r="L1702" s="154">
        <v>718</v>
      </c>
      <c r="M1702" s="28"/>
      <c r="N1702" s="28"/>
      <c r="O1702" s="33"/>
      <c r="P1702" s="33"/>
      <c r="Q1702" s="34"/>
      <c r="R1702" s="45"/>
      <c r="S1702" s="37"/>
      <c r="T1702" s="37"/>
      <c r="U1702" s="44"/>
      <c r="V1702" s="37"/>
      <c r="W1702" s="37"/>
      <c r="X1702" s="39"/>
      <c r="Y1702" s="39"/>
      <c r="Z1702" s="39"/>
      <c r="AA1702" s="39"/>
    </row>
    <row r="1703" spans="1:27" ht="14.45" hidden="1" x14ac:dyDescent="0.35">
      <c r="A1703" s="154"/>
      <c r="B1703" s="154">
        <v>1721</v>
      </c>
      <c r="C1703" s="155" t="s">
        <v>229</v>
      </c>
      <c r="D1703" s="155" t="s">
        <v>1864</v>
      </c>
      <c r="E1703" s="156">
        <v>2006</v>
      </c>
      <c r="F1703" s="153">
        <v>16</v>
      </c>
      <c r="G1703" s="155" t="s">
        <v>16</v>
      </c>
      <c r="H1703" s="152" t="s">
        <v>1895</v>
      </c>
      <c r="I1703" s="151" t="s">
        <v>4861</v>
      </c>
      <c r="J1703" s="152" t="s">
        <v>61</v>
      </c>
      <c r="K1703" s="153" t="s">
        <v>356</v>
      </c>
      <c r="L1703" s="154">
        <v>721</v>
      </c>
      <c r="M1703" s="28"/>
      <c r="N1703" s="28"/>
      <c r="O1703" s="33"/>
      <c r="P1703" s="33">
        <v>3005525502</v>
      </c>
      <c r="Q1703" s="34" t="s">
        <v>2474</v>
      </c>
      <c r="R1703" s="45">
        <v>38830</v>
      </c>
      <c r="S1703" s="37" t="s">
        <v>1866</v>
      </c>
      <c r="T1703" s="37" t="s">
        <v>354</v>
      </c>
      <c r="U1703" s="44">
        <v>1022145592</v>
      </c>
      <c r="V1703" s="37" t="s">
        <v>393</v>
      </c>
      <c r="W1703" s="37" t="s">
        <v>402</v>
      </c>
      <c r="X1703" s="39"/>
      <c r="Y1703" s="39"/>
      <c r="Z1703" s="39"/>
      <c r="AA1703" s="39"/>
    </row>
    <row r="1704" spans="1:27" ht="14.45" hidden="1" x14ac:dyDescent="0.35">
      <c r="A1704" s="154"/>
      <c r="B1704" s="154">
        <v>1722</v>
      </c>
      <c r="C1704" s="145" t="s">
        <v>229</v>
      </c>
      <c r="D1704" s="145" t="s">
        <v>171</v>
      </c>
      <c r="E1704" s="146">
        <v>2010</v>
      </c>
      <c r="F1704" s="153">
        <v>12</v>
      </c>
      <c r="G1704" s="155" t="s">
        <v>8</v>
      </c>
      <c r="H1704" s="152" t="s">
        <v>1366</v>
      </c>
      <c r="I1704" s="151" t="s">
        <v>4859</v>
      </c>
      <c r="J1704" s="152" t="s">
        <v>34</v>
      </c>
      <c r="K1704" s="153" t="s">
        <v>446</v>
      </c>
      <c r="L1704" s="154">
        <v>722</v>
      </c>
      <c r="M1704" s="28"/>
      <c r="N1704" s="28"/>
      <c r="O1704" s="33"/>
      <c r="P1704" s="33">
        <v>3148044133</v>
      </c>
      <c r="Q1704" s="55"/>
      <c r="R1704" s="45">
        <v>40315</v>
      </c>
      <c r="S1704" s="37" t="s">
        <v>2475</v>
      </c>
      <c r="T1704" s="37" t="s">
        <v>354</v>
      </c>
      <c r="U1704" s="44">
        <v>1018248914</v>
      </c>
      <c r="V1704" s="37" t="s">
        <v>346</v>
      </c>
      <c r="W1704" s="37" t="s">
        <v>394</v>
      </c>
      <c r="X1704" s="39"/>
      <c r="Y1704" s="39"/>
      <c r="Z1704" s="39"/>
      <c r="AA1704" s="39"/>
    </row>
    <row r="1705" spans="1:27" ht="14.45" hidden="1" x14ac:dyDescent="0.35">
      <c r="A1705" s="154"/>
      <c r="B1705" s="154">
        <v>1723</v>
      </c>
      <c r="C1705" s="155" t="s">
        <v>2476</v>
      </c>
      <c r="D1705" s="155" t="s">
        <v>2477</v>
      </c>
      <c r="E1705" s="156">
        <v>2015</v>
      </c>
      <c r="F1705" s="153">
        <v>7</v>
      </c>
      <c r="G1705" s="155" t="s">
        <v>8</v>
      </c>
      <c r="H1705" s="152" t="s">
        <v>1366</v>
      </c>
      <c r="I1705" s="151" t="s">
        <v>3697</v>
      </c>
      <c r="J1705" s="152" t="s">
        <v>117</v>
      </c>
      <c r="K1705" s="153" t="s">
        <v>424</v>
      </c>
      <c r="L1705" s="154">
        <v>723</v>
      </c>
      <c r="M1705" s="28"/>
      <c r="N1705" s="28"/>
      <c r="O1705" s="33"/>
      <c r="P1705" s="33">
        <v>3206050910</v>
      </c>
      <c r="Q1705" s="55"/>
      <c r="R1705" s="45">
        <v>42190</v>
      </c>
      <c r="S1705" s="37" t="s">
        <v>1178</v>
      </c>
      <c r="T1705" s="37" t="s">
        <v>413</v>
      </c>
      <c r="U1705" s="44">
        <v>1035330780</v>
      </c>
      <c r="V1705" s="37" t="s">
        <v>339</v>
      </c>
      <c r="W1705" s="37" t="s">
        <v>347</v>
      </c>
      <c r="X1705" s="39"/>
      <c r="Y1705" s="39"/>
      <c r="Z1705" s="39"/>
      <c r="AA1705" s="39"/>
    </row>
    <row r="1706" spans="1:27" ht="14.45" hidden="1" x14ac:dyDescent="0.35">
      <c r="A1706" s="154"/>
      <c r="B1706" s="154">
        <v>1724</v>
      </c>
      <c r="C1706" s="155"/>
      <c r="D1706" s="155"/>
      <c r="E1706" s="156"/>
      <c r="F1706" s="153">
        <v>2022</v>
      </c>
      <c r="G1706" s="155"/>
      <c r="H1706" s="152" t="e">
        <v>#N/A</v>
      </c>
      <c r="I1706" s="151" t="e">
        <v>#N/A</v>
      </c>
      <c r="J1706" s="152" t="e">
        <v>#N/A</v>
      </c>
      <c r="K1706" s="153"/>
      <c r="L1706" s="154">
        <v>724</v>
      </c>
      <c r="M1706" s="28"/>
      <c r="N1706" s="28"/>
      <c r="O1706" s="33"/>
      <c r="P1706" s="33"/>
      <c r="Q1706" s="55"/>
      <c r="R1706" s="45"/>
      <c r="S1706" s="37"/>
      <c r="T1706" s="37"/>
      <c r="U1706" s="44"/>
      <c r="V1706" s="37"/>
      <c r="W1706" s="37"/>
      <c r="X1706" s="39"/>
      <c r="Y1706" s="39"/>
      <c r="Z1706" s="39"/>
      <c r="AA1706" s="39"/>
    </row>
    <row r="1707" spans="1:27" ht="14.45" hidden="1" x14ac:dyDescent="0.35">
      <c r="A1707" s="154"/>
      <c r="B1707" s="154">
        <v>1725</v>
      </c>
      <c r="C1707" s="155" t="s">
        <v>2478</v>
      </c>
      <c r="D1707" s="155" t="s">
        <v>2479</v>
      </c>
      <c r="E1707" s="156">
        <v>2011</v>
      </c>
      <c r="F1707" s="153">
        <v>11</v>
      </c>
      <c r="G1707" s="155" t="s">
        <v>12</v>
      </c>
      <c r="H1707" s="152" t="s">
        <v>4824</v>
      </c>
      <c r="I1707" s="151" t="s">
        <v>4852</v>
      </c>
      <c r="J1707" s="152" t="s">
        <v>47</v>
      </c>
      <c r="K1707" s="153" t="s">
        <v>424</v>
      </c>
      <c r="L1707" s="154">
        <v>725</v>
      </c>
      <c r="M1707" s="28"/>
      <c r="N1707" s="28"/>
      <c r="O1707" s="33"/>
      <c r="P1707" s="33">
        <v>3122582709</v>
      </c>
      <c r="Q1707" s="55"/>
      <c r="R1707" s="45">
        <v>40576</v>
      </c>
      <c r="S1707" s="37" t="s">
        <v>1178</v>
      </c>
      <c r="T1707" s="37" t="s">
        <v>413</v>
      </c>
      <c r="U1707" s="44">
        <v>1036259625</v>
      </c>
      <c r="V1707" s="37" t="s">
        <v>346</v>
      </c>
      <c r="W1707" s="37" t="s">
        <v>347</v>
      </c>
      <c r="X1707" s="39"/>
      <c r="Y1707" s="39"/>
      <c r="Z1707" s="39"/>
      <c r="AA1707" s="39"/>
    </row>
    <row r="1708" spans="1:27" ht="14.45" hidden="1" x14ac:dyDescent="0.35">
      <c r="A1708" s="154"/>
      <c r="B1708" s="154">
        <v>1726</v>
      </c>
      <c r="C1708" s="155" t="s">
        <v>22</v>
      </c>
      <c r="D1708" s="155" t="s">
        <v>2480</v>
      </c>
      <c r="E1708" s="156">
        <v>2015</v>
      </c>
      <c r="F1708" s="153">
        <v>7</v>
      </c>
      <c r="G1708" s="155" t="s">
        <v>8</v>
      </c>
      <c r="H1708" s="152" t="s">
        <v>1366</v>
      </c>
      <c r="I1708" s="151" t="s">
        <v>3697</v>
      </c>
      <c r="J1708" s="152" t="s">
        <v>117</v>
      </c>
      <c r="K1708" s="153" t="s">
        <v>424</v>
      </c>
      <c r="L1708" s="154">
        <v>726</v>
      </c>
      <c r="M1708" s="28"/>
      <c r="N1708" s="28"/>
      <c r="O1708" s="33"/>
      <c r="P1708" s="33">
        <v>3137038119</v>
      </c>
      <c r="Q1708" s="34" t="s">
        <v>2186</v>
      </c>
      <c r="R1708" s="45">
        <v>42184</v>
      </c>
      <c r="S1708" s="37" t="s">
        <v>1178</v>
      </c>
      <c r="T1708" s="37" t="s">
        <v>413</v>
      </c>
      <c r="U1708" s="44">
        <v>1036402555</v>
      </c>
      <c r="V1708" s="37" t="s">
        <v>346</v>
      </c>
      <c r="W1708" s="37" t="s">
        <v>363</v>
      </c>
      <c r="X1708" s="39"/>
      <c r="Y1708" s="39"/>
      <c r="Z1708" s="39"/>
      <c r="AA1708" s="39"/>
    </row>
    <row r="1709" spans="1:27" ht="14.45" hidden="1" x14ac:dyDescent="0.35">
      <c r="A1709" s="154"/>
      <c r="B1709" s="154">
        <v>1727</v>
      </c>
      <c r="C1709" s="155" t="s">
        <v>6</v>
      </c>
      <c r="D1709" s="155" t="s">
        <v>2481</v>
      </c>
      <c r="E1709" s="156">
        <v>2012</v>
      </c>
      <c r="F1709" s="153">
        <v>10</v>
      </c>
      <c r="G1709" s="155" t="s">
        <v>8</v>
      </c>
      <c r="H1709" s="152" t="s">
        <v>1366</v>
      </c>
      <c r="I1709" s="151" t="s">
        <v>3685</v>
      </c>
      <c r="J1709" s="152" t="s">
        <v>106</v>
      </c>
      <c r="K1709" s="153" t="s">
        <v>424</v>
      </c>
      <c r="L1709" s="154">
        <v>727</v>
      </c>
      <c r="M1709" s="28"/>
      <c r="N1709" s="28"/>
      <c r="O1709" s="33"/>
      <c r="P1709" s="33">
        <v>3147359914</v>
      </c>
      <c r="Q1709" s="55"/>
      <c r="R1709" s="45">
        <v>41108</v>
      </c>
      <c r="S1709" s="37" t="s">
        <v>1178</v>
      </c>
      <c r="T1709" s="37" t="s">
        <v>354</v>
      </c>
      <c r="U1709" s="44">
        <v>1035329936</v>
      </c>
      <c r="V1709" s="37" t="s">
        <v>346</v>
      </c>
      <c r="W1709" s="37" t="s">
        <v>347</v>
      </c>
      <c r="X1709" s="39"/>
      <c r="Y1709" s="39"/>
      <c r="Z1709" s="39"/>
      <c r="AA1709" s="39"/>
    </row>
    <row r="1710" spans="1:27" ht="14.45" hidden="1" x14ac:dyDescent="0.35">
      <c r="A1710" s="154"/>
      <c r="B1710" s="154">
        <v>1728</v>
      </c>
      <c r="C1710" s="155" t="s">
        <v>283</v>
      </c>
      <c r="D1710" s="155" t="s">
        <v>284</v>
      </c>
      <c r="E1710" s="156">
        <v>2014</v>
      </c>
      <c r="F1710" s="153">
        <v>8</v>
      </c>
      <c r="G1710" s="155" t="s">
        <v>8</v>
      </c>
      <c r="H1710" s="152" t="s">
        <v>1366</v>
      </c>
      <c r="I1710" s="151" t="s">
        <v>3687</v>
      </c>
      <c r="J1710" s="152" t="s">
        <v>117</v>
      </c>
      <c r="K1710" s="153" t="s">
        <v>424</v>
      </c>
      <c r="L1710" s="154">
        <v>728</v>
      </c>
      <c r="M1710" s="28"/>
      <c r="N1710" s="28"/>
      <c r="O1710" s="33"/>
      <c r="P1710" s="33"/>
      <c r="Q1710" s="55"/>
      <c r="R1710" s="45">
        <v>41878</v>
      </c>
      <c r="S1710" s="37" t="s">
        <v>1178</v>
      </c>
      <c r="T1710" s="37" t="s">
        <v>354</v>
      </c>
      <c r="U1710" s="44">
        <v>1036261619</v>
      </c>
      <c r="V1710" s="37" t="s">
        <v>393</v>
      </c>
      <c r="W1710" s="37" t="s">
        <v>340</v>
      </c>
      <c r="X1710" s="39"/>
      <c r="Y1710" s="39"/>
      <c r="Z1710" s="39"/>
      <c r="AA1710" s="39"/>
    </row>
    <row r="1711" spans="1:27" ht="14.45" hidden="1" x14ac:dyDescent="0.35">
      <c r="A1711" s="154"/>
      <c r="B1711" s="154">
        <v>1729</v>
      </c>
      <c r="C1711" s="155" t="s">
        <v>76</v>
      </c>
      <c r="D1711" s="155" t="s">
        <v>241</v>
      </c>
      <c r="E1711" s="156">
        <v>2011</v>
      </c>
      <c r="F1711" s="153">
        <v>11</v>
      </c>
      <c r="G1711" s="155" t="s">
        <v>8</v>
      </c>
      <c r="H1711" s="152" t="s">
        <v>1366</v>
      </c>
      <c r="I1711" s="151" t="s">
        <v>4870</v>
      </c>
      <c r="J1711" s="152" t="s">
        <v>34</v>
      </c>
      <c r="K1711" s="153" t="s">
        <v>387</v>
      </c>
      <c r="L1711" s="154">
        <v>729</v>
      </c>
      <c r="M1711" s="28"/>
      <c r="N1711" s="28"/>
      <c r="O1711" s="33">
        <v>6101341</v>
      </c>
      <c r="P1711" s="33">
        <v>3107193089</v>
      </c>
      <c r="Q1711" s="34" t="s">
        <v>2482</v>
      </c>
      <c r="R1711" s="45">
        <v>40654</v>
      </c>
      <c r="S1711" s="37" t="s">
        <v>2483</v>
      </c>
      <c r="T1711" s="37" t="s">
        <v>354</v>
      </c>
      <c r="U1711" s="44">
        <v>1036259676</v>
      </c>
      <c r="V1711" s="37" t="s">
        <v>582</v>
      </c>
      <c r="W1711" s="37" t="s">
        <v>340</v>
      </c>
      <c r="X1711" s="39"/>
      <c r="Y1711" s="39"/>
      <c r="Z1711" s="39"/>
      <c r="AA1711" s="39"/>
    </row>
    <row r="1712" spans="1:27" ht="14.45" hidden="1" x14ac:dyDescent="0.35">
      <c r="A1712" s="154"/>
      <c r="B1712" s="154">
        <v>1730</v>
      </c>
      <c r="C1712" s="155" t="s">
        <v>83</v>
      </c>
      <c r="D1712" s="155" t="s">
        <v>84</v>
      </c>
      <c r="E1712" s="156">
        <v>2010</v>
      </c>
      <c r="F1712" s="153">
        <v>12</v>
      </c>
      <c r="G1712" s="155" t="s">
        <v>8</v>
      </c>
      <c r="H1712" s="152" t="s">
        <v>1366</v>
      </c>
      <c r="I1712" s="151" t="s">
        <v>4859</v>
      </c>
      <c r="J1712" s="152" t="s">
        <v>34</v>
      </c>
      <c r="K1712" s="153" t="s">
        <v>414</v>
      </c>
      <c r="L1712" s="154">
        <v>730</v>
      </c>
      <c r="M1712" s="28"/>
      <c r="N1712" s="28"/>
      <c r="O1712" s="33">
        <v>4790202</v>
      </c>
      <c r="P1712" s="33">
        <v>3104957138</v>
      </c>
      <c r="Q1712" s="55"/>
      <c r="R1712" s="45">
        <v>40474</v>
      </c>
      <c r="S1712" s="37" t="s">
        <v>2484</v>
      </c>
      <c r="T1712" s="37" t="s">
        <v>354</v>
      </c>
      <c r="U1712" s="44">
        <v>1020308241</v>
      </c>
      <c r="V1712" s="37" t="s">
        <v>346</v>
      </c>
      <c r="W1712" s="37" t="s">
        <v>402</v>
      </c>
      <c r="X1712" s="39"/>
      <c r="Y1712" s="39"/>
      <c r="Z1712" s="39"/>
      <c r="AA1712" s="39"/>
    </row>
    <row r="1713" spans="1:27" ht="14.45" hidden="1" x14ac:dyDescent="0.35">
      <c r="A1713" s="154"/>
      <c r="B1713" s="154">
        <v>1731</v>
      </c>
      <c r="C1713" s="155" t="s">
        <v>2485</v>
      </c>
      <c r="D1713" s="155" t="s">
        <v>1871</v>
      </c>
      <c r="E1713" s="156">
        <v>2008</v>
      </c>
      <c r="F1713" s="153">
        <v>14</v>
      </c>
      <c r="G1713" s="155" t="s">
        <v>20</v>
      </c>
      <c r="H1713" s="152" t="s">
        <v>3699</v>
      </c>
      <c r="I1713" s="151" t="s">
        <v>4862</v>
      </c>
      <c r="J1713" s="152" t="s">
        <v>40</v>
      </c>
      <c r="K1713" s="153" t="s">
        <v>424</v>
      </c>
      <c r="L1713" s="154">
        <v>731</v>
      </c>
      <c r="M1713" s="28"/>
      <c r="N1713" s="28"/>
      <c r="O1713" s="33"/>
      <c r="P1713" s="33">
        <v>3115988531</v>
      </c>
      <c r="Q1713" s="34" t="s">
        <v>2486</v>
      </c>
      <c r="R1713" s="45">
        <v>39461</v>
      </c>
      <c r="S1713" s="37" t="s">
        <v>1178</v>
      </c>
      <c r="T1713" s="37" t="s">
        <v>354</v>
      </c>
      <c r="U1713" s="44">
        <v>1040037210</v>
      </c>
      <c r="V1713" s="37" t="s">
        <v>346</v>
      </c>
      <c r="W1713" s="37" t="s">
        <v>394</v>
      </c>
      <c r="X1713" s="39"/>
      <c r="Y1713" s="39"/>
      <c r="Z1713" s="39"/>
      <c r="AA1713" s="39"/>
    </row>
    <row r="1714" spans="1:27" ht="14.45" hidden="1" x14ac:dyDescent="0.35">
      <c r="A1714" s="154"/>
      <c r="B1714" s="154">
        <v>1732</v>
      </c>
      <c r="C1714" s="155"/>
      <c r="D1714" s="155"/>
      <c r="E1714" s="156"/>
      <c r="F1714" s="153">
        <v>2022</v>
      </c>
      <c r="G1714" s="155"/>
      <c r="H1714" s="152" t="e">
        <v>#N/A</v>
      </c>
      <c r="I1714" s="151" t="e">
        <v>#N/A</v>
      </c>
      <c r="J1714" s="152" t="e">
        <v>#N/A</v>
      </c>
      <c r="K1714" s="153"/>
      <c r="L1714" s="154">
        <v>732</v>
      </c>
      <c r="M1714" s="28"/>
      <c r="N1714" s="28"/>
      <c r="O1714" s="33"/>
      <c r="P1714" s="33"/>
      <c r="Q1714" s="55"/>
      <c r="R1714" s="45"/>
      <c r="S1714" s="37"/>
      <c r="T1714" s="37"/>
      <c r="U1714" s="44"/>
      <c r="V1714" s="37"/>
      <c r="W1714" s="37"/>
      <c r="X1714" s="39"/>
      <c r="Y1714" s="39"/>
      <c r="Z1714" s="39"/>
      <c r="AA1714" s="39"/>
    </row>
    <row r="1715" spans="1:27" ht="14.45" hidden="1" x14ac:dyDescent="0.35">
      <c r="A1715" s="154"/>
      <c r="B1715" s="154">
        <v>1733</v>
      </c>
      <c r="C1715" s="155" t="s">
        <v>1149</v>
      </c>
      <c r="D1715" s="155" t="s">
        <v>2487</v>
      </c>
      <c r="E1715" s="156">
        <v>2012</v>
      </c>
      <c r="F1715" s="153">
        <v>10</v>
      </c>
      <c r="G1715" s="155" t="s">
        <v>8</v>
      </c>
      <c r="H1715" s="152" t="s">
        <v>1366</v>
      </c>
      <c r="I1715" s="151" t="s">
        <v>3685</v>
      </c>
      <c r="J1715" s="152" t="s">
        <v>106</v>
      </c>
      <c r="K1715" s="153" t="s">
        <v>422</v>
      </c>
      <c r="L1715" s="154">
        <v>733</v>
      </c>
      <c r="M1715" s="28"/>
      <c r="N1715" s="28"/>
      <c r="O1715" s="52"/>
      <c r="P1715" s="52">
        <v>3126590410</v>
      </c>
      <c r="Q1715" s="34" t="s">
        <v>2488</v>
      </c>
      <c r="R1715" s="62">
        <v>41069</v>
      </c>
      <c r="S1715" s="39" t="s">
        <v>1052</v>
      </c>
      <c r="T1715" s="39" t="s">
        <v>354</v>
      </c>
      <c r="U1715" s="76">
        <v>1040880813</v>
      </c>
      <c r="V1715" s="39" t="s">
        <v>346</v>
      </c>
      <c r="W1715" s="39" t="s">
        <v>363</v>
      </c>
      <c r="X1715" s="39"/>
      <c r="Y1715" s="39"/>
      <c r="Z1715" s="39"/>
      <c r="AA1715" s="39"/>
    </row>
    <row r="1716" spans="1:27" ht="14.45" hidden="1" x14ac:dyDescent="0.35">
      <c r="A1716" s="154"/>
      <c r="B1716" s="154">
        <v>1734</v>
      </c>
      <c r="C1716" s="155" t="s">
        <v>73</v>
      </c>
      <c r="D1716" s="155" t="s">
        <v>2489</v>
      </c>
      <c r="E1716" s="156">
        <v>2015</v>
      </c>
      <c r="F1716" s="153">
        <v>7</v>
      </c>
      <c r="G1716" s="155" t="s">
        <v>8</v>
      </c>
      <c r="H1716" s="152" t="s">
        <v>1366</v>
      </c>
      <c r="I1716" s="151" t="s">
        <v>3697</v>
      </c>
      <c r="J1716" s="152" t="s">
        <v>117</v>
      </c>
      <c r="K1716" s="153" t="s">
        <v>422</v>
      </c>
      <c r="L1716" s="154">
        <v>734</v>
      </c>
      <c r="M1716" s="28"/>
      <c r="N1716" s="28"/>
      <c r="O1716" s="33"/>
      <c r="P1716" s="33">
        <v>3127269029</v>
      </c>
      <c r="Q1716" s="34" t="s">
        <v>2490</v>
      </c>
      <c r="R1716" s="45">
        <v>42365</v>
      </c>
      <c r="S1716" s="37" t="s">
        <v>1052</v>
      </c>
      <c r="T1716" s="37" t="s">
        <v>413</v>
      </c>
      <c r="U1716" s="44">
        <v>1036785050</v>
      </c>
      <c r="V1716" s="37" t="s">
        <v>346</v>
      </c>
      <c r="W1716" s="37" t="s">
        <v>363</v>
      </c>
      <c r="X1716" s="39"/>
      <c r="Y1716" s="39"/>
      <c r="Z1716" s="39"/>
      <c r="AA1716" s="39"/>
    </row>
    <row r="1717" spans="1:27" ht="14.45" hidden="1" x14ac:dyDescent="0.35">
      <c r="A1717" s="154"/>
      <c r="B1717" s="154">
        <v>1735</v>
      </c>
      <c r="C1717" s="155" t="s">
        <v>2491</v>
      </c>
      <c r="D1717" s="155" t="s">
        <v>2031</v>
      </c>
      <c r="E1717" s="156">
        <v>2015</v>
      </c>
      <c r="F1717" s="153">
        <v>7</v>
      </c>
      <c r="G1717" s="155" t="s">
        <v>8</v>
      </c>
      <c r="H1717" s="152" t="s">
        <v>1366</v>
      </c>
      <c r="I1717" s="151" t="s">
        <v>3697</v>
      </c>
      <c r="J1717" s="152" t="s">
        <v>117</v>
      </c>
      <c r="K1717" s="153" t="s">
        <v>387</v>
      </c>
      <c r="L1717" s="154">
        <v>735</v>
      </c>
      <c r="M1717" s="28"/>
      <c r="N1717" s="28"/>
      <c r="O1717" s="33"/>
      <c r="P1717" s="33">
        <v>3174917636</v>
      </c>
      <c r="Q1717" s="34" t="s">
        <v>2032</v>
      </c>
      <c r="R1717" s="45">
        <v>42091</v>
      </c>
      <c r="S1717" s="37" t="s">
        <v>1949</v>
      </c>
      <c r="T1717" s="37" t="s">
        <v>413</v>
      </c>
      <c r="U1717" s="44">
        <v>1045113211</v>
      </c>
      <c r="V1717" s="37" t="s">
        <v>339</v>
      </c>
      <c r="W1717" s="37" t="s">
        <v>347</v>
      </c>
      <c r="X1717" s="39"/>
      <c r="Y1717" s="39"/>
      <c r="Z1717" s="39"/>
      <c r="AA1717" s="39"/>
    </row>
    <row r="1718" spans="1:27" ht="14.45" hidden="1" x14ac:dyDescent="0.35">
      <c r="A1718" s="154"/>
      <c r="B1718" s="154">
        <v>1736</v>
      </c>
      <c r="C1718" s="155" t="s">
        <v>287</v>
      </c>
      <c r="D1718" s="155" t="s">
        <v>288</v>
      </c>
      <c r="E1718" s="156">
        <v>2010</v>
      </c>
      <c r="F1718" s="153">
        <v>12</v>
      </c>
      <c r="G1718" s="155" t="s">
        <v>16</v>
      </c>
      <c r="H1718" s="152" t="s">
        <v>1895</v>
      </c>
      <c r="I1718" s="151" t="s">
        <v>4854</v>
      </c>
      <c r="J1718" s="152" t="s">
        <v>169</v>
      </c>
      <c r="K1718" s="153" t="s">
        <v>424</v>
      </c>
      <c r="L1718" s="154">
        <v>736</v>
      </c>
      <c r="M1718" s="28" t="s">
        <v>424</v>
      </c>
      <c r="N1718" s="28"/>
      <c r="O1718" s="33"/>
      <c r="P1718" s="33">
        <v>3137891828</v>
      </c>
      <c r="Q1718" s="34" t="s">
        <v>2492</v>
      </c>
      <c r="R1718" s="45">
        <v>40329</v>
      </c>
      <c r="S1718" s="37" t="s">
        <v>1178</v>
      </c>
      <c r="T1718" s="37" t="s">
        <v>354</v>
      </c>
      <c r="U1718" s="44" t="s">
        <v>2493</v>
      </c>
      <c r="V1718" s="37" t="s">
        <v>393</v>
      </c>
      <c r="W1718" s="37" t="s">
        <v>380</v>
      </c>
      <c r="X1718" s="39"/>
      <c r="Y1718" s="39"/>
      <c r="Z1718" s="39"/>
      <c r="AA1718" s="39"/>
    </row>
    <row r="1719" spans="1:27" ht="14.45" hidden="1" x14ac:dyDescent="0.35">
      <c r="A1719" s="154"/>
      <c r="B1719" s="154">
        <v>1737</v>
      </c>
      <c r="C1719" s="155" t="s">
        <v>2494</v>
      </c>
      <c r="D1719" s="155" t="s">
        <v>2495</v>
      </c>
      <c r="E1719" s="156">
        <v>2016</v>
      </c>
      <c r="F1719" s="153">
        <v>6</v>
      </c>
      <c r="G1719" s="155" t="s">
        <v>8</v>
      </c>
      <c r="H1719" s="152" t="s">
        <v>1366</v>
      </c>
      <c r="I1719" s="151" t="s">
        <v>4885</v>
      </c>
      <c r="J1719" s="152" t="s">
        <v>92</v>
      </c>
      <c r="K1719" s="153" t="s">
        <v>422</v>
      </c>
      <c r="L1719" s="154">
        <v>737</v>
      </c>
      <c r="M1719" s="28"/>
      <c r="N1719" s="28"/>
      <c r="O1719" s="33"/>
      <c r="P1719" s="33">
        <v>3217384460</v>
      </c>
      <c r="Q1719" s="34" t="s">
        <v>2496</v>
      </c>
      <c r="R1719" s="45">
        <v>42690</v>
      </c>
      <c r="S1719" s="37" t="s">
        <v>1052</v>
      </c>
      <c r="T1719" s="37" t="s">
        <v>413</v>
      </c>
      <c r="U1719" s="44">
        <v>1035009332</v>
      </c>
      <c r="V1719" s="37" t="s">
        <v>346</v>
      </c>
      <c r="W1719" s="37" t="s">
        <v>363</v>
      </c>
      <c r="X1719" s="39"/>
      <c r="Y1719" s="39"/>
      <c r="Z1719" s="39"/>
      <c r="AA1719" s="39"/>
    </row>
    <row r="1720" spans="1:27" ht="14.45" hidden="1" x14ac:dyDescent="0.35">
      <c r="A1720" s="154"/>
      <c r="B1720" s="154">
        <v>1738</v>
      </c>
      <c r="C1720" s="155" t="s">
        <v>229</v>
      </c>
      <c r="D1720" s="155" t="s">
        <v>2497</v>
      </c>
      <c r="E1720" s="156">
        <v>2009</v>
      </c>
      <c r="F1720" s="153">
        <v>13</v>
      </c>
      <c r="G1720" s="155" t="s">
        <v>12</v>
      </c>
      <c r="H1720" s="152" t="s">
        <v>4824</v>
      </c>
      <c r="I1720" s="151" t="s">
        <v>4880</v>
      </c>
      <c r="J1720" s="152" t="s">
        <v>98</v>
      </c>
      <c r="K1720" s="153" t="s">
        <v>407</v>
      </c>
      <c r="L1720" s="154">
        <v>738</v>
      </c>
      <c r="M1720" s="32"/>
      <c r="N1720" s="28"/>
      <c r="O1720" s="33">
        <v>8281634</v>
      </c>
      <c r="P1720" s="33">
        <v>3206667483</v>
      </c>
      <c r="Q1720" s="55"/>
      <c r="R1720" s="35">
        <v>40123</v>
      </c>
      <c r="S1720" s="37" t="s">
        <v>1209</v>
      </c>
      <c r="T1720" s="37" t="s">
        <v>354</v>
      </c>
      <c r="U1720" s="38">
        <v>1032184134</v>
      </c>
      <c r="V1720" s="37" t="s">
        <v>346</v>
      </c>
      <c r="W1720" s="37" t="s">
        <v>340</v>
      </c>
      <c r="X1720" s="39"/>
      <c r="Y1720" s="39"/>
      <c r="Z1720" s="39"/>
      <c r="AA1720" s="39"/>
    </row>
    <row r="1721" spans="1:27" ht="14.45" hidden="1" x14ac:dyDescent="0.35">
      <c r="A1721" s="154"/>
      <c r="B1721" s="154">
        <v>1739</v>
      </c>
      <c r="C1721" s="155" t="s">
        <v>221</v>
      </c>
      <c r="D1721" s="155" t="s">
        <v>2498</v>
      </c>
      <c r="E1721" s="156">
        <v>2014</v>
      </c>
      <c r="F1721" s="153">
        <v>8</v>
      </c>
      <c r="G1721" s="155" t="s">
        <v>8</v>
      </c>
      <c r="H1721" s="152" t="s">
        <v>1366</v>
      </c>
      <c r="I1721" s="151" t="s">
        <v>3687</v>
      </c>
      <c r="J1721" s="152" t="s">
        <v>117</v>
      </c>
      <c r="K1721" s="153" t="s">
        <v>422</v>
      </c>
      <c r="L1721" s="154">
        <v>739</v>
      </c>
      <c r="M1721" s="28"/>
      <c r="N1721" s="28"/>
      <c r="O1721" s="33">
        <v>2430110</v>
      </c>
      <c r="P1721" s="33">
        <v>3007477037</v>
      </c>
      <c r="Q1721" s="34" t="s">
        <v>2499</v>
      </c>
      <c r="R1721" s="45">
        <v>41985</v>
      </c>
      <c r="S1721" s="37" t="s">
        <v>1052</v>
      </c>
      <c r="T1721" s="37" t="s">
        <v>354</v>
      </c>
      <c r="U1721" s="44">
        <v>1040047896</v>
      </c>
      <c r="V1721" s="37" t="s">
        <v>393</v>
      </c>
      <c r="W1721" s="37" t="s">
        <v>363</v>
      </c>
      <c r="X1721" s="39"/>
      <c r="Y1721" s="39"/>
      <c r="Z1721" s="39"/>
      <c r="AA1721" s="39"/>
    </row>
    <row r="1722" spans="1:27" ht="14.45" hidden="1" x14ac:dyDescent="0.35">
      <c r="A1722" s="154"/>
      <c r="B1722" s="154">
        <v>1740</v>
      </c>
      <c r="C1722" s="155" t="s">
        <v>2500</v>
      </c>
      <c r="D1722" s="155" t="s">
        <v>2501</v>
      </c>
      <c r="E1722" s="156">
        <v>2017</v>
      </c>
      <c r="F1722" s="153">
        <v>5</v>
      </c>
      <c r="G1722" s="155" t="s">
        <v>8</v>
      </c>
      <c r="H1722" s="152" t="s">
        <v>1366</v>
      </c>
      <c r="I1722" s="151" t="s">
        <v>4893</v>
      </c>
      <c r="J1722" s="152" t="s">
        <v>92</v>
      </c>
      <c r="K1722" s="153" t="s">
        <v>422</v>
      </c>
      <c r="L1722" s="154">
        <v>740</v>
      </c>
      <c r="M1722" s="28"/>
      <c r="N1722" s="28"/>
      <c r="O1722" s="33"/>
      <c r="P1722" s="33">
        <v>33104874001</v>
      </c>
      <c r="Q1722" s="34" t="s">
        <v>2502</v>
      </c>
      <c r="R1722" s="45">
        <v>42876</v>
      </c>
      <c r="S1722" s="37" t="s">
        <v>1052</v>
      </c>
      <c r="T1722" s="37" t="s">
        <v>413</v>
      </c>
      <c r="U1722" s="44">
        <v>1035010481</v>
      </c>
      <c r="V1722" s="37" t="s">
        <v>346</v>
      </c>
      <c r="W1722" s="37" t="s">
        <v>363</v>
      </c>
      <c r="X1722" s="39"/>
      <c r="Y1722" s="39"/>
      <c r="Z1722" s="39"/>
      <c r="AA1722" s="39"/>
    </row>
    <row r="1723" spans="1:27" ht="14.45" hidden="1" x14ac:dyDescent="0.35">
      <c r="A1723" s="154"/>
      <c r="B1723" s="154">
        <v>1741</v>
      </c>
      <c r="C1723" s="155" t="s">
        <v>165</v>
      </c>
      <c r="D1723" s="155" t="s">
        <v>2503</v>
      </c>
      <c r="E1723" s="156">
        <v>2007</v>
      </c>
      <c r="F1723" s="153">
        <v>15</v>
      </c>
      <c r="G1723" s="155" t="s">
        <v>8</v>
      </c>
      <c r="H1723" s="152" t="s">
        <v>1366</v>
      </c>
      <c r="I1723" s="151" t="s">
        <v>1367</v>
      </c>
      <c r="J1723" s="152" t="s">
        <v>9</v>
      </c>
      <c r="K1723" s="153" t="s">
        <v>355</v>
      </c>
      <c r="L1723" s="154">
        <v>741</v>
      </c>
      <c r="M1723" s="28"/>
      <c r="N1723" s="28"/>
      <c r="O1723" s="33">
        <v>5985699</v>
      </c>
      <c r="P1723" s="33">
        <v>3154618547</v>
      </c>
      <c r="Q1723" s="34" t="s">
        <v>2504</v>
      </c>
      <c r="R1723" s="45">
        <v>39202</v>
      </c>
      <c r="S1723" s="37" t="s">
        <v>2505</v>
      </c>
      <c r="T1723" s="37" t="s">
        <v>354</v>
      </c>
      <c r="U1723" s="44">
        <v>1038263364</v>
      </c>
      <c r="V1723" s="37" t="s">
        <v>346</v>
      </c>
      <c r="W1723" s="37" t="s">
        <v>363</v>
      </c>
      <c r="X1723" s="39"/>
      <c r="Y1723" s="39"/>
      <c r="Z1723" s="39"/>
      <c r="AA1723" s="39"/>
    </row>
    <row r="1724" spans="1:27" ht="14.45" hidden="1" x14ac:dyDescent="0.35">
      <c r="A1724" s="154"/>
      <c r="B1724" s="154">
        <v>1742</v>
      </c>
      <c r="C1724" s="155"/>
      <c r="D1724" s="155"/>
      <c r="E1724" s="156"/>
      <c r="F1724" s="153">
        <v>2022</v>
      </c>
      <c r="G1724" s="155"/>
      <c r="H1724" s="152" t="e">
        <v>#N/A</v>
      </c>
      <c r="I1724" s="151" t="e">
        <v>#N/A</v>
      </c>
      <c r="J1724" s="152" t="e">
        <v>#N/A</v>
      </c>
      <c r="K1724" s="153"/>
      <c r="L1724" s="154">
        <v>742</v>
      </c>
      <c r="M1724" s="28"/>
      <c r="N1724" s="28"/>
      <c r="O1724" s="33"/>
      <c r="P1724" s="33"/>
      <c r="Q1724" s="55"/>
      <c r="R1724" s="45"/>
      <c r="S1724" s="37"/>
      <c r="T1724" s="37"/>
      <c r="U1724" s="44"/>
      <c r="V1724" s="37"/>
      <c r="W1724" s="37"/>
      <c r="X1724" s="39"/>
      <c r="Y1724" s="39"/>
      <c r="Z1724" s="39"/>
      <c r="AA1724" s="39"/>
    </row>
    <row r="1725" spans="1:27" ht="14.45" hidden="1" x14ac:dyDescent="0.35">
      <c r="A1725" s="154"/>
      <c r="B1725" s="154">
        <v>1743</v>
      </c>
      <c r="C1725" s="155" t="s">
        <v>109</v>
      </c>
      <c r="D1725" s="155" t="s">
        <v>2506</v>
      </c>
      <c r="E1725" s="156">
        <v>2007</v>
      </c>
      <c r="F1725" s="153">
        <v>15</v>
      </c>
      <c r="G1725" s="155" t="s">
        <v>12</v>
      </c>
      <c r="H1725" s="152" t="s">
        <v>4824</v>
      </c>
      <c r="I1725" s="151" t="s">
        <v>4857</v>
      </c>
      <c r="J1725" s="152" t="s">
        <v>13</v>
      </c>
      <c r="K1725" s="153" t="s">
        <v>437</v>
      </c>
      <c r="L1725" s="154">
        <v>743</v>
      </c>
      <c r="M1725" s="28"/>
      <c r="N1725" s="28"/>
      <c r="O1725" s="33"/>
      <c r="P1725" s="33"/>
      <c r="Q1725" s="34" t="s">
        <v>2507</v>
      </c>
      <c r="R1725" s="45">
        <v>39313</v>
      </c>
      <c r="S1725" s="37" t="s">
        <v>1597</v>
      </c>
      <c r="T1725" s="37" t="s">
        <v>354</v>
      </c>
      <c r="U1725" s="44">
        <v>1020425088</v>
      </c>
      <c r="V1725" s="37" t="s">
        <v>346</v>
      </c>
      <c r="W1725" s="37" t="s">
        <v>363</v>
      </c>
      <c r="X1725" s="39"/>
      <c r="Y1725" s="39"/>
      <c r="Z1725" s="39"/>
      <c r="AA1725" s="39"/>
    </row>
    <row r="1726" spans="1:27" ht="14.45" hidden="1" x14ac:dyDescent="0.35">
      <c r="A1726" s="154"/>
      <c r="B1726" s="154">
        <v>1744</v>
      </c>
      <c r="C1726" s="155" t="s">
        <v>2508</v>
      </c>
      <c r="D1726" s="155" t="s">
        <v>2509</v>
      </c>
      <c r="E1726" s="156">
        <v>2008</v>
      </c>
      <c r="F1726" s="153">
        <v>14</v>
      </c>
      <c r="G1726" s="155" t="s">
        <v>8</v>
      </c>
      <c r="H1726" s="152" t="s">
        <v>1366</v>
      </c>
      <c r="I1726" s="151" t="s">
        <v>4866</v>
      </c>
      <c r="J1726" s="152" t="s">
        <v>72</v>
      </c>
      <c r="K1726" s="153" t="s">
        <v>414</v>
      </c>
      <c r="L1726" s="154">
        <v>744</v>
      </c>
      <c r="M1726" s="28"/>
      <c r="N1726" s="28"/>
      <c r="O1726" s="33"/>
      <c r="P1726" s="33">
        <v>3192314280</v>
      </c>
      <c r="Q1726" s="55"/>
      <c r="R1726" s="45">
        <v>39500</v>
      </c>
      <c r="S1726" s="37" t="s">
        <v>2510</v>
      </c>
      <c r="T1726" s="37" t="s">
        <v>354</v>
      </c>
      <c r="U1726" s="44">
        <v>1040037396</v>
      </c>
      <c r="V1726" s="37" t="s">
        <v>393</v>
      </c>
      <c r="W1726" s="37" t="s">
        <v>380</v>
      </c>
      <c r="X1726" s="39"/>
      <c r="Y1726" s="39"/>
      <c r="Z1726" s="39"/>
      <c r="AA1726" s="39"/>
    </row>
    <row r="1727" spans="1:27" ht="14.45" hidden="1" x14ac:dyDescent="0.35">
      <c r="A1727" s="154"/>
      <c r="B1727" s="154">
        <v>1745</v>
      </c>
      <c r="C1727" s="155" t="s">
        <v>87</v>
      </c>
      <c r="D1727" s="155" t="s">
        <v>88</v>
      </c>
      <c r="E1727" s="156">
        <v>2009</v>
      </c>
      <c r="F1727" s="153">
        <v>13</v>
      </c>
      <c r="G1727" s="155" t="s">
        <v>16</v>
      </c>
      <c r="H1727" s="152" t="s">
        <v>1895</v>
      </c>
      <c r="I1727" s="151" t="s">
        <v>4855</v>
      </c>
      <c r="J1727" s="152" t="s">
        <v>37</v>
      </c>
      <c r="K1727" s="153" t="s">
        <v>414</v>
      </c>
      <c r="L1727" s="154">
        <v>745</v>
      </c>
      <c r="M1727" s="28"/>
      <c r="N1727" s="28"/>
      <c r="O1727" s="33">
        <v>5563199</v>
      </c>
      <c r="P1727" s="33">
        <v>3193187449</v>
      </c>
      <c r="Q1727" s="34" t="s">
        <v>2511</v>
      </c>
      <c r="R1727" s="45">
        <v>40096</v>
      </c>
      <c r="S1727" s="45"/>
      <c r="T1727" s="37" t="s">
        <v>354</v>
      </c>
      <c r="U1727" s="44">
        <v>1040040323</v>
      </c>
      <c r="V1727" s="37" t="s">
        <v>346</v>
      </c>
      <c r="W1727" s="37" t="s">
        <v>380</v>
      </c>
      <c r="X1727" s="39"/>
      <c r="Y1727" s="39"/>
      <c r="Z1727" s="39"/>
      <c r="AA1727" s="39"/>
    </row>
    <row r="1728" spans="1:27" ht="14.45" hidden="1" x14ac:dyDescent="0.35">
      <c r="A1728" s="154"/>
      <c r="B1728" s="154">
        <v>1746</v>
      </c>
      <c r="C1728" s="155" t="s">
        <v>31</v>
      </c>
      <c r="D1728" s="155" t="s">
        <v>2512</v>
      </c>
      <c r="E1728" s="156">
        <v>2012</v>
      </c>
      <c r="F1728" s="153">
        <v>10</v>
      </c>
      <c r="G1728" s="155" t="s">
        <v>8</v>
      </c>
      <c r="H1728" s="152" t="s">
        <v>1366</v>
      </c>
      <c r="I1728" s="151" t="s">
        <v>3685</v>
      </c>
      <c r="J1728" s="152" t="s">
        <v>106</v>
      </c>
      <c r="K1728" s="153" t="s">
        <v>437</v>
      </c>
      <c r="L1728" s="154">
        <v>746</v>
      </c>
      <c r="M1728" s="28"/>
      <c r="N1728" s="28"/>
      <c r="O1728" s="33">
        <v>2980618</v>
      </c>
      <c r="P1728" s="33">
        <v>3207541178</v>
      </c>
      <c r="Q1728" s="34" t="s">
        <v>2513</v>
      </c>
      <c r="R1728" s="45">
        <v>40933</v>
      </c>
      <c r="S1728" s="37" t="s">
        <v>2514</v>
      </c>
      <c r="T1728" s="37" t="s">
        <v>354</v>
      </c>
      <c r="U1728" s="44">
        <v>1018253314</v>
      </c>
      <c r="V1728" s="37" t="s">
        <v>346</v>
      </c>
      <c r="W1728" s="37" t="s">
        <v>363</v>
      </c>
      <c r="X1728" s="39"/>
      <c r="Y1728" s="39"/>
      <c r="Z1728" s="39"/>
      <c r="AA1728" s="39"/>
    </row>
    <row r="1729" spans="1:27" ht="14.45" hidden="1" x14ac:dyDescent="0.35">
      <c r="A1729" s="154"/>
      <c r="B1729" s="154">
        <v>1747</v>
      </c>
      <c r="C1729" s="155" t="s">
        <v>176</v>
      </c>
      <c r="D1729" s="155" t="s">
        <v>2515</v>
      </c>
      <c r="E1729" s="156">
        <v>2015</v>
      </c>
      <c r="F1729" s="153">
        <v>7</v>
      </c>
      <c r="G1729" s="155" t="s">
        <v>8</v>
      </c>
      <c r="H1729" s="152" t="s">
        <v>1366</v>
      </c>
      <c r="I1729" s="151" t="s">
        <v>3697</v>
      </c>
      <c r="J1729" s="152" t="s">
        <v>117</v>
      </c>
      <c r="K1729" s="153" t="s">
        <v>437</v>
      </c>
      <c r="L1729" s="154">
        <v>747</v>
      </c>
      <c r="M1729" s="28"/>
      <c r="N1729" s="28"/>
      <c r="O1729" s="33">
        <v>4014081</v>
      </c>
      <c r="P1729" s="33">
        <v>3104031692</v>
      </c>
      <c r="Q1729" s="34" t="s">
        <v>2516</v>
      </c>
      <c r="R1729" s="45">
        <v>42242</v>
      </c>
      <c r="S1729" s="37" t="s">
        <v>1597</v>
      </c>
      <c r="T1729" s="37" t="s">
        <v>413</v>
      </c>
      <c r="U1729" s="44">
        <v>1129585944</v>
      </c>
      <c r="V1729" s="37" t="s">
        <v>346</v>
      </c>
      <c r="W1729" s="37" t="s">
        <v>363</v>
      </c>
      <c r="X1729" s="39"/>
      <c r="Y1729" s="39"/>
      <c r="Z1729" s="39"/>
      <c r="AA1729" s="39"/>
    </row>
    <row r="1730" spans="1:27" ht="14.45" hidden="1" x14ac:dyDescent="0.35">
      <c r="A1730" s="154"/>
      <c r="B1730" s="154">
        <v>1748</v>
      </c>
      <c r="C1730" s="155" t="s">
        <v>2517</v>
      </c>
      <c r="D1730" s="155" t="s">
        <v>2518</v>
      </c>
      <c r="E1730" s="156">
        <v>2015</v>
      </c>
      <c r="F1730" s="153">
        <v>7</v>
      </c>
      <c r="G1730" s="155" t="s">
        <v>8</v>
      </c>
      <c r="H1730" s="152" t="s">
        <v>1366</v>
      </c>
      <c r="I1730" s="151" t="s">
        <v>3697</v>
      </c>
      <c r="J1730" s="152" t="s">
        <v>117</v>
      </c>
      <c r="K1730" s="153" t="s">
        <v>437</v>
      </c>
      <c r="L1730" s="154">
        <v>748</v>
      </c>
      <c r="M1730" s="28"/>
      <c r="N1730" s="28"/>
      <c r="O1730" s="33">
        <v>2439279</v>
      </c>
      <c r="P1730" s="33">
        <v>3197235525</v>
      </c>
      <c r="Q1730" s="34" t="s">
        <v>2519</v>
      </c>
      <c r="R1730" s="45">
        <v>42190</v>
      </c>
      <c r="S1730" s="37" t="s">
        <v>1597</v>
      </c>
      <c r="T1730" s="37" t="s">
        <v>413</v>
      </c>
      <c r="U1730" s="44">
        <v>1013358175</v>
      </c>
      <c r="V1730" s="37" t="s">
        <v>346</v>
      </c>
      <c r="W1730" s="37" t="s">
        <v>363</v>
      </c>
      <c r="X1730" s="39"/>
      <c r="Y1730" s="39"/>
      <c r="Z1730" s="39"/>
      <c r="AA1730" s="39"/>
    </row>
    <row r="1731" spans="1:27" ht="14.45" hidden="1" x14ac:dyDescent="0.35">
      <c r="A1731" s="154"/>
      <c r="B1731" s="154">
        <v>1749</v>
      </c>
      <c r="C1731" s="155" t="s">
        <v>2520</v>
      </c>
      <c r="D1731" s="155" t="s">
        <v>2521</v>
      </c>
      <c r="E1731" s="156">
        <v>2016</v>
      </c>
      <c r="F1731" s="153">
        <v>6</v>
      </c>
      <c r="G1731" s="155" t="s">
        <v>8</v>
      </c>
      <c r="H1731" s="152" t="s">
        <v>1366</v>
      </c>
      <c r="I1731" s="151" t="s">
        <v>4885</v>
      </c>
      <c r="J1731" s="152" t="s">
        <v>92</v>
      </c>
      <c r="K1731" s="153" t="s">
        <v>437</v>
      </c>
      <c r="L1731" s="154">
        <v>749</v>
      </c>
      <c r="M1731" s="28"/>
      <c r="N1731" s="28"/>
      <c r="O1731" s="33"/>
      <c r="P1731" s="33">
        <v>3156329227</v>
      </c>
      <c r="Q1731" s="34" t="s">
        <v>2522</v>
      </c>
      <c r="R1731" s="45">
        <v>42596</v>
      </c>
      <c r="S1731" s="37" t="s">
        <v>1597</v>
      </c>
      <c r="T1731" s="37" t="s">
        <v>413</v>
      </c>
      <c r="U1731" s="44">
        <v>1025772143</v>
      </c>
      <c r="V1731" s="37" t="s">
        <v>393</v>
      </c>
      <c r="W1731" s="37" t="s">
        <v>402</v>
      </c>
      <c r="X1731" s="39"/>
      <c r="Y1731" s="39"/>
      <c r="Z1731" s="39"/>
      <c r="AA1731" s="39"/>
    </row>
    <row r="1732" spans="1:27" ht="14.45" hidden="1" x14ac:dyDescent="0.35">
      <c r="A1732" s="154"/>
      <c r="B1732" s="154">
        <v>1750</v>
      </c>
      <c r="C1732" s="155" t="s">
        <v>165</v>
      </c>
      <c r="D1732" s="155" t="s">
        <v>2523</v>
      </c>
      <c r="E1732" s="156">
        <v>2008</v>
      </c>
      <c r="F1732" s="153">
        <v>14</v>
      </c>
      <c r="G1732" s="155" t="s">
        <v>8</v>
      </c>
      <c r="H1732" s="152" t="s">
        <v>1366</v>
      </c>
      <c r="I1732" s="151" t="s">
        <v>4866</v>
      </c>
      <c r="J1732" s="152" t="s">
        <v>72</v>
      </c>
      <c r="K1732" s="153" t="s">
        <v>437</v>
      </c>
      <c r="L1732" s="154">
        <v>750</v>
      </c>
      <c r="M1732" s="28"/>
      <c r="N1732" s="28"/>
      <c r="O1732" s="33"/>
      <c r="P1732" s="33">
        <v>122386881</v>
      </c>
      <c r="Q1732" s="34" t="s">
        <v>2524</v>
      </c>
      <c r="R1732" s="45">
        <v>39676</v>
      </c>
      <c r="S1732" s="37" t="s">
        <v>1597</v>
      </c>
      <c r="T1732" s="37" t="s">
        <v>413</v>
      </c>
      <c r="U1732" s="44">
        <v>1040976762</v>
      </c>
      <c r="V1732" s="37" t="s">
        <v>346</v>
      </c>
      <c r="W1732" s="37" t="s">
        <v>363</v>
      </c>
      <c r="X1732" s="39"/>
      <c r="Y1732" s="39"/>
      <c r="Z1732" s="39"/>
      <c r="AA1732" s="39"/>
    </row>
    <row r="1733" spans="1:27" ht="14.45" hidden="1" x14ac:dyDescent="0.35">
      <c r="A1733" s="154"/>
      <c r="B1733" s="154">
        <v>1751</v>
      </c>
      <c r="C1733" s="155" t="s">
        <v>2411</v>
      </c>
      <c r="D1733" s="155" t="s">
        <v>2525</v>
      </c>
      <c r="E1733" s="156">
        <v>2016</v>
      </c>
      <c r="F1733" s="153">
        <v>6</v>
      </c>
      <c r="G1733" s="155" t="s">
        <v>8</v>
      </c>
      <c r="H1733" s="152" t="s">
        <v>1366</v>
      </c>
      <c r="I1733" s="151" t="s">
        <v>4885</v>
      </c>
      <c r="J1733" s="152" t="s">
        <v>92</v>
      </c>
      <c r="K1733" s="153" t="s">
        <v>437</v>
      </c>
      <c r="L1733" s="154">
        <v>751</v>
      </c>
      <c r="M1733" s="28"/>
      <c r="N1733" s="28"/>
      <c r="O1733" s="33">
        <v>3285034</v>
      </c>
      <c r="P1733" s="33">
        <v>3225195995</v>
      </c>
      <c r="Q1733" s="34" t="s">
        <v>2526</v>
      </c>
      <c r="R1733" s="45">
        <v>42451</v>
      </c>
      <c r="S1733" s="37" t="s">
        <v>1597</v>
      </c>
      <c r="T1733" s="37" t="s">
        <v>413</v>
      </c>
      <c r="U1733" s="44">
        <v>1022160717</v>
      </c>
      <c r="V1733" s="37" t="s">
        <v>393</v>
      </c>
      <c r="W1733" s="37" t="s">
        <v>363</v>
      </c>
      <c r="X1733" s="39"/>
      <c r="Y1733" s="39"/>
      <c r="Z1733" s="39"/>
      <c r="AA1733" s="39"/>
    </row>
    <row r="1734" spans="1:27" ht="14.45" hidden="1" x14ac:dyDescent="0.35">
      <c r="A1734" s="154"/>
      <c r="B1734" s="154">
        <v>1752</v>
      </c>
      <c r="C1734" s="155" t="s">
        <v>10</v>
      </c>
      <c r="D1734" s="155" t="s">
        <v>2527</v>
      </c>
      <c r="E1734" s="156">
        <v>2008</v>
      </c>
      <c r="F1734" s="153">
        <v>14</v>
      </c>
      <c r="G1734" s="155" t="s">
        <v>8</v>
      </c>
      <c r="H1734" s="152" t="s">
        <v>1366</v>
      </c>
      <c r="I1734" s="151" t="s">
        <v>4866</v>
      </c>
      <c r="J1734" s="152" t="s">
        <v>72</v>
      </c>
      <c r="K1734" s="153" t="s">
        <v>440</v>
      </c>
      <c r="L1734" s="154">
        <v>752</v>
      </c>
      <c r="M1734" s="28"/>
      <c r="N1734" s="28"/>
      <c r="O1734" s="33"/>
      <c r="P1734" s="33">
        <v>3008949920</v>
      </c>
      <c r="Q1734" s="34" t="s">
        <v>2528</v>
      </c>
      <c r="R1734" s="45">
        <v>39577</v>
      </c>
      <c r="S1734" s="37" t="s">
        <v>2529</v>
      </c>
      <c r="T1734" s="37" t="s">
        <v>354</v>
      </c>
      <c r="U1734" s="44">
        <v>1018241401</v>
      </c>
      <c r="V1734" s="37" t="s">
        <v>393</v>
      </c>
      <c r="W1734" s="37" t="s">
        <v>340</v>
      </c>
      <c r="X1734" s="39"/>
      <c r="Y1734" s="39"/>
      <c r="Z1734" s="39"/>
      <c r="AA1734" s="39"/>
    </row>
    <row r="1735" spans="1:27" ht="14.45" hidden="1" x14ac:dyDescent="0.35">
      <c r="A1735" s="154"/>
      <c r="B1735" s="154">
        <v>1753</v>
      </c>
      <c r="C1735" s="155"/>
      <c r="D1735" s="155"/>
      <c r="E1735" s="156"/>
      <c r="F1735" s="153">
        <v>2022</v>
      </c>
      <c r="G1735" s="155"/>
      <c r="H1735" s="152" t="e">
        <v>#N/A</v>
      </c>
      <c r="I1735" s="151" t="e">
        <v>#N/A</v>
      </c>
      <c r="J1735" s="152" t="e">
        <v>#N/A</v>
      </c>
      <c r="K1735" s="153"/>
      <c r="L1735" s="154">
        <v>753</v>
      </c>
      <c r="M1735" s="28"/>
      <c r="N1735" s="28"/>
      <c r="O1735" s="33"/>
      <c r="P1735" s="33"/>
      <c r="Q1735" s="34"/>
      <c r="R1735" s="45"/>
      <c r="S1735" s="37"/>
      <c r="T1735" s="37"/>
      <c r="U1735" s="44"/>
      <c r="V1735" s="37"/>
      <c r="W1735" s="37"/>
      <c r="X1735" s="39"/>
      <c r="Y1735" s="39"/>
      <c r="Z1735" s="39"/>
      <c r="AA1735" s="39"/>
    </row>
    <row r="1736" spans="1:27" ht="14.45" hidden="1" x14ac:dyDescent="0.35">
      <c r="A1736" s="154"/>
      <c r="B1736" s="154">
        <v>1754</v>
      </c>
      <c r="C1736" s="155"/>
      <c r="D1736" s="155"/>
      <c r="E1736" s="156"/>
      <c r="F1736" s="153">
        <v>2022</v>
      </c>
      <c r="G1736" s="155"/>
      <c r="H1736" s="152" t="e">
        <v>#N/A</v>
      </c>
      <c r="I1736" s="151" t="e">
        <v>#N/A</v>
      </c>
      <c r="J1736" s="152" t="e">
        <v>#N/A</v>
      </c>
      <c r="K1736" s="153"/>
      <c r="L1736" s="154">
        <v>754</v>
      </c>
      <c r="M1736" s="28"/>
      <c r="N1736" s="28"/>
      <c r="O1736" s="33"/>
      <c r="P1736" s="33"/>
      <c r="Q1736" s="34"/>
      <c r="R1736" s="45"/>
      <c r="S1736" s="37"/>
      <c r="T1736" s="37"/>
      <c r="U1736" s="44"/>
      <c r="V1736" s="37"/>
      <c r="W1736" s="37"/>
      <c r="X1736" s="39"/>
      <c r="Y1736" s="39"/>
      <c r="Z1736" s="39"/>
      <c r="AA1736" s="39"/>
    </row>
    <row r="1737" spans="1:27" ht="14.45" hidden="1" x14ac:dyDescent="0.35">
      <c r="A1737" s="154"/>
      <c r="B1737" s="154">
        <v>1755</v>
      </c>
      <c r="C1737" s="155" t="s">
        <v>131</v>
      </c>
      <c r="D1737" s="155" t="s">
        <v>2530</v>
      </c>
      <c r="E1737" s="156">
        <v>2007</v>
      </c>
      <c r="F1737" s="153">
        <v>15</v>
      </c>
      <c r="G1737" s="155" t="s">
        <v>8</v>
      </c>
      <c r="H1737" s="152" t="s">
        <v>1366</v>
      </c>
      <c r="I1737" s="151" t="s">
        <v>1367</v>
      </c>
      <c r="J1737" s="152" t="s">
        <v>9</v>
      </c>
      <c r="K1737" s="153" t="s">
        <v>440</v>
      </c>
      <c r="L1737" s="154">
        <v>755</v>
      </c>
      <c r="M1737" s="28"/>
      <c r="N1737" s="28"/>
      <c r="O1737" s="33">
        <v>5918404</v>
      </c>
      <c r="P1737" s="33">
        <v>3015096368</v>
      </c>
      <c r="Q1737" s="34" t="s">
        <v>2531</v>
      </c>
      <c r="R1737" s="45">
        <v>39344</v>
      </c>
      <c r="S1737" s="37" t="s">
        <v>2532</v>
      </c>
      <c r="T1737" s="37" t="s">
        <v>354</v>
      </c>
      <c r="U1737" s="44">
        <v>1027741063</v>
      </c>
      <c r="V1737" s="37" t="s">
        <v>339</v>
      </c>
      <c r="W1737" s="37" t="s">
        <v>363</v>
      </c>
      <c r="X1737" s="39"/>
      <c r="Y1737" s="39"/>
      <c r="Z1737" s="39"/>
      <c r="AA1737" s="39"/>
    </row>
    <row r="1738" spans="1:27" ht="14.45" hidden="1" x14ac:dyDescent="0.35">
      <c r="A1738" s="154"/>
      <c r="B1738" s="154">
        <v>1756</v>
      </c>
      <c r="C1738" s="155"/>
      <c r="D1738" s="155"/>
      <c r="E1738" s="156"/>
      <c r="F1738" s="153">
        <v>2022</v>
      </c>
      <c r="G1738" s="155"/>
      <c r="H1738" s="152" t="e">
        <v>#N/A</v>
      </c>
      <c r="I1738" s="151" t="e">
        <v>#N/A</v>
      </c>
      <c r="J1738" s="152" t="e">
        <v>#N/A</v>
      </c>
      <c r="K1738" s="153"/>
      <c r="L1738" s="154">
        <v>756</v>
      </c>
      <c r="M1738" s="28"/>
      <c r="N1738" s="28"/>
      <c r="O1738" s="33"/>
      <c r="P1738" s="33"/>
      <c r="Q1738" s="55"/>
      <c r="R1738" s="45"/>
      <c r="S1738" s="37"/>
      <c r="T1738" s="37"/>
      <c r="U1738" s="44"/>
      <c r="V1738" s="37"/>
      <c r="W1738" s="37"/>
      <c r="X1738" s="39"/>
      <c r="Y1738" s="39"/>
      <c r="Z1738" s="39"/>
      <c r="AA1738" s="39"/>
    </row>
    <row r="1739" spans="1:27" ht="14.45" hidden="1" x14ac:dyDescent="0.35">
      <c r="A1739" s="154"/>
      <c r="B1739" s="154">
        <v>1757</v>
      </c>
      <c r="C1739" s="155"/>
      <c r="D1739" s="155"/>
      <c r="E1739" s="156"/>
      <c r="F1739" s="153">
        <v>2022</v>
      </c>
      <c r="G1739" s="155"/>
      <c r="H1739" s="152" t="e">
        <v>#N/A</v>
      </c>
      <c r="I1739" s="151" t="e">
        <v>#N/A</v>
      </c>
      <c r="J1739" s="152" t="e">
        <v>#N/A</v>
      </c>
      <c r="K1739" s="153"/>
      <c r="L1739" s="154">
        <v>757</v>
      </c>
      <c r="M1739" s="28"/>
      <c r="N1739" s="28"/>
      <c r="O1739" s="33"/>
      <c r="P1739" s="33"/>
      <c r="Q1739" s="34"/>
      <c r="R1739" s="45"/>
      <c r="S1739" s="37"/>
      <c r="T1739" s="37"/>
      <c r="U1739" s="44"/>
      <c r="V1739" s="37"/>
      <c r="W1739" s="37"/>
      <c r="X1739" s="39"/>
      <c r="Y1739" s="39"/>
      <c r="Z1739" s="39"/>
      <c r="AA1739" s="39"/>
    </row>
    <row r="1740" spans="1:27" ht="14.45" hidden="1" x14ac:dyDescent="0.35">
      <c r="A1740" s="154"/>
      <c r="B1740" s="154">
        <v>1758</v>
      </c>
      <c r="C1740" s="155"/>
      <c r="D1740" s="155"/>
      <c r="E1740" s="156"/>
      <c r="F1740" s="153">
        <v>2022</v>
      </c>
      <c r="G1740" s="155"/>
      <c r="H1740" s="152" t="e">
        <v>#N/A</v>
      </c>
      <c r="I1740" s="151" t="e">
        <v>#N/A</v>
      </c>
      <c r="J1740" s="152" t="e">
        <v>#N/A</v>
      </c>
      <c r="K1740" s="153"/>
      <c r="L1740" s="154">
        <v>758</v>
      </c>
      <c r="M1740" s="28"/>
      <c r="N1740" s="28"/>
      <c r="O1740" s="33"/>
      <c r="P1740" s="33"/>
      <c r="Q1740" s="34"/>
      <c r="R1740" s="45"/>
      <c r="S1740" s="37"/>
      <c r="T1740" s="37"/>
      <c r="U1740" s="44"/>
      <c r="V1740" s="37"/>
      <c r="W1740" s="37"/>
      <c r="X1740" s="39"/>
      <c r="Y1740" s="39"/>
      <c r="Z1740" s="39"/>
      <c r="AA1740" s="39"/>
    </row>
    <row r="1741" spans="1:27" ht="14.45" hidden="1" x14ac:dyDescent="0.35">
      <c r="A1741" s="154"/>
      <c r="B1741" s="154">
        <v>1759</v>
      </c>
      <c r="C1741" s="155" t="s">
        <v>109</v>
      </c>
      <c r="D1741" s="155" t="s">
        <v>2533</v>
      </c>
      <c r="E1741" s="156">
        <v>2013</v>
      </c>
      <c r="F1741" s="153">
        <v>9</v>
      </c>
      <c r="G1741" s="155" t="s">
        <v>8</v>
      </c>
      <c r="H1741" s="152" t="s">
        <v>1366</v>
      </c>
      <c r="I1741" s="151" t="s">
        <v>3703</v>
      </c>
      <c r="J1741" s="152" t="s">
        <v>106</v>
      </c>
      <c r="K1741" s="153" t="s">
        <v>440</v>
      </c>
      <c r="L1741" s="154">
        <v>759</v>
      </c>
      <c r="M1741" s="28"/>
      <c r="N1741" s="28"/>
      <c r="O1741" s="33">
        <v>3882346</v>
      </c>
      <c r="P1741" s="33">
        <v>3005346180</v>
      </c>
      <c r="Q1741" s="55"/>
      <c r="R1741" s="45">
        <v>41524</v>
      </c>
      <c r="S1741" s="37" t="s">
        <v>2534</v>
      </c>
      <c r="T1741" s="37" t="s">
        <v>354</v>
      </c>
      <c r="U1741" s="44">
        <v>1035980248</v>
      </c>
      <c r="V1741" s="37" t="s">
        <v>430</v>
      </c>
      <c r="W1741" s="37" t="s">
        <v>363</v>
      </c>
      <c r="X1741" s="39"/>
      <c r="Y1741" s="39"/>
      <c r="Z1741" s="39"/>
      <c r="AA1741" s="39"/>
    </row>
    <row r="1742" spans="1:27" ht="14.45" hidden="1" x14ac:dyDescent="0.35">
      <c r="A1742" s="154"/>
      <c r="B1742" s="154">
        <v>1760</v>
      </c>
      <c r="C1742" s="155" t="s">
        <v>83</v>
      </c>
      <c r="D1742" s="155" t="s">
        <v>2535</v>
      </c>
      <c r="E1742" s="156">
        <v>2014</v>
      </c>
      <c r="F1742" s="153">
        <v>8</v>
      </c>
      <c r="G1742" s="155" t="s">
        <v>8</v>
      </c>
      <c r="H1742" s="152" t="s">
        <v>1366</v>
      </c>
      <c r="I1742" s="151" t="s">
        <v>3687</v>
      </c>
      <c r="J1742" s="152" t="s">
        <v>117</v>
      </c>
      <c r="K1742" s="153" t="s">
        <v>387</v>
      </c>
      <c r="L1742" s="154">
        <v>760</v>
      </c>
      <c r="M1742" s="28"/>
      <c r="N1742" s="28"/>
      <c r="O1742" s="33"/>
      <c r="P1742" s="33">
        <v>3245039430</v>
      </c>
      <c r="Q1742" s="34" t="s">
        <v>2536</v>
      </c>
      <c r="R1742" s="45">
        <v>41887</v>
      </c>
      <c r="S1742" s="37" t="s">
        <v>2537</v>
      </c>
      <c r="T1742" s="37" t="s">
        <v>354</v>
      </c>
      <c r="U1742" s="44">
        <v>1025074766</v>
      </c>
      <c r="V1742" s="37" t="s">
        <v>430</v>
      </c>
      <c r="W1742" s="37" t="s">
        <v>363</v>
      </c>
      <c r="X1742" s="39"/>
      <c r="Y1742" s="39"/>
      <c r="Z1742" s="39"/>
      <c r="AA1742" s="39"/>
    </row>
    <row r="1743" spans="1:27" ht="14.45" hidden="1" x14ac:dyDescent="0.35">
      <c r="A1743" s="154"/>
      <c r="B1743" s="154">
        <v>1761</v>
      </c>
      <c r="C1743" s="155"/>
      <c r="D1743" s="155"/>
      <c r="E1743" s="156"/>
      <c r="F1743" s="153">
        <v>2022</v>
      </c>
      <c r="G1743" s="155"/>
      <c r="H1743" s="152" t="e">
        <v>#N/A</v>
      </c>
      <c r="I1743" s="151" t="e">
        <v>#N/A</v>
      </c>
      <c r="J1743" s="152" t="e">
        <v>#N/A</v>
      </c>
      <c r="K1743" s="153"/>
      <c r="L1743" s="154">
        <v>761</v>
      </c>
      <c r="M1743" s="28"/>
      <c r="N1743" s="28"/>
      <c r="P1743" s="33"/>
      <c r="Q1743" s="34"/>
      <c r="R1743" s="45"/>
      <c r="S1743" s="37"/>
      <c r="T1743" s="37"/>
      <c r="U1743" s="44"/>
      <c r="V1743" s="37"/>
      <c r="W1743" s="37"/>
      <c r="X1743" s="39"/>
      <c r="Y1743" s="39"/>
      <c r="Z1743" s="39"/>
      <c r="AA1743" s="39"/>
    </row>
    <row r="1744" spans="1:27" ht="14.45" hidden="1" x14ac:dyDescent="0.35">
      <c r="A1744" s="154"/>
      <c r="B1744" s="154">
        <v>1762</v>
      </c>
      <c r="C1744" s="155"/>
      <c r="D1744" s="155"/>
      <c r="E1744" s="156"/>
      <c r="F1744" s="153">
        <v>2022</v>
      </c>
      <c r="G1744" s="155"/>
      <c r="H1744" s="152" t="e">
        <v>#N/A</v>
      </c>
      <c r="I1744" s="151" t="e">
        <v>#N/A</v>
      </c>
      <c r="J1744" s="152" t="e">
        <v>#N/A</v>
      </c>
      <c r="K1744" s="153"/>
      <c r="L1744" s="154">
        <v>762</v>
      </c>
      <c r="M1744" s="28"/>
      <c r="N1744" s="28"/>
      <c r="O1744" s="33"/>
      <c r="P1744" s="33"/>
      <c r="Q1744" s="34"/>
      <c r="R1744" s="45"/>
      <c r="S1744" s="37"/>
      <c r="T1744" s="37"/>
      <c r="U1744" s="44"/>
      <c r="V1744" s="37"/>
      <c r="W1744" s="37"/>
      <c r="X1744" s="39"/>
      <c r="Y1744" s="39"/>
      <c r="Z1744" s="39"/>
      <c r="AA1744" s="39"/>
    </row>
    <row r="1745" spans="1:27" ht="14.45" hidden="1" x14ac:dyDescent="0.35">
      <c r="A1745" s="154"/>
      <c r="B1745" s="154">
        <v>1763</v>
      </c>
      <c r="C1745" s="155" t="s">
        <v>10</v>
      </c>
      <c r="D1745" s="155" t="s">
        <v>219</v>
      </c>
      <c r="E1745" s="156">
        <v>2013</v>
      </c>
      <c r="F1745" s="153">
        <v>9</v>
      </c>
      <c r="G1745" s="155" t="s">
        <v>8</v>
      </c>
      <c r="H1745" s="152" t="s">
        <v>1366</v>
      </c>
      <c r="I1745" s="151" t="s">
        <v>3703</v>
      </c>
      <c r="J1745" s="152" t="s">
        <v>106</v>
      </c>
      <c r="K1745" s="153" t="s">
        <v>440</v>
      </c>
      <c r="L1745" s="154">
        <v>763</v>
      </c>
      <c r="M1745" s="28"/>
      <c r="N1745" s="28"/>
      <c r="O1745" s="33">
        <v>4444262</v>
      </c>
      <c r="P1745" s="33">
        <v>3003733509</v>
      </c>
      <c r="Q1745" s="34" t="s">
        <v>2538</v>
      </c>
      <c r="R1745" s="45">
        <v>41509</v>
      </c>
      <c r="S1745" s="37" t="s">
        <v>2539</v>
      </c>
      <c r="T1745" s="37" t="s">
        <v>354</v>
      </c>
      <c r="U1745" s="44">
        <v>1017938180</v>
      </c>
      <c r="V1745" s="37" t="s">
        <v>346</v>
      </c>
      <c r="W1745" s="37" t="s">
        <v>363</v>
      </c>
      <c r="X1745" s="39"/>
      <c r="Y1745" s="39"/>
      <c r="Z1745" s="39"/>
      <c r="AA1745" s="39"/>
    </row>
    <row r="1746" spans="1:27" ht="14.45" hidden="1" x14ac:dyDescent="0.35">
      <c r="A1746" s="154"/>
      <c r="B1746" s="154">
        <v>1764</v>
      </c>
      <c r="C1746" s="155" t="s">
        <v>2540</v>
      </c>
      <c r="D1746" s="155" t="s">
        <v>2541</v>
      </c>
      <c r="E1746" s="156">
        <v>2009</v>
      </c>
      <c r="F1746" s="153">
        <v>13</v>
      </c>
      <c r="G1746" s="155" t="s">
        <v>8</v>
      </c>
      <c r="H1746" s="152" t="s">
        <v>1366</v>
      </c>
      <c r="I1746" s="151" t="s">
        <v>4856</v>
      </c>
      <c r="J1746" s="152" t="s">
        <v>72</v>
      </c>
      <c r="K1746" s="153" t="s">
        <v>390</v>
      </c>
      <c r="L1746" s="154">
        <v>764</v>
      </c>
      <c r="M1746" s="28"/>
      <c r="N1746" s="28"/>
      <c r="O1746" s="33"/>
      <c r="P1746" s="33">
        <v>3007738275</v>
      </c>
      <c r="Q1746" s="34" t="s">
        <v>2542</v>
      </c>
      <c r="R1746" s="45">
        <v>44673</v>
      </c>
      <c r="S1746" s="37" t="s">
        <v>2543</v>
      </c>
      <c r="T1746" s="37" t="s">
        <v>354</v>
      </c>
      <c r="U1746" s="44">
        <v>1022149682</v>
      </c>
      <c r="V1746" s="37" t="s">
        <v>346</v>
      </c>
      <c r="W1746" s="37" t="s">
        <v>380</v>
      </c>
      <c r="X1746" s="39"/>
      <c r="Y1746" s="39"/>
      <c r="Z1746" s="39"/>
      <c r="AA1746" s="39"/>
    </row>
    <row r="1747" spans="1:27" ht="14.45" hidden="1" x14ac:dyDescent="0.35">
      <c r="A1747" s="154"/>
      <c r="B1747" s="154">
        <v>1765</v>
      </c>
      <c r="C1747" s="155" t="s">
        <v>207</v>
      </c>
      <c r="D1747" s="155" t="s">
        <v>2544</v>
      </c>
      <c r="E1747" s="156">
        <v>2011</v>
      </c>
      <c r="F1747" s="153">
        <v>11</v>
      </c>
      <c r="G1747" s="155" t="s">
        <v>20</v>
      </c>
      <c r="H1747" s="152" t="s">
        <v>3699</v>
      </c>
      <c r="I1747" s="151" t="s">
        <v>4886</v>
      </c>
      <c r="J1747" s="152" t="s">
        <v>64</v>
      </c>
      <c r="K1747" s="153" t="s">
        <v>390</v>
      </c>
      <c r="L1747" s="154">
        <v>765</v>
      </c>
      <c r="M1747" s="28"/>
      <c r="N1747" s="28"/>
      <c r="O1747" s="33">
        <v>3006605</v>
      </c>
      <c r="P1747" s="33">
        <v>3012963221</v>
      </c>
      <c r="Q1747" s="34" t="s">
        <v>2383</v>
      </c>
      <c r="R1747" s="45">
        <v>40815</v>
      </c>
      <c r="S1747" s="37" t="s">
        <v>2545</v>
      </c>
      <c r="T1747" s="37" t="s">
        <v>354</v>
      </c>
      <c r="U1747" s="44">
        <v>1033493713</v>
      </c>
      <c r="V1747" s="37" t="s">
        <v>346</v>
      </c>
      <c r="W1747" s="37" t="s">
        <v>402</v>
      </c>
      <c r="X1747" s="39"/>
      <c r="Y1747" s="39"/>
      <c r="Z1747" s="39"/>
      <c r="AA1747" s="39"/>
    </row>
    <row r="1748" spans="1:27" ht="14.45" hidden="1" x14ac:dyDescent="0.35">
      <c r="A1748" s="154"/>
      <c r="B1748" s="154">
        <v>1766</v>
      </c>
      <c r="C1748" s="155"/>
      <c r="D1748" s="155"/>
      <c r="E1748" s="156"/>
      <c r="F1748" s="153">
        <v>2022</v>
      </c>
      <c r="G1748" s="155"/>
      <c r="H1748" s="152" t="e">
        <v>#N/A</v>
      </c>
      <c r="I1748" s="151" t="e">
        <v>#N/A</v>
      </c>
      <c r="J1748" s="152" t="e">
        <v>#N/A</v>
      </c>
      <c r="K1748" s="153"/>
      <c r="L1748" s="154">
        <v>766</v>
      </c>
      <c r="M1748" s="28"/>
      <c r="N1748" s="28"/>
      <c r="O1748" s="33"/>
      <c r="P1748" s="33"/>
      <c r="Q1748" s="55"/>
      <c r="R1748" s="45"/>
      <c r="S1748" s="37"/>
      <c r="T1748" s="37"/>
      <c r="U1748" s="44"/>
      <c r="V1748" s="37"/>
      <c r="W1748" s="37"/>
      <c r="X1748" s="39"/>
      <c r="Y1748" s="39"/>
      <c r="Z1748" s="39"/>
      <c r="AA1748" s="39"/>
    </row>
    <row r="1749" spans="1:27" ht="14.45" hidden="1" x14ac:dyDescent="0.35">
      <c r="A1749" s="154"/>
      <c r="B1749" s="154">
        <v>1767</v>
      </c>
      <c r="C1749" s="155" t="s">
        <v>22</v>
      </c>
      <c r="D1749" s="155" t="s">
        <v>2546</v>
      </c>
      <c r="E1749" s="156">
        <v>2010</v>
      </c>
      <c r="F1749" s="153">
        <v>12</v>
      </c>
      <c r="G1749" s="155" t="s">
        <v>8</v>
      </c>
      <c r="H1749" s="152" t="s">
        <v>1366</v>
      </c>
      <c r="I1749" s="151" t="s">
        <v>4859</v>
      </c>
      <c r="J1749" s="152" t="s">
        <v>34</v>
      </c>
      <c r="K1749" s="153" t="s">
        <v>364</v>
      </c>
      <c r="L1749" s="154">
        <v>767</v>
      </c>
      <c r="M1749" s="28"/>
      <c r="N1749" s="28"/>
      <c r="O1749" s="33"/>
      <c r="P1749" s="33">
        <v>3195465007</v>
      </c>
      <c r="Q1749" s="34" t="s">
        <v>2547</v>
      </c>
      <c r="R1749" s="45">
        <v>40352</v>
      </c>
      <c r="S1749" s="37" t="s">
        <v>2548</v>
      </c>
      <c r="T1749" s="37" t="s">
        <v>354</v>
      </c>
      <c r="U1749" s="44">
        <v>1036943876</v>
      </c>
      <c r="V1749" s="37" t="s">
        <v>346</v>
      </c>
      <c r="W1749" s="37" t="s">
        <v>347</v>
      </c>
      <c r="X1749" s="39"/>
      <c r="Y1749" s="39"/>
      <c r="Z1749" s="39"/>
      <c r="AA1749" s="39"/>
    </row>
    <row r="1750" spans="1:27" ht="14.45" hidden="1" x14ac:dyDescent="0.35">
      <c r="A1750" s="154"/>
      <c r="B1750" s="154">
        <v>1768</v>
      </c>
      <c r="C1750" s="155" t="s">
        <v>165</v>
      </c>
      <c r="D1750" s="155" t="s">
        <v>166</v>
      </c>
      <c r="E1750" s="156">
        <v>2009</v>
      </c>
      <c r="F1750" s="153">
        <v>13</v>
      </c>
      <c r="G1750" s="155" t="s">
        <v>12</v>
      </c>
      <c r="H1750" s="152" t="s">
        <v>4824</v>
      </c>
      <c r="I1750" s="151" t="s">
        <v>4880</v>
      </c>
      <c r="J1750" s="152" t="s">
        <v>98</v>
      </c>
      <c r="K1750" s="153" t="s">
        <v>446</v>
      </c>
      <c r="L1750" s="154">
        <v>768</v>
      </c>
      <c r="M1750" s="28"/>
      <c r="N1750" s="28"/>
      <c r="O1750" s="33"/>
      <c r="P1750" s="33">
        <v>3217090768</v>
      </c>
      <c r="Q1750" s="34" t="s">
        <v>2549</v>
      </c>
      <c r="R1750" s="45">
        <v>39827</v>
      </c>
      <c r="S1750" s="37" t="s">
        <v>2550</v>
      </c>
      <c r="T1750" s="37" t="s">
        <v>354</v>
      </c>
      <c r="U1750" s="44">
        <v>1025893743</v>
      </c>
      <c r="V1750" s="37" t="s">
        <v>346</v>
      </c>
      <c r="W1750" s="37" t="s">
        <v>340</v>
      </c>
      <c r="X1750" s="39"/>
      <c r="Y1750" s="39"/>
      <c r="Z1750" s="39"/>
      <c r="AA1750" s="39"/>
    </row>
    <row r="1751" spans="1:27" ht="14.45" hidden="1" x14ac:dyDescent="0.35">
      <c r="A1751" s="154"/>
      <c r="B1751" s="154">
        <v>1769</v>
      </c>
      <c r="C1751" s="155" t="s">
        <v>2551</v>
      </c>
      <c r="D1751" s="155" t="s">
        <v>579</v>
      </c>
      <c r="E1751" s="156">
        <v>2015</v>
      </c>
      <c r="F1751" s="153">
        <v>7</v>
      </c>
      <c r="G1751" s="155" t="s">
        <v>8</v>
      </c>
      <c r="H1751" s="152" t="s">
        <v>1366</v>
      </c>
      <c r="I1751" s="151" t="s">
        <v>3697</v>
      </c>
      <c r="J1751" s="152" t="s">
        <v>117</v>
      </c>
      <c r="K1751" s="153" t="s">
        <v>364</v>
      </c>
      <c r="L1751" s="154">
        <v>769</v>
      </c>
      <c r="M1751" s="28"/>
      <c r="N1751" s="28"/>
      <c r="O1751" s="33"/>
      <c r="P1751" s="33">
        <v>3103038330</v>
      </c>
      <c r="Q1751" s="34" t="s">
        <v>2552</v>
      </c>
      <c r="R1751" s="45">
        <v>42180</v>
      </c>
      <c r="S1751" s="37" t="s">
        <v>2553</v>
      </c>
      <c r="T1751" s="37" t="s">
        <v>413</v>
      </c>
      <c r="U1751" s="44">
        <v>1040884585</v>
      </c>
      <c r="V1751" s="37" t="s">
        <v>430</v>
      </c>
      <c r="W1751" s="37" t="s">
        <v>340</v>
      </c>
      <c r="X1751" s="39"/>
      <c r="Y1751" s="39"/>
      <c r="Z1751" s="39"/>
      <c r="AA1751" s="39"/>
    </row>
    <row r="1752" spans="1:27" ht="14.45" hidden="1" x14ac:dyDescent="0.35">
      <c r="A1752" s="154"/>
      <c r="B1752" s="154">
        <v>1770</v>
      </c>
      <c r="C1752" s="155"/>
      <c r="D1752" s="155"/>
      <c r="E1752" s="156"/>
      <c r="F1752" s="153">
        <v>2022</v>
      </c>
      <c r="G1752" s="155"/>
      <c r="H1752" s="152" t="e">
        <v>#N/A</v>
      </c>
      <c r="I1752" s="151" t="e">
        <v>#N/A</v>
      </c>
      <c r="J1752" s="152" t="e">
        <v>#N/A</v>
      </c>
      <c r="K1752" s="153"/>
      <c r="L1752" s="154">
        <v>770</v>
      </c>
      <c r="M1752" s="28"/>
      <c r="N1752" s="28"/>
      <c r="O1752" s="33"/>
      <c r="P1752" s="33"/>
      <c r="Q1752" s="55"/>
      <c r="R1752" s="45"/>
      <c r="S1752" s="37"/>
      <c r="T1752" s="37"/>
      <c r="U1752" s="44"/>
      <c r="V1752" s="37"/>
      <c r="W1752" s="37"/>
      <c r="X1752" s="39"/>
      <c r="Y1752" s="39"/>
      <c r="Z1752" s="39"/>
      <c r="AA1752" s="39"/>
    </row>
    <row r="1753" spans="1:27" ht="14.45" hidden="1" x14ac:dyDescent="0.35">
      <c r="A1753" s="154"/>
      <c r="B1753" s="154">
        <v>1771</v>
      </c>
      <c r="C1753" s="155"/>
      <c r="D1753" s="155"/>
      <c r="E1753" s="156"/>
      <c r="F1753" s="153">
        <v>2022</v>
      </c>
      <c r="G1753" s="155"/>
      <c r="H1753" s="152" t="e">
        <v>#N/A</v>
      </c>
      <c r="I1753" s="151" t="e">
        <v>#N/A</v>
      </c>
      <c r="J1753" s="152" t="e">
        <v>#N/A</v>
      </c>
      <c r="K1753" s="153"/>
      <c r="L1753" s="154">
        <v>771</v>
      </c>
      <c r="M1753" s="28"/>
      <c r="N1753" s="28"/>
      <c r="P1753" s="33"/>
      <c r="Q1753" s="34"/>
      <c r="R1753" s="45"/>
      <c r="S1753" s="37"/>
      <c r="T1753" s="37"/>
      <c r="U1753" s="44"/>
      <c r="V1753" s="37"/>
      <c r="W1753" s="37"/>
      <c r="X1753" s="39"/>
      <c r="Y1753" s="39"/>
      <c r="Z1753" s="39"/>
      <c r="AA1753" s="39"/>
    </row>
    <row r="1754" spans="1:27" ht="14.45" hidden="1" x14ac:dyDescent="0.35">
      <c r="A1754" s="154"/>
      <c r="B1754" s="154">
        <v>1772</v>
      </c>
      <c r="C1754" s="155" t="s">
        <v>109</v>
      </c>
      <c r="D1754" s="155" t="s">
        <v>2554</v>
      </c>
      <c r="E1754" s="156">
        <v>2011</v>
      </c>
      <c r="F1754" s="153">
        <v>11</v>
      </c>
      <c r="G1754" s="155" t="s">
        <v>8</v>
      </c>
      <c r="H1754" s="152" t="s">
        <v>1366</v>
      </c>
      <c r="I1754" s="151" t="s">
        <v>4870</v>
      </c>
      <c r="J1754" s="152" t="s">
        <v>34</v>
      </c>
      <c r="K1754" s="153" t="s">
        <v>407</v>
      </c>
      <c r="L1754" s="154">
        <v>772</v>
      </c>
      <c r="M1754" s="28"/>
      <c r="N1754" s="28"/>
      <c r="O1754" s="33"/>
      <c r="P1754" s="33">
        <v>3004149279</v>
      </c>
      <c r="Q1754" s="34" t="s">
        <v>2555</v>
      </c>
      <c r="R1754" s="45">
        <v>40696</v>
      </c>
      <c r="S1754" s="37" t="s">
        <v>2556</v>
      </c>
      <c r="T1754" s="37" t="s">
        <v>354</v>
      </c>
      <c r="U1754" s="44">
        <v>1028012961</v>
      </c>
      <c r="V1754" s="37" t="s">
        <v>393</v>
      </c>
      <c r="W1754" s="37" t="s">
        <v>363</v>
      </c>
      <c r="X1754" s="39"/>
      <c r="Y1754" s="39"/>
      <c r="Z1754" s="39"/>
      <c r="AA1754" s="39"/>
    </row>
    <row r="1755" spans="1:27" ht="14.45" hidden="1" x14ac:dyDescent="0.35">
      <c r="A1755" s="154"/>
      <c r="B1755" s="154">
        <v>1773</v>
      </c>
      <c r="C1755" s="155" t="s">
        <v>76</v>
      </c>
      <c r="D1755" s="155" t="s">
        <v>1009</v>
      </c>
      <c r="E1755" s="156">
        <v>2005</v>
      </c>
      <c r="F1755" s="153">
        <v>17</v>
      </c>
      <c r="G1755" s="155" t="s">
        <v>16</v>
      </c>
      <c r="H1755" s="152" t="s">
        <v>1895</v>
      </c>
      <c r="I1755" s="151" t="s">
        <v>4865</v>
      </c>
      <c r="J1755" s="152" t="s">
        <v>17</v>
      </c>
      <c r="K1755" s="153" t="s">
        <v>437</v>
      </c>
      <c r="L1755" s="154">
        <v>773</v>
      </c>
      <c r="M1755" s="28"/>
      <c r="N1755" s="28"/>
      <c r="O1755" s="33">
        <v>6016347</v>
      </c>
      <c r="P1755" s="33">
        <v>3185577401</v>
      </c>
      <c r="Q1755" s="34" t="s">
        <v>2557</v>
      </c>
      <c r="R1755" s="45">
        <v>38469</v>
      </c>
      <c r="S1755" s="37" t="s">
        <v>1386</v>
      </c>
      <c r="T1755" s="37" t="s">
        <v>354</v>
      </c>
      <c r="U1755" s="44">
        <v>1033257654</v>
      </c>
      <c r="V1755" s="37" t="s">
        <v>339</v>
      </c>
      <c r="W1755" s="37" t="s">
        <v>363</v>
      </c>
      <c r="X1755" s="39"/>
      <c r="Y1755" s="39"/>
      <c r="Z1755" s="39"/>
      <c r="AA1755" s="39"/>
    </row>
    <row r="1756" spans="1:27" ht="14.45" hidden="1" x14ac:dyDescent="0.35">
      <c r="A1756" s="154"/>
      <c r="B1756" s="154">
        <v>1774</v>
      </c>
      <c r="C1756" s="155"/>
      <c r="D1756" s="155"/>
      <c r="E1756" s="156"/>
      <c r="F1756" s="153">
        <v>2022</v>
      </c>
      <c r="G1756" s="155"/>
      <c r="H1756" s="152" t="e">
        <v>#N/A</v>
      </c>
      <c r="I1756" s="151" t="e">
        <v>#N/A</v>
      </c>
      <c r="J1756" s="152" t="e">
        <v>#N/A</v>
      </c>
      <c r="K1756" s="153"/>
      <c r="L1756" s="154">
        <v>774</v>
      </c>
      <c r="M1756" s="28"/>
      <c r="N1756" s="28"/>
      <c r="O1756" s="33"/>
      <c r="P1756" s="33"/>
      <c r="Q1756" s="34"/>
      <c r="R1756" s="45"/>
      <c r="S1756" s="37"/>
      <c r="T1756" s="37"/>
      <c r="U1756" s="44"/>
      <c r="V1756" s="37"/>
      <c r="W1756" s="37"/>
      <c r="X1756" s="39"/>
      <c r="Y1756" s="39"/>
      <c r="Z1756" s="39"/>
      <c r="AA1756" s="39"/>
    </row>
    <row r="1757" spans="1:27" ht="14.45" hidden="1" x14ac:dyDescent="0.35">
      <c r="A1757" s="154"/>
      <c r="B1757" s="154">
        <v>1775</v>
      </c>
      <c r="C1757" s="155" t="s">
        <v>224</v>
      </c>
      <c r="D1757" s="155" t="s">
        <v>2558</v>
      </c>
      <c r="E1757" s="156">
        <v>2008</v>
      </c>
      <c r="F1757" s="153">
        <v>14</v>
      </c>
      <c r="G1757" s="155" t="s">
        <v>12</v>
      </c>
      <c r="H1757" s="152" t="s">
        <v>4824</v>
      </c>
      <c r="I1757" s="151" t="s">
        <v>4882</v>
      </c>
      <c r="J1757" s="152" t="s">
        <v>98</v>
      </c>
      <c r="K1757" s="153" t="s">
        <v>390</v>
      </c>
      <c r="L1757" s="154">
        <v>775</v>
      </c>
      <c r="M1757" s="28"/>
      <c r="N1757" s="28"/>
      <c r="O1757" s="33"/>
      <c r="P1757" s="33">
        <v>3207852785</v>
      </c>
      <c r="Q1757" s="34" t="s">
        <v>2559</v>
      </c>
      <c r="R1757" s="45">
        <v>39605</v>
      </c>
      <c r="S1757" s="37" t="s">
        <v>2560</v>
      </c>
      <c r="T1757" s="37" t="s">
        <v>354</v>
      </c>
      <c r="U1757" s="38" t="s">
        <v>2561</v>
      </c>
      <c r="V1757" s="37" t="s">
        <v>346</v>
      </c>
      <c r="W1757" s="37" t="s">
        <v>394</v>
      </c>
      <c r="X1757" s="39"/>
      <c r="Y1757" s="39"/>
      <c r="Z1757" s="39"/>
      <c r="AA1757" s="39"/>
    </row>
    <row r="1758" spans="1:27" ht="14.45" hidden="1" x14ac:dyDescent="0.35">
      <c r="A1758" s="154"/>
      <c r="B1758" s="154">
        <v>1776</v>
      </c>
      <c r="C1758" s="155" t="s">
        <v>2562</v>
      </c>
      <c r="D1758" s="155" t="s">
        <v>2563</v>
      </c>
      <c r="E1758" s="156">
        <v>2006</v>
      </c>
      <c r="F1758" s="153">
        <v>16</v>
      </c>
      <c r="G1758" s="155" t="s">
        <v>16</v>
      </c>
      <c r="H1758" s="152" t="s">
        <v>1895</v>
      </c>
      <c r="I1758" s="151" t="s">
        <v>4861</v>
      </c>
      <c r="J1758" s="152" t="s">
        <v>61</v>
      </c>
      <c r="K1758" s="153" t="s">
        <v>390</v>
      </c>
      <c r="L1758" s="154">
        <v>776</v>
      </c>
      <c r="M1758" s="28"/>
      <c r="N1758" s="28"/>
      <c r="O1758" s="33">
        <v>2088876</v>
      </c>
      <c r="P1758" s="33">
        <v>3105246987</v>
      </c>
      <c r="Q1758" s="34" t="s">
        <v>2564</v>
      </c>
      <c r="R1758" s="45">
        <v>38962</v>
      </c>
      <c r="S1758" s="37" t="s">
        <v>2565</v>
      </c>
      <c r="T1758" s="37" t="s">
        <v>354</v>
      </c>
      <c r="U1758" s="44">
        <v>1033489132</v>
      </c>
      <c r="V1758" s="37" t="s">
        <v>346</v>
      </c>
      <c r="W1758" s="37" t="s">
        <v>363</v>
      </c>
      <c r="X1758" s="39"/>
      <c r="Y1758" s="39"/>
      <c r="Z1758" s="39"/>
      <c r="AA1758" s="39"/>
    </row>
    <row r="1759" spans="1:27" ht="14.45" hidden="1" x14ac:dyDescent="0.35">
      <c r="A1759" s="154"/>
      <c r="B1759" s="154">
        <v>1777</v>
      </c>
      <c r="C1759" s="155"/>
      <c r="D1759" s="155"/>
      <c r="E1759" s="156"/>
      <c r="F1759" s="153">
        <v>2022</v>
      </c>
      <c r="G1759" s="155"/>
      <c r="H1759" s="152" t="e">
        <v>#N/A</v>
      </c>
      <c r="I1759" s="151" t="e">
        <v>#N/A</v>
      </c>
      <c r="J1759" s="152" t="e">
        <v>#N/A</v>
      </c>
      <c r="K1759" s="153"/>
      <c r="L1759" s="154">
        <v>777</v>
      </c>
      <c r="M1759" s="28"/>
      <c r="N1759" s="28"/>
      <c r="O1759" s="33"/>
      <c r="P1759" s="33"/>
      <c r="Q1759" s="34"/>
      <c r="R1759" s="45"/>
      <c r="S1759" s="37"/>
      <c r="T1759" s="37"/>
      <c r="U1759" s="50"/>
      <c r="V1759" s="37"/>
      <c r="W1759" s="37"/>
      <c r="X1759" s="39"/>
      <c r="Y1759" s="39"/>
      <c r="Z1759" s="39"/>
      <c r="AA1759" s="39"/>
    </row>
    <row r="1760" spans="1:27" ht="14.45" hidden="1" x14ac:dyDescent="0.35">
      <c r="A1760" s="154"/>
      <c r="B1760" s="154">
        <v>1778</v>
      </c>
      <c r="C1760" s="155" t="s">
        <v>99</v>
      </c>
      <c r="D1760" s="155" t="s">
        <v>2566</v>
      </c>
      <c r="E1760" s="156">
        <v>2008</v>
      </c>
      <c r="F1760" s="153">
        <v>14</v>
      </c>
      <c r="G1760" s="155" t="s">
        <v>20</v>
      </c>
      <c r="H1760" s="152" t="s">
        <v>3699</v>
      </c>
      <c r="I1760" s="151" t="s">
        <v>4862</v>
      </c>
      <c r="J1760" s="152" t="s">
        <v>40</v>
      </c>
      <c r="K1760" s="153" t="s">
        <v>355</v>
      </c>
      <c r="L1760" s="154">
        <v>778</v>
      </c>
      <c r="M1760" s="28"/>
      <c r="N1760" s="28"/>
      <c r="O1760" s="33">
        <v>5700164</v>
      </c>
      <c r="P1760" s="33">
        <v>3005987963</v>
      </c>
      <c r="Q1760" s="34" t="s">
        <v>2567</v>
      </c>
      <c r="R1760" s="45">
        <v>39704</v>
      </c>
      <c r="S1760" s="37" t="s">
        <v>2568</v>
      </c>
      <c r="T1760" s="37" t="s">
        <v>354</v>
      </c>
      <c r="U1760" s="50">
        <v>1023527539</v>
      </c>
      <c r="V1760" s="37" t="s">
        <v>393</v>
      </c>
      <c r="W1760" s="37" t="s">
        <v>402</v>
      </c>
      <c r="X1760" s="39"/>
      <c r="Y1760" s="39"/>
      <c r="Z1760" s="39"/>
      <c r="AA1760" s="39"/>
    </row>
    <row r="1761" spans="1:27" ht="14.45" hidden="1" x14ac:dyDescent="0.35">
      <c r="A1761" s="154"/>
      <c r="B1761" s="154">
        <v>1779</v>
      </c>
      <c r="C1761" s="155" t="s">
        <v>150</v>
      </c>
      <c r="D1761" s="155" t="s">
        <v>151</v>
      </c>
      <c r="E1761" s="156">
        <v>2006</v>
      </c>
      <c r="F1761" s="153">
        <v>16</v>
      </c>
      <c r="G1761" s="155" t="s">
        <v>16</v>
      </c>
      <c r="H1761" s="152" t="s">
        <v>1895</v>
      </c>
      <c r="I1761" s="151" t="s">
        <v>4861</v>
      </c>
      <c r="J1761" s="152" t="s">
        <v>61</v>
      </c>
      <c r="K1761" s="153" t="s">
        <v>452</v>
      </c>
      <c r="L1761" s="154">
        <v>779</v>
      </c>
      <c r="M1761" s="28"/>
      <c r="N1761" s="28"/>
      <c r="O1761" s="33">
        <v>2794576</v>
      </c>
      <c r="P1761" s="33">
        <v>3106103436</v>
      </c>
      <c r="Q1761" s="55"/>
      <c r="R1761" s="45">
        <v>38740</v>
      </c>
      <c r="S1761" s="37" t="s">
        <v>2569</v>
      </c>
      <c r="T1761" s="37" t="s">
        <v>354</v>
      </c>
      <c r="U1761" s="44">
        <v>1040200774</v>
      </c>
      <c r="V1761" s="37" t="s">
        <v>346</v>
      </c>
      <c r="W1761" s="37" t="s">
        <v>363</v>
      </c>
      <c r="X1761" s="39"/>
      <c r="Y1761" s="39"/>
      <c r="Z1761" s="39"/>
      <c r="AA1761" s="39"/>
    </row>
    <row r="1762" spans="1:27" ht="14.45" hidden="1" x14ac:dyDescent="0.35">
      <c r="A1762" s="154"/>
      <c r="B1762" s="154">
        <v>1780</v>
      </c>
      <c r="C1762" s="155" t="s">
        <v>43</v>
      </c>
      <c r="D1762" s="155" t="s">
        <v>2570</v>
      </c>
      <c r="E1762" s="156">
        <v>2015</v>
      </c>
      <c r="F1762" s="153">
        <v>7</v>
      </c>
      <c r="G1762" s="155" t="s">
        <v>8</v>
      </c>
      <c r="H1762" s="152" t="s">
        <v>1366</v>
      </c>
      <c r="I1762" s="151" t="s">
        <v>3697</v>
      </c>
      <c r="J1762" s="152" t="s">
        <v>117</v>
      </c>
      <c r="K1762" s="153" t="s">
        <v>409</v>
      </c>
      <c r="L1762" s="154">
        <v>780</v>
      </c>
      <c r="M1762" s="28"/>
      <c r="N1762" s="28"/>
      <c r="O1762" s="33"/>
      <c r="P1762" s="33">
        <v>3206663755</v>
      </c>
      <c r="Q1762" s="34" t="s">
        <v>2571</v>
      </c>
      <c r="R1762" s="45">
        <v>42056</v>
      </c>
      <c r="S1762" s="37" t="s">
        <v>2572</v>
      </c>
      <c r="T1762" s="37" t="s">
        <v>413</v>
      </c>
      <c r="U1762" s="44">
        <v>1037238026</v>
      </c>
      <c r="V1762" s="37" t="s">
        <v>346</v>
      </c>
      <c r="W1762" s="37" t="s">
        <v>363</v>
      </c>
      <c r="X1762" s="39"/>
      <c r="Y1762" s="39"/>
      <c r="Z1762" s="39"/>
      <c r="AA1762" s="39"/>
    </row>
    <row r="1763" spans="1:27" ht="14.45" hidden="1" x14ac:dyDescent="0.35">
      <c r="A1763" s="154"/>
      <c r="B1763" s="154">
        <v>1781</v>
      </c>
      <c r="C1763" s="155"/>
      <c r="D1763" s="155"/>
      <c r="E1763" s="156"/>
      <c r="F1763" s="153">
        <v>2022</v>
      </c>
      <c r="G1763" s="155"/>
      <c r="H1763" s="152" t="e">
        <v>#N/A</v>
      </c>
      <c r="I1763" s="151" t="e">
        <v>#N/A</v>
      </c>
      <c r="J1763" s="152" t="e">
        <v>#N/A</v>
      </c>
      <c r="K1763" s="153"/>
      <c r="L1763" s="154">
        <v>781</v>
      </c>
      <c r="M1763" s="32"/>
      <c r="N1763" s="28"/>
      <c r="O1763" s="33"/>
      <c r="P1763" s="33"/>
      <c r="Q1763" s="55"/>
      <c r="R1763" s="45"/>
      <c r="S1763" s="37"/>
      <c r="T1763" s="37"/>
      <c r="U1763" s="44"/>
      <c r="V1763" s="37"/>
      <c r="W1763" s="37"/>
      <c r="X1763" s="39"/>
      <c r="Y1763" s="39"/>
      <c r="Z1763" s="39"/>
      <c r="AA1763" s="39"/>
    </row>
    <row r="1764" spans="1:27" ht="14.45" hidden="1" x14ac:dyDescent="0.35">
      <c r="A1764" s="154"/>
      <c r="B1764" s="154">
        <v>1782</v>
      </c>
      <c r="C1764" s="155" t="s">
        <v>2573</v>
      </c>
      <c r="D1764" s="155" t="s">
        <v>2574</v>
      </c>
      <c r="E1764" s="156">
        <v>2006</v>
      </c>
      <c r="F1764" s="153">
        <v>16</v>
      </c>
      <c r="G1764" s="155" t="s">
        <v>16</v>
      </c>
      <c r="H1764" s="152" t="s">
        <v>1895</v>
      </c>
      <c r="I1764" s="151" t="s">
        <v>4861</v>
      </c>
      <c r="J1764" s="152" t="s">
        <v>61</v>
      </c>
      <c r="K1764" s="153" t="s">
        <v>390</v>
      </c>
      <c r="L1764" s="154">
        <v>782</v>
      </c>
      <c r="M1764" s="28"/>
      <c r="N1764" s="28"/>
      <c r="O1764" s="33"/>
      <c r="P1764" s="33">
        <v>3206654181</v>
      </c>
      <c r="Q1764" s="55" t="s">
        <v>2575</v>
      </c>
      <c r="R1764" s="45">
        <v>38891</v>
      </c>
      <c r="S1764" s="37" t="s">
        <v>2576</v>
      </c>
      <c r="T1764" s="37" t="s">
        <v>354</v>
      </c>
      <c r="U1764" s="44">
        <v>1025888543</v>
      </c>
      <c r="V1764" s="37" t="s">
        <v>346</v>
      </c>
      <c r="W1764" s="37" t="s">
        <v>363</v>
      </c>
      <c r="X1764" s="39"/>
      <c r="Y1764" s="39"/>
      <c r="Z1764" s="39"/>
      <c r="AA1764" s="39"/>
    </row>
    <row r="1765" spans="1:27" ht="14.45" hidden="1" x14ac:dyDescent="0.35">
      <c r="A1765" s="154"/>
      <c r="B1765" s="154">
        <v>1783</v>
      </c>
      <c r="C1765" s="155" t="s">
        <v>2577</v>
      </c>
      <c r="D1765" s="155" t="s">
        <v>2578</v>
      </c>
      <c r="E1765" s="156">
        <v>2011</v>
      </c>
      <c r="F1765" s="153">
        <v>11</v>
      </c>
      <c r="G1765" s="155" t="s">
        <v>8</v>
      </c>
      <c r="H1765" s="152" t="s">
        <v>1366</v>
      </c>
      <c r="I1765" s="151" t="s">
        <v>4870</v>
      </c>
      <c r="J1765" s="152" t="s">
        <v>34</v>
      </c>
      <c r="K1765" s="153" t="s">
        <v>407</v>
      </c>
      <c r="L1765" s="154">
        <v>783</v>
      </c>
      <c r="M1765" s="28"/>
      <c r="N1765" s="28"/>
      <c r="O1765" s="33"/>
      <c r="P1765" s="33">
        <v>3128871641</v>
      </c>
      <c r="Q1765" s="34" t="s">
        <v>2579</v>
      </c>
      <c r="R1765" s="45">
        <v>40845</v>
      </c>
      <c r="S1765" s="37" t="s">
        <v>2580</v>
      </c>
      <c r="T1765" s="37" t="s">
        <v>354</v>
      </c>
      <c r="U1765" s="44">
        <v>1021931101</v>
      </c>
      <c r="V1765" s="37" t="s">
        <v>346</v>
      </c>
      <c r="W1765" s="37" t="s">
        <v>589</v>
      </c>
      <c r="X1765" s="39"/>
      <c r="Y1765" s="39"/>
      <c r="Z1765" s="39"/>
      <c r="AA1765" s="39"/>
    </row>
    <row r="1766" spans="1:27" ht="14.45" hidden="1" x14ac:dyDescent="0.35">
      <c r="A1766" s="154"/>
      <c r="B1766" s="154">
        <v>1784</v>
      </c>
      <c r="C1766" s="155"/>
      <c r="D1766" s="155"/>
      <c r="E1766" s="156"/>
      <c r="F1766" s="153">
        <v>2022</v>
      </c>
      <c r="G1766" s="155"/>
      <c r="H1766" s="152" t="e">
        <v>#N/A</v>
      </c>
      <c r="I1766" s="151" t="e">
        <v>#N/A</v>
      </c>
      <c r="J1766" s="152" t="e">
        <v>#N/A</v>
      </c>
      <c r="K1766" s="153"/>
      <c r="L1766" s="154">
        <v>784</v>
      </c>
      <c r="M1766" s="28"/>
      <c r="N1766" s="28"/>
      <c r="O1766" s="33"/>
      <c r="P1766" s="33"/>
      <c r="Q1766" s="42"/>
      <c r="R1766" s="45"/>
      <c r="S1766" s="37"/>
      <c r="T1766" s="37"/>
      <c r="U1766" s="44"/>
      <c r="V1766" s="37"/>
      <c r="W1766" s="37"/>
      <c r="X1766" s="39"/>
      <c r="Y1766" s="39"/>
      <c r="Z1766" s="39"/>
      <c r="AA1766" s="39"/>
    </row>
    <row r="1767" spans="1:27" ht="14.45" hidden="1" x14ac:dyDescent="0.35">
      <c r="A1767" s="154"/>
      <c r="B1767" s="154">
        <v>1785</v>
      </c>
      <c r="C1767" s="155"/>
      <c r="D1767" s="155"/>
      <c r="E1767" s="156"/>
      <c r="F1767" s="153">
        <v>2022</v>
      </c>
      <c r="G1767" s="155"/>
      <c r="H1767" s="152" t="e">
        <v>#N/A</v>
      </c>
      <c r="I1767" s="151" t="e">
        <v>#N/A</v>
      </c>
      <c r="J1767" s="152" t="e">
        <v>#N/A</v>
      </c>
      <c r="K1767" s="153"/>
      <c r="L1767" s="154">
        <v>785</v>
      </c>
      <c r="M1767" s="28"/>
      <c r="N1767" s="28"/>
      <c r="O1767" s="33"/>
      <c r="P1767" s="33"/>
      <c r="Q1767" s="34"/>
      <c r="R1767" s="45"/>
      <c r="S1767" s="37"/>
      <c r="T1767" s="37"/>
      <c r="U1767" s="38"/>
      <c r="V1767" s="37"/>
      <c r="W1767" s="37"/>
      <c r="X1767" s="39"/>
      <c r="Y1767" s="39"/>
      <c r="Z1767" s="39"/>
      <c r="AA1767" s="39"/>
    </row>
    <row r="1768" spans="1:27" ht="14.45" hidden="1" x14ac:dyDescent="0.35">
      <c r="A1768" s="154"/>
      <c r="B1768" s="154">
        <v>1786</v>
      </c>
      <c r="C1768" s="155" t="s">
        <v>2581</v>
      </c>
      <c r="D1768" s="155" t="s">
        <v>2582</v>
      </c>
      <c r="E1768" s="156">
        <v>2007</v>
      </c>
      <c r="F1768" s="153">
        <v>15</v>
      </c>
      <c r="G1768" s="155" t="s">
        <v>20</v>
      </c>
      <c r="H1768" s="152" t="s">
        <v>3699</v>
      </c>
      <c r="I1768" s="151" t="s">
        <v>4875</v>
      </c>
      <c r="J1768" s="152" t="s">
        <v>101</v>
      </c>
      <c r="K1768" s="153" t="s">
        <v>452</v>
      </c>
      <c r="L1768" s="154">
        <v>786</v>
      </c>
      <c r="M1768" s="28"/>
      <c r="N1768" s="28"/>
      <c r="O1768" s="33">
        <v>6118583</v>
      </c>
      <c r="P1768" s="33">
        <v>3168294878</v>
      </c>
      <c r="Q1768" s="34" t="s">
        <v>2583</v>
      </c>
      <c r="R1768" s="45">
        <v>39285</v>
      </c>
      <c r="S1768" s="37" t="s">
        <v>2584</v>
      </c>
      <c r="T1768" s="37" t="s">
        <v>354</v>
      </c>
      <c r="U1768" s="44">
        <v>1012976588</v>
      </c>
      <c r="V1768" s="37" t="s">
        <v>346</v>
      </c>
      <c r="W1768" s="37" t="s">
        <v>347</v>
      </c>
      <c r="X1768" s="39"/>
      <c r="Y1768" s="39"/>
      <c r="Z1768" s="39"/>
      <c r="AA1768" s="39"/>
    </row>
    <row r="1769" spans="1:27" ht="14.45" hidden="1" x14ac:dyDescent="0.35">
      <c r="A1769" s="154"/>
      <c r="B1769" s="154">
        <v>1787</v>
      </c>
      <c r="C1769" s="155"/>
      <c r="D1769" s="155"/>
      <c r="E1769" s="156"/>
      <c r="F1769" s="153">
        <v>2022</v>
      </c>
      <c r="G1769" s="155"/>
      <c r="H1769" s="152" t="e">
        <v>#N/A</v>
      </c>
      <c r="I1769" s="151" t="e">
        <v>#N/A</v>
      </c>
      <c r="J1769" s="152" t="e">
        <v>#N/A</v>
      </c>
      <c r="K1769" s="153"/>
      <c r="L1769" s="154">
        <v>787</v>
      </c>
      <c r="M1769" s="28" t="s">
        <v>383</v>
      </c>
      <c r="N1769" s="28"/>
      <c r="O1769" s="33"/>
      <c r="P1769" s="33"/>
      <c r="Q1769" s="42"/>
      <c r="R1769" s="45"/>
      <c r="S1769" s="37"/>
      <c r="T1769" s="37"/>
      <c r="U1769" s="50"/>
      <c r="V1769" s="37"/>
      <c r="W1769" s="37"/>
      <c r="X1769" s="39"/>
      <c r="Y1769" s="39"/>
      <c r="Z1769" s="39"/>
      <c r="AA1769" s="39"/>
    </row>
    <row r="1770" spans="1:27" ht="14.45" hidden="1" x14ac:dyDescent="0.35">
      <c r="A1770" s="154"/>
      <c r="B1770" s="154">
        <v>1788</v>
      </c>
      <c r="C1770" s="155"/>
      <c r="D1770" s="155"/>
      <c r="E1770" s="156"/>
      <c r="F1770" s="153">
        <v>2022</v>
      </c>
      <c r="G1770" s="155"/>
      <c r="H1770" s="152" t="e">
        <v>#N/A</v>
      </c>
      <c r="I1770" s="151" t="e">
        <v>#N/A</v>
      </c>
      <c r="J1770" s="152" t="e">
        <v>#N/A</v>
      </c>
      <c r="K1770" s="153"/>
      <c r="L1770" s="154">
        <v>788</v>
      </c>
      <c r="M1770" s="28"/>
      <c r="N1770" s="28"/>
      <c r="O1770" s="33"/>
      <c r="P1770" s="33"/>
      <c r="Q1770" s="34"/>
      <c r="R1770" s="45"/>
      <c r="S1770" s="37"/>
      <c r="T1770" s="37"/>
      <c r="U1770" s="44"/>
      <c r="V1770" s="37"/>
      <c r="W1770" s="37"/>
      <c r="X1770" s="39"/>
      <c r="Y1770" s="39"/>
      <c r="Z1770" s="39"/>
      <c r="AA1770" s="39"/>
    </row>
    <row r="1771" spans="1:27" ht="14.45" hidden="1" x14ac:dyDescent="0.35">
      <c r="A1771" s="154"/>
      <c r="B1771" s="154">
        <v>1789</v>
      </c>
      <c r="C1771" s="155" t="s">
        <v>2226</v>
      </c>
      <c r="D1771" s="155" t="s">
        <v>2585</v>
      </c>
      <c r="E1771" s="156">
        <v>2006</v>
      </c>
      <c r="F1771" s="153">
        <v>16</v>
      </c>
      <c r="G1771" s="155" t="s">
        <v>20</v>
      </c>
      <c r="H1771" s="152" t="s">
        <v>3699</v>
      </c>
      <c r="I1771" s="151" t="s">
        <v>4877</v>
      </c>
      <c r="J1771" s="152" t="s">
        <v>101</v>
      </c>
      <c r="K1771" s="153" t="s">
        <v>368</v>
      </c>
      <c r="L1771" s="154">
        <v>789</v>
      </c>
      <c r="M1771" s="28"/>
      <c r="N1771" s="28"/>
      <c r="O1771" s="33"/>
      <c r="P1771" s="33">
        <v>31459633773</v>
      </c>
      <c r="Q1771" s="34" t="s">
        <v>2586</v>
      </c>
      <c r="R1771" s="45">
        <v>38874</v>
      </c>
      <c r="S1771" s="37" t="s">
        <v>2587</v>
      </c>
      <c r="T1771" s="37" t="s">
        <v>354</v>
      </c>
      <c r="U1771" s="44">
        <v>1027955812</v>
      </c>
      <c r="V1771" s="37" t="s">
        <v>393</v>
      </c>
      <c r="W1771" s="37" t="s">
        <v>380</v>
      </c>
      <c r="X1771" s="39"/>
      <c r="Y1771" s="39"/>
      <c r="Z1771" s="39"/>
      <c r="AA1771" s="39"/>
    </row>
    <row r="1772" spans="1:27" ht="14.45" hidden="1" x14ac:dyDescent="0.35">
      <c r="A1772" s="154"/>
      <c r="B1772" s="154">
        <v>1790</v>
      </c>
      <c r="C1772" s="155" t="s">
        <v>1285</v>
      </c>
      <c r="D1772" s="155" t="s">
        <v>2588</v>
      </c>
      <c r="E1772" s="156">
        <v>2017</v>
      </c>
      <c r="F1772" s="153">
        <v>5</v>
      </c>
      <c r="G1772" s="155" t="s">
        <v>8</v>
      </c>
      <c r="H1772" s="152" t="s">
        <v>1366</v>
      </c>
      <c r="I1772" s="151" t="s">
        <v>4893</v>
      </c>
      <c r="J1772" s="152" t="s">
        <v>92</v>
      </c>
      <c r="K1772" s="153" t="s">
        <v>368</v>
      </c>
      <c r="L1772" s="154">
        <v>790</v>
      </c>
      <c r="M1772" s="28"/>
      <c r="N1772" s="28"/>
      <c r="O1772" s="33"/>
      <c r="P1772" s="33">
        <v>3003603000</v>
      </c>
      <c r="Q1772" s="34" t="s">
        <v>2589</v>
      </c>
      <c r="R1772" s="45">
        <v>42740</v>
      </c>
      <c r="S1772" s="37" t="s">
        <v>2161</v>
      </c>
      <c r="T1772" s="37" t="s">
        <v>413</v>
      </c>
      <c r="U1772" s="44">
        <v>1040381229</v>
      </c>
      <c r="V1772" s="37" t="s">
        <v>346</v>
      </c>
      <c r="W1772" s="37" t="s">
        <v>380</v>
      </c>
      <c r="X1772" s="39"/>
      <c r="Y1772" s="39"/>
      <c r="Z1772" s="39"/>
      <c r="AA1772" s="39"/>
    </row>
    <row r="1773" spans="1:27" ht="14.45" hidden="1" x14ac:dyDescent="0.35">
      <c r="A1773" s="154"/>
      <c r="B1773" s="154">
        <v>1791</v>
      </c>
      <c r="C1773" s="155" t="s">
        <v>6</v>
      </c>
      <c r="D1773" s="155" t="s">
        <v>1753</v>
      </c>
      <c r="E1773" s="156">
        <v>2009</v>
      </c>
      <c r="F1773" s="153">
        <v>13</v>
      </c>
      <c r="G1773" s="155" t="s">
        <v>12</v>
      </c>
      <c r="H1773" s="152" t="s">
        <v>4824</v>
      </c>
      <c r="I1773" s="151" t="s">
        <v>4880</v>
      </c>
      <c r="J1773" s="152" t="s">
        <v>98</v>
      </c>
      <c r="K1773" s="153" t="s">
        <v>440</v>
      </c>
      <c r="L1773" s="154">
        <v>791</v>
      </c>
      <c r="M1773" s="28"/>
      <c r="N1773" s="28"/>
      <c r="O1773" s="33">
        <v>2850407</v>
      </c>
      <c r="P1773" s="33">
        <v>3113701430</v>
      </c>
      <c r="Q1773" s="34" t="s">
        <v>2590</v>
      </c>
      <c r="R1773" s="45">
        <v>40030</v>
      </c>
      <c r="S1773" s="37" t="s">
        <v>2591</v>
      </c>
      <c r="T1773" s="37" t="s">
        <v>354</v>
      </c>
      <c r="U1773" s="44">
        <v>1020304100</v>
      </c>
      <c r="V1773" s="37" t="s">
        <v>346</v>
      </c>
      <c r="W1773" s="37" t="s">
        <v>340</v>
      </c>
      <c r="X1773" s="39"/>
      <c r="Y1773" s="39"/>
      <c r="Z1773" s="39"/>
      <c r="AA1773" s="39"/>
    </row>
    <row r="1774" spans="1:27" ht="14.45" hidden="1" x14ac:dyDescent="0.35">
      <c r="A1774" s="154"/>
      <c r="B1774" s="154">
        <v>1792</v>
      </c>
      <c r="C1774" s="155" t="s">
        <v>128</v>
      </c>
      <c r="D1774" s="155" t="s">
        <v>2592</v>
      </c>
      <c r="E1774" s="156">
        <v>2012</v>
      </c>
      <c r="F1774" s="153">
        <v>10</v>
      </c>
      <c r="G1774" s="155" t="s">
        <v>8</v>
      </c>
      <c r="H1774" s="152" t="s">
        <v>1366</v>
      </c>
      <c r="I1774" s="151" t="s">
        <v>3685</v>
      </c>
      <c r="J1774" s="152" t="s">
        <v>106</v>
      </c>
      <c r="K1774" s="153" t="s">
        <v>440</v>
      </c>
      <c r="L1774" s="154">
        <v>792</v>
      </c>
      <c r="M1774" s="28"/>
      <c r="N1774" s="28"/>
      <c r="O1774" s="33">
        <v>5793817</v>
      </c>
      <c r="P1774" s="33">
        <v>3206768386</v>
      </c>
      <c r="Q1774" s="34" t="s">
        <v>2593</v>
      </c>
      <c r="R1774" s="45">
        <v>40938</v>
      </c>
      <c r="S1774" s="37" t="s">
        <v>2594</v>
      </c>
      <c r="T1774" s="37" t="s">
        <v>354</v>
      </c>
      <c r="U1774" s="44">
        <v>1021931469</v>
      </c>
      <c r="V1774" s="37" t="s">
        <v>393</v>
      </c>
      <c r="W1774" s="37" t="s">
        <v>363</v>
      </c>
      <c r="X1774" s="39"/>
      <c r="Y1774" s="39"/>
      <c r="Z1774" s="39"/>
      <c r="AA1774" s="39"/>
    </row>
    <row r="1775" spans="1:27" ht="14.45" hidden="1" x14ac:dyDescent="0.35">
      <c r="A1775" s="154"/>
      <c r="B1775" s="154">
        <v>1793</v>
      </c>
      <c r="C1775" s="155" t="s">
        <v>573</v>
      </c>
      <c r="D1775" s="155" t="s">
        <v>2595</v>
      </c>
      <c r="E1775" s="156">
        <v>2014</v>
      </c>
      <c r="F1775" s="153">
        <v>8</v>
      </c>
      <c r="G1775" s="155" t="s">
        <v>8</v>
      </c>
      <c r="H1775" s="152" t="s">
        <v>1366</v>
      </c>
      <c r="I1775" s="151" t="s">
        <v>3687</v>
      </c>
      <c r="J1775" s="152" t="s">
        <v>117</v>
      </c>
      <c r="K1775" s="153" t="s">
        <v>424</v>
      </c>
      <c r="L1775" s="154">
        <v>793</v>
      </c>
      <c r="M1775" s="28"/>
      <c r="N1775" s="28"/>
      <c r="O1775" s="33"/>
      <c r="P1775" s="33">
        <v>3105355319</v>
      </c>
      <c r="Q1775" s="34" t="s">
        <v>2596</v>
      </c>
      <c r="R1775" s="45">
        <v>41730</v>
      </c>
      <c r="S1775" s="37" t="s">
        <v>1178</v>
      </c>
      <c r="T1775" s="37" t="s">
        <v>354</v>
      </c>
      <c r="U1775" s="44">
        <v>1035330408</v>
      </c>
      <c r="V1775" s="37" t="s">
        <v>346</v>
      </c>
      <c r="W1775" s="37" t="s">
        <v>394</v>
      </c>
      <c r="X1775" s="39"/>
      <c r="Y1775" s="39"/>
      <c r="Z1775" s="39"/>
      <c r="AA1775" s="39"/>
    </row>
    <row r="1776" spans="1:27" ht="14.45" hidden="1" x14ac:dyDescent="0.35">
      <c r="A1776" s="154"/>
      <c r="B1776" s="154">
        <v>1794</v>
      </c>
      <c r="C1776" s="155" t="s">
        <v>31</v>
      </c>
      <c r="D1776" s="155" t="s">
        <v>2597</v>
      </c>
      <c r="E1776" s="156">
        <v>2011</v>
      </c>
      <c r="F1776" s="153">
        <v>11</v>
      </c>
      <c r="G1776" s="155" t="s">
        <v>16</v>
      </c>
      <c r="H1776" s="152" t="s">
        <v>1895</v>
      </c>
      <c r="I1776" s="151" t="s">
        <v>4827</v>
      </c>
      <c r="J1776" s="152" t="s">
        <v>182</v>
      </c>
      <c r="K1776" s="153" t="s">
        <v>440</v>
      </c>
      <c r="L1776" s="154">
        <v>794</v>
      </c>
      <c r="M1776" s="28"/>
      <c r="N1776" s="28"/>
      <c r="O1776" s="33">
        <v>2777131</v>
      </c>
      <c r="P1776" s="33">
        <v>3008343469</v>
      </c>
      <c r="Q1776" s="34" t="s">
        <v>2598</v>
      </c>
      <c r="R1776" s="45">
        <v>40654</v>
      </c>
      <c r="S1776" s="37" t="s">
        <v>2599</v>
      </c>
      <c r="T1776" s="37" t="s">
        <v>354</v>
      </c>
      <c r="U1776" s="44">
        <v>1027810009</v>
      </c>
      <c r="V1776" s="37" t="s">
        <v>393</v>
      </c>
      <c r="W1776" s="37" t="s">
        <v>363</v>
      </c>
      <c r="X1776" s="39"/>
      <c r="Y1776" s="39"/>
      <c r="Z1776" s="39"/>
      <c r="AA1776" s="39"/>
    </row>
    <row r="1777" spans="1:27" ht="14.45" hidden="1" x14ac:dyDescent="0.35">
      <c r="A1777" s="154"/>
      <c r="B1777" s="154">
        <v>1795</v>
      </c>
      <c r="C1777" s="155" t="s">
        <v>2600</v>
      </c>
      <c r="D1777" s="155" t="s">
        <v>2601</v>
      </c>
      <c r="E1777" s="156">
        <v>2009</v>
      </c>
      <c r="F1777" s="153">
        <v>13</v>
      </c>
      <c r="G1777" s="155" t="s">
        <v>16</v>
      </c>
      <c r="H1777" s="152" t="s">
        <v>1895</v>
      </c>
      <c r="I1777" s="151" t="s">
        <v>4855</v>
      </c>
      <c r="J1777" s="152" t="s">
        <v>37</v>
      </c>
      <c r="K1777" s="153" t="s">
        <v>424</v>
      </c>
      <c r="L1777" s="154">
        <v>795</v>
      </c>
      <c r="M1777" s="28"/>
      <c r="N1777" s="28"/>
      <c r="O1777" s="33"/>
      <c r="P1777" s="33">
        <v>3147860814</v>
      </c>
      <c r="Q1777" s="34" t="s">
        <v>2602</v>
      </c>
      <c r="R1777" s="45">
        <v>39918</v>
      </c>
      <c r="S1777" s="37" t="s">
        <v>1178</v>
      </c>
      <c r="T1777" s="37" t="s">
        <v>354</v>
      </c>
      <c r="U1777" s="44">
        <v>1036396236</v>
      </c>
      <c r="V1777" s="37" t="s">
        <v>393</v>
      </c>
      <c r="W1777" s="37" t="s">
        <v>394</v>
      </c>
      <c r="X1777" s="39"/>
      <c r="Y1777" s="39"/>
      <c r="Z1777" s="39"/>
      <c r="AA1777" s="39"/>
    </row>
    <row r="1778" spans="1:27" ht="14.45" hidden="1" x14ac:dyDescent="0.35">
      <c r="A1778" s="154"/>
      <c r="B1778" s="154">
        <v>1796</v>
      </c>
      <c r="C1778" s="155" t="s">
        <v>6</v>
      </c>
      <c r="D1778" s="155" t="s">
        <v>45</v>
      </c>
      <c r="E1778" s="156">
        <v>2010</v>
      </c>
      <c r="F1778" s="153">
        <v>12</v>
      </c>
      <c r="G1778" s="155" t="s">
        <v>12</v>
      </c>
      <c r="H1778" s="152" t="s">
        <v>4824</v>
      </c>
      <c r="I1778" s="151" t="s">
        <v>4871</v>
      </c>
      <c r="J1778" s="152" t="s">
        <v>47</v>
      </c>
      <c r="K1778" s="153" t="s">
        <v>434</v>
      </c>
      <c r="L1778" s="154">
        <v>796</v>
      </c>
      <c r="M1778" s="28"/>
      <c r="N1778" s="28"/>
      <c r="O1778" s="33">
        <v>4511451</v>
      </c>
      <c r="P1778" s="33">
        <v>3103700562</v>
      </c>
      <c r="Q1778" s="34" t="s">
        <v>2603</v>
      </c>
      <c r="R1778" s="45">
        <v>40294</v>
      </c>
      <c r="S1778" s="37" t="s">
        <v>2604</v>
      </c>
      <c r="T1778" s="37" t="s">
        <v>354</v>
      </c>
      <c r="U1778" s="44">
        <v>1017934358</v>
      </c>
      <c r="V1778" s="37" t="s">
        <v>393</v>
      </c>
      <c r="W1778" s="37" t="s">
        <v>363</v>
      </c>
      <c r="X1778" s="39"/>
      <c r="Y1778" s="39"/>
      <c r="Z1778" s="39"/>
      <c r="AA1778" s="39"/>
    </row>
    <row r="1779" spans="1:27" ht="14.45" hidden="1" x14ac:dyDescent="0.35">
      <c r="A1779" s="154"/>
      <c r="B1779" s="154">
        <v>1797</v>
      </c>
      <c r="C1779" s="155" t="s">
        <v>1519</v>
      </c>
      <c r="D1779" s="155" t="s">
        <v>2605</v>
      </c>
      <c r="E1779" s="156">
        <v>2008</v>
      </c>
      <c r="F1779" s="153">
        <v>14</v>
      </c>
      <c r="G1779" s="155" t="s">
        <v>12</v>
      </c>
      <c r="H1779" s="152" t="s">
        <v>4824</v>
      </c>
      <c r="I1779" s="151" t="s">
        <v>4882</v>
      </c>
      <c r="J1779" s="152" t="s">
        <v>98</v>
      </c>
      <c r="K1779" s="153" t="s">
        <v>356</v>
      </c>
      <c r="L1779" s="154">
        <v>797</v>
      </c>
      <c r="M1779" s="28"/>
      <c r="N1779" s="28"/>
      <c r="O1779" s="33"/>
      <c r="P1779" s="33">
        <v>3143744052</v>
      </c>
      <c r="Q1779" s="34" t="s">
        <v>2606</v>
      </c>
      <c r="R1779" s="35">
        <v>39500</v>
      </c>
      <c r="S1779" s="37" t="s">
        <v>2607</v>
      </c>
      <c r="T1779" s="37" t="s">
        <v>354</v>
      </c>
      <c r="U1779" s="38">
        <v>1038869488</v>
      </c>
      <c r="V1779" s="37" t="s">
        <v>393</v>
      </c>
      <c r="W1779" s="37" t="s">
        <v>710</v>
      </c>
      <c r="X1779" s="39"/>
      <c r="Y1779" s="39"/>
      <c r="Z1779" s="39"/>
      <c r="AA1779" s="39"/>
    </row>
    <row r="1780" spans="1:27" ht="14.45" hidden="1" x14ac:dyDescent="0.35">
      <c r="A1780" s="154"/>
      <c r="B1780" s="154">
        <v>1798</v>
      </c>
      <c r="C1780" s="155" t="s">
        <v>2608</v>
      </c>
      <c r="D1780" s="155" t="s">
        <v>2609</v>
      </c>
      <c r="E1780" s="156">
        <v>2016</v>
      </c>
      <c r="F1780" s="153">
        <v>6</v>
      </c>
      <c r="G1780" s="155" t="s">
        <v>8</v>
      </c>
      <c r="H1780" s="152" t="s">
        <v>1366</v>
      </c>
      <c r="I1780" s="151" t="s">
        <v>4885</v>
      </c>
      <c r="J1780" s="152" t="s">
        <v>92</v>
      </c>
      <c r="K1780" s="153" t="s">
        <v>368</v>
      </c>
      <c r="L1780" s="154">
        <v>798</v>
      </c>
      <c r="M1780" s="28"/>
      <c r="N1780" s="28"/>
      <c r="O1780" s="33"/>
      <c r="P1780" s="33">
        <v>3145509870</v>
      </c>
      <c r="Q1780" s="34" t="s">
        <v>2610</v>
      </c>
      <c r="R1780" s="45">
        <v>42673</v>
      </c>
      <c r="S1780" s="37" t="s">
        <v>2161</v>
      </c>
      <c r="T1780" s="37" t="s">
        <v>413</v>
      </c>
      <c r="U1780" s="44">
        <v>1040380485</v>
      </c>
      <c r="V1780" s="37" t="s">
        <v>393</v>
      </c>
      <c r="W1780" s="37" t="s">
        <v>380</v>
      </c>
      <c r="X1780" s="39"/>
      <c r="Y1780" s="39"/>
      <c r="Z1780" s="39"/>
      <c r="AA1780" s="39"/>
    </row>
    <row r="1781" spans="1:27" ht="14.45" hidden="1" x14ac:dyDescent="0.35">
      <c r="A1781" s="154"/>
      <c r="B1781" s="154">
        <v>1799</v>
      </c>
      <c r="C1781" s="155" t="s">
        <v>6</v>
      </c>
      <c r="D1781" s="155" t="s">
        <v>2611</v>
      </c>
      <c r="E1781" s="156">
        <v>2007</v>
      </c>
      <c r="F1781" s="153">
        <v>15</v>
      </c>
      <c r="G1781" s="155" t="s">
        <v>12</v>
      </c>
      <c r="H1781" s="152" t="s">
        <v>4824</v>
      </c>
      <c r="I1781" s="151" t="s">
        <v>4857</v>
      </c>
      <c r="J1781" s="152" t="s">
        <v>13</v>
      </c>
      <c r="K1781" s="153" t="s">
        <v>425</v>
      </c>
      <c r="L1781" s="154">
        <v>799</v>
      </c>
      <c r="M1781" s="28"/>
      <c r="N1781" s="28"/>
      <c r="O1781" s="33">
        <v>2979632</v>
      </c>
      <c r="P1781" s="33">
        <v>3165654773</v>
      </c>
      <c r="Q1781" s="34" t="s">
        <v>2612</v>
      </c>
      <c r="R1781" s="35">
        <v>39290</v>
      </c>
      <c r="S1781" s="37" t="s">
        <v>2613</v>
      </c>
      <c r="T1781" s="37" t="s">
        <v>354</v>
      </c>
      <c r="U1781" s="38">
        <v>1013343050</v>
      </c>
      <c r="V1781" s="37" t="s">
        <v>393</v>
      </c>
      <c r="W1781" s="37" t="s">
        <v>363</v>
      </c>
      <c r="X1781" s="39"/>
      <c r="Y1781" s="39"/>
      <c r="Z1781" s="39"/>
      <c r="AA1781" s="39"/>
    </row>
    <row r="1782" spans="1:27" ht="14.45" hidden="1" x14ac:dyDescent="0.35">
      <c r="A1782" s="154"/>
      <c r="B1782" s="154">
        <v>1800</v>
      </c>
      <c r="C1782" s="155" t="s">
        <v>76</v>
      </c>
      <c r="D1782" s="155" t="s">
        <v>2614</v>
      </c>
      <c r="E1782" s="156">
        <v>2009</v>
      </c>
      <c r="F1782" s="153">
        <v>13</v>
      </c>
      <c r="G1782" s="155" t="s">
        <v>8</v>
      </c>
      <c r="H1782" s="152" t="s">
        <v>1366</v>
      </c>
      <c r="I1782" s="151" t="s">
        <v>4856</v>
      </c>
      <c r="J1782" s="152" t="s">
        <v>72</v>
      </c>
      <c r="K1782" s="153" t="s">
        <v>355</v>
      </c>
      <c r="L1782" s="154">
        <v>800</v>
      </c>
      <c r="M1782" s="28"/>
      <c r="N1782" s="28"/>
      <c r="O1782" s="3"/>
      <c r="P1782" s="33">
        <v>3186965654</v>
      </c>
      <c r="Q1782" s="34" t="s">
        <v>2615</v>
      </c>
      <c r="R1782" s="45">
        <v>40111</v>
      </c>
      <c r="S1782" s="37" t="s">
        <v>2616</v>
      </c>
      <c r="T1782" s="37" t="s">
        <v>354</v>
      </c>
      <c r="U1782" s="44">
        <v>1038264323</v>
      </c>
      <c r="V1782" s="37" t="s">
        <v>346</v>
      </c>
      <c r="W1782" s="37" t="s">
        <v>363</v>
      </c>
      <c r="X1782" s="39"/>
      <c r="Y1782" s="39"/>
      <c r="Z1782" s="39"/>
      <c r="AA1782" s="39"/>
    </row>
    <row r="1783" spans="1:27" ht="14.45" hidden="1" x14ac:dyDescent="0.35">
      <c r="A1783" s="154"/>
      <c r="B1783" s="154">
        <v>1801</v>
      </c>
      <c r="C1783" s="155"/>
      <c r="D1783" s="155"/>
      <c r="E1783" s="156"/>
      <c r="F1783" s="153">
        <v>2022</v>
      </c>
      <c r="G1783" s="155"/>
      <c r="H1783" s="152" t="e">
        <v>#N/A</v>
      </c>
      <c r="I1783" s="151" t="e">
        <v>#N/A</v>
      </c>
      <c r="J1783" s="152" t="e">
        <v>#N/A</v>
      </c>
      <c r="K1783" s="153"/>
      <c r="L1783" s="154">
        <v>801</v>
      </c>
      <c r="M1783" s="28"/>
      <c r="N1783" s="28"/>
      <c r="O1783" s="33"/>
      <c r="P1783" s="33"/>
      <c r="Q1783" s="34"/>
      <c r="R1783" s="45"/>
      <c r="S1783" s="37"/>
      <c r="T1783" s="37"/>
      <c r="U1783" s="44"/>
      <c r="V1783" s="37"/>
      <c r="W1783" s="37"/>
      <c r="X1783" s="39"/>
      <c r="Y1783" s="39"/>
      <c r="Z1783" s="39"/>
      <c r="AA1783" s="39"/>
    </row>
    <row r="1784" spans="1:27" ht="14.45" hidden="1" x14ac:dyDescent="0.35">
      <c r="A1784" s="154"/>
      <c r="B1784" s="154">
        <v>1802</v>
      </c>
      <c r="C1784" s="155" t="s">
        <v>10</v>
      </c>
      <c r="D1784" s="155" t="s">
        <v>2617</v>
      </c>
      <c r="E1784" s="156">
        <v>2010</v>
      </c>
      <c r="F1784" s="153">
        <v>12</v>
      </c>
      <c r="G1784" s="155" t="s">
        <v>12</v>
      </c>
      <c r="H1784" s="152" t="s">
        <v>4824</v>
      </c>
      <c r="I1784" s="151" t="s">
        <v>4871</v>
      </c>
      <c r="J1784" s="152" t="s">
        <v>47</v>
      </c>
      <c r="K1784" s="153" t="s">
        <v>418</v>
      </c>
      <c r="L1784" s="154">
        <v>802</v>
      </c>
      <c r="M1784" s="28"/>
      <c r="N1784" s="28"/>
      <c r="O1784" s="33">
        <v>2978030</v>
      </c>
      <c r="P1784" s="33">
        <v>3502931683</v>
      </c>
      <c r="Q1784" s="34" t="s">
        <v>2618</v>
      </c>
      <c r="R1784" s="45">
        <v>40257</v>
      </c>
      <c r="S1784" s="37" t="s">
        <v>2619</v>
      </c>
      <c r="T1784" s="37" t="s">
        <v>354</v>
      </c>
      <c r="U1784" s="44">
        <v>1021808768</v>
      </c>
      <c r="V1784" s="37" t="s">
        <v>346</v>
      </c>
      <c r="W1784" s="37" t="s">
        <v>402</v>
      </c>
      <c r="X1784" s="39"/>
      <c r="Y1784" s="39"/>
      <c r="Z1784" s="39"/>
      <c r="AA1784" s="39"/>
    </row>
    <row r="1785" spans="1:27" ht="14.45" hidden="1" x14ac:dyDescent="0.35">
      <c r="A1785" s="154"/>
      <c r="B1785" s="154">
        <v>1803</v>
      </c>
      <c r="C1785" s="155" t="s">
        <v>76</v>
      </c>
      <c r="D1785" s="155" t="s">
        <v>2620</v>
      </c>
      <c r="E1785" s="156">
        <v>2003</v>
      </c>
      <c r="F1785" s="153">
        <v>19</v>
      </c>
      <c r="G1785" s="155" t="s">
        <v>12</v>
      </c>
      <c r="H1785" s="152" t="s">
        <v>4824</v>
      </c>
      <c r="I1785" s="151" t="s">
        <v>4904</v>
      </c>
      <c r="J1785" s="152" t="s">
        <v>58</v>
      </c>
      <c r="K1785" s="153" t="s">
        <v>437</v>
      </c>
      <c r="L1785" s="154">
        <v>803</v>
      </c>
      <c r="M1785" s="28"/>
      <c r="N1785" s="28"/>
      <c r="O1785" s="33"/>
      <c r="P1785" s="33">
        <v>3157088282</v>
      </c>
      <c r="Q1785" s="34" t="s">
        <v>2621</v>
      </c>
      <c r="R1785" s="35">
        <v>37773</v>
      </c>
      <c r="S1785" s="37" t="s">
        <v>2622</v>
      </c>
      <c r="T1785" s="37" t="s">
        <v>354</v>
      </c>
      <c r="U1785" s="38">
        <v>1002703150</v>
      </c>
      <c r="V1785" s="37" t="s">
        <v>346</v>
      </c>
      <c r="W1785" s="37" t="s">
        <v>394</v>
      </c>
      <c r="X1785" s="39"/>
      <c r="Y1785" s="39"/>
      <c r="Z1785" s="39"/>
      <c r="AA1785" s="39"/>
    </row>
    <row r="1786" spans="1:27" ht="14.45" hidden="1" x14ac:dyDescent="0.35">
      <c r="A1786" s="154"/>
      <c r="B1786" s="154">
        <v>1804</v>
      </c>
      <c r="C1786" s="155" t="s">
        <v>1444</v>
      </c>
      <c r="D1786" s="155" t="s">
        <v>1705</v>
      </c>
      <c r="E1786" s="156">
        <v>2011</v>
      </c>
      <c r="F1786" s="153">
        <v>11</v>
      </c>
      <c r="G1786" s="155" t="s">
        <v>8</v>
      </c>
      <c r="H1786" s="152" t="s">
        <v>1366</v>
      </c>
      <c r="I1786" s="151" t="s">
        <v>4870</v>
      </c>
      <c r="J1786" s="152" t="s">
        <v>34</v>
      </c>
      <c r="K1786" s="153" t="s">
        <v>364</v>
      </c>
      <c r="L1786" s="154">
        <v>804</v>
      </c>
      <c r="M1786" s="28"/>
      <c r="N1786" s="28"/>
      <c r="O1786" s="33"/>
      <c r="P1786" s="33">
        <v>3127697336</v>
      </c>
      <c r="Q1786" s="34" t="s">
        <v>2623</v>
      </c>
      <c r="R1786" s="45">
        <v>40565</v>
      </c>
      <c r="S1786" s="37" t="s">
        <v>2374</v>
      </c>
      <c r="T1786" s="37" t="s">
        <v>354</v>
      </c>
      <c r="U1786" s="44">
        <v>1025662315</v>
      </c>
      <c r="V1786" s="37" t="s">
        <v>393</v>
      </c>
      <c r="W1786" s="37" t="s">
        <v>347</v>
      </c>
      <c r="X1786" s="39"/>
      <c r="Y1786" s="39"/>
      <c r="Z1786" s="39"/>
      <c r="AA1786" s="39"/>
    </row>
    <row r="1787" spans="1:27" ht="14.45" hidden="1" x14ac:dyDescent="0.35">
      <c r="A1787" s="154"/>
      <c r="B1787" s="154">
        <v>1805</v>
      </c>
      <c r="C1787" s="155" t="s">
        <v>2624</v>
      </c>
      <c r="D1787" s="155" t="s">
        <v>2625</v>
      </c>
      <c r="E1787" s="156">
        <v>2013</v>
      </c>
      <c r="F1787" s="153">
        <v>9</v>
      </c>
      <c r="G1787" s="155" t="s">
        <v>12</v>
      </c>
      <c r="H1787" s="152" t="s">
        <v>4824</v>
      </c>
      <c r="I1787" s="151" t="s">
        <v>4825</v>
      </c>
      <c r="J1787" s="152" t="s">
        <v>75</v>
      </c>
      <c r="K1787" s="153" t="s">
        <v>390</v>
      </c>
      <c r="L1787" s="154">
        <v>805</v>
      </c>
      <c r="M1787" s="28"/>
      <c r="N1787" s="28"/>
      <c r="O1787" s="33"/>
      <c r="P1787" s="33">
        <v>3207834971</v>
      </c>
      <c r="Q1787" s="34" t="s">
        <v>2626</v>
      </c>
      <c r="R1787" s="45">
        <v>41564</v>
      </c>
      <c r="S1787" s="37" t="s">
        <v>2627</v>
      </c>
      <c r="T1787" s="37" t="s">
        <v>354</v>
      </c>
      <c r="U1787" s="44">
        <v>1129585235</v>
      </c>
      <c r="V1787" s="37" t="s">
        <v>339</v>
      </c>
      <c r="W1787" s="37" t="s">
        <v>394</v>
      </c>
      <c r="X1787" s="39"/>
      <c r="Y1787" s="39"/>
      <c r="Z1787" s="39"/>
      <c r="AA1787" s="39"/>
    </row>
    <row r="1788" spans="1:27" ht="14.45" hidden="1" x14ac:dyDescent="0.35">
      <c r="A1788" s="154"/>
      <c r="B1788" s="154">
        <v>1806</v>
      </c>
      <c r="C1788" s="155" t="s">
        <v>2628</v>
      </c>
      <c r="D1788" s="155" t="s">
        <v>2629</v>
      </c>
      <c r="E1788" s="156">
        <v>2014</v>
      </c>
      <c r="F1788" s="153">
        <v>8</v>
      </c>
      <c r="G1788" s="155" t="s">
        <v>20</v>
      </c>
      <c r="H1788" s="152" t="s">
        <v>3699</v>
      </c>
      <c r="I1788" s="151" t="s">
        <v>4850</v>
      </c>
      <c r="J1788" s="152" t="s">
        <v>21</v>
      </c>
      <c r="K1788" s="153" t="s">
        <v>364</v>
      </c>
      <c r="L1788" s="154">
        <v>806</v>
      </c>
      <c r="M1788" s="28"/>
      <c r="N1788" s="28"/>
      <c r="O1788" s="33">
        <v>3868291</v>
      </c>
      <c r="P1788" s="33">
        <v>3104194026</v>
      </c>
      <c r="Q1788" s="55"/>
      <c r="R1788" s="45">
        <v>41821</v>
      </c>
      <c r="S1788" s="37" t="s">
        <v>2374</v>
      </c>
      <c r="T1788" s="37" t="s">
        <v>354</v>
      </c>
      <c r="U1788" s="44">
        <v>1010968132</v>
      </c>
      <c r="V1788" s="37" t="s">
        <v>393</v>
      </c>
      <c r="W1788" s="37" t="s">
        <v>589</v>
      </c>
      <c r="X1788" s="39"/>
      <c r="Y1788" s="39"/>
      <c r="Z1788" s="39"/>
      <c r="AA1788" s="39"/>
    </row>
    <row r="1789" spans="1:27" ht="14.45" hidden="1" x14ac:dyDescent="0.35">
      <c r="A1789" s="154"/>
      <c r="B1789" s="154">
        <v>1807</v>
      </c>
      <c r="C1789" s="155"/>
      <c r="D1789" s="155"/>
      <c r="E1789" s="156"/>
      <c r="F1789" s="153">
        <v>2022</v>
      </c>
      <c r="G1789" s="155"/>
      <c r="H1789" s="152" t="e">
        <v>#N/A</v>
      </c>
      <c r="I1789" s="151" t="e">
        <v>#N/A</v>
      </c>
      <c r="J1789" s="152" t="e">
        <v>#N/A</v>
      </c>
      <c r="K1789" s="153"/>
      <c r="L1789" s="154">
        <v>807</v>
      </c>
      <c r="M1789" s="28"/>
      <c r="N1789" s="28"/>
      <c r="O1789" s="33"/>
      <c r="P1789" s="33"/>
      <c r="Q1789" s="34"/>
      <c r="R1789" s="45"/>
      <c r="S1789" s="37"/>
      <c r="T1789" s="37"/>
      <c r="U1789" s="44"/>
      <c r="V1789" s="37"/>
      <c r="W1789" s="37"/>
      <c r="X1789" s="39"/>
      <c r="Y1789" s="39"/>
      <c r="Z1789" s="39"/>
      <c r="AA1789" s="39"/>
    </row>
    <row r="1790" spans="1:27" ht="14.45" hidden="1" x14ac:dyDescent="0.35">
      <c r="A1790" s="154"/>
      <c r="B1790" s="154">
        <v>1808</v>
      </c>
      <c r="C1790" s="155"/>
      <c r="D1790" s="155"/>
      <c r="E1790" s="156"/>
      <c r="F1790" s="153">
        <v>2022</v>
      </c>
      <c r="G1790" s="155"/>
      <c r="H1790" s="152" t="e">
        <v>#N/A</v>
      </c>
      <c r="I1790" s="151" t="e">
        <v>#N/A</v>
      </c>
      <c r="J1790" s="152" t="e">
        <v>#N/A</v>
      </c>
      <c r="K1790" s="153"/>
      <c r="L1790" s="154">
        <v>808</v>
      </c>
      <c r="M1790" s="28"/>
      <c r="N1790" s="28"/>
      <c r="O1790" s="33"/>
      <c r="P1790" s="33"/>
      <c r="Q1790" s="34"/>
      <c r="R1790" s="45"/>
      <c r="S1790" s="37"/>
      <c r="T1790" s="37"/>
      <c r="U1790" s="44"/>
      <c r="V1790" s="37"/>
      <c r="W1790" s="37"/>
      <c r="X1790" s="39"/>
      <c r="Y1790" s="39"/>
      <c r="Z1790" s="39"/>
      <c r="AA1790" s="39"/>
    </row>
    <row r="1791" spans="1:27" ht="14.45" hidden="1" x14ac:dyDescent="0.35">
      <c r="A1791" s="154"/>
      <c r="B1791" s="154">
        <v>1809</v>
      </c>
      <c r="C1791" s="155"/>
      <c r="D1791" s="155"/>
      <c r="E1791" s="156"/>
      <c r="F1791" s="153">
        <v>2022</v>
      </c>
      <c r="G1791" s="155"/>
      <c r="H1791" s="152" t="e">
        <v>#N/A</v>
      </c>
      <c r="I1791" s="151" t="e">
        <v>#N/A</v>
      </c>
      <c r="J1791" s="152" t="e">
        <v>#N/A</v>
      </c>
      <c r="K1791" s="153"/>
      <c r="L1791" s="154">
        <v>809</v>
      </c>
      <c r="M1791" s="28"/>
      <c r="N1791" s="28"/>
      <c r="O1791" s="33"/>
      <c r="P1791" s="33"/>
      <c r="Q1791" s="34"/>
      <c r="R1791" s="45"/>
      <c r="S1791" s="37"/>
      <c r="T1791" s="37"/>
      <c r="U1791" s="44"/>
      <c r="V1791" s="37"/>
      <c r="W1791" s="37"/>
      <c r="X1791" s="39"/>
      <c r="Y1791" s="39"/>
      <c r="Z1791" s="39"/>
      <c r="AA1791" s="39"/>
    </row>
    <row r="1792" spans="1:27" ht="14.45" hidden="1" x14ac:dyDescent="0.35">
      <c r="A1792" s="154"/>
      <c r="B1792" s="154">
        <v>1810</v>
      </c>
      <c r="C1792" s="155" t="s">
        <v>59</v>
      </c>
      <c r="D1792" s="155" t="s">
        <v>2629</v>
      </c>
      <c r="E1792" s="156">
        <v>2011</v>
      </c>
      <c r="F1792" s="153">
        <v>11</v>
      </c>
      <c r="G1792" s="155" t="s">
        <v>8</v>
      </c>
      <c r="H1792" s="152" t="s">
        <v>1366</v>
      </c>
      <c r="I1792" s="151" t="s">
        <v>4870</v>
      </c>
      <c r="J1792" s="152" t="s">
        <v>34</v>
      </c>
      <c r="K1792" s="153" t="s">
        <v>364</v>
      </c>
      <c r="L1792" s="154">
        <v>810</v>
      </c>
      <c r="M1792" s="28"/>
      <c r="N1792" s="28"/>
      <c r="O1792" s="33">
        <v>3868291</v>
      </c>
      <c r="P1792" s="33">
        <v>3104194026</v>
      </c>
      <c r="Q1792" s="55"/>
      <c r="R1792" s="45">
        <v>40760</v>
      </c>
      <c r="S1792" s="37" t="s">
        <v>2374</v>
      </c>
      <c r="T1792" s="37" t="s">
        <v>354</v>
      </c>
      <c r="U1792" s="44">
        <v>1027810280</v>
      </c>
      <c r="V1792" s="37" t="s">
        <v>430</v>
      </c>
      <c r="W1792" s="37" t="s">
        <v>589</v>
      </c>
      <c r="X1792" s="39"/>
      <c r="Y1792" s="39"/>
      <c r="Z1792" s="39"/>
      <c r="AA1792" s="39"/>
    </row>
    <row r="1793" spans="1:27" ht="14.45" hidden="1" x14ac:dyDescent="0.35">
      <c r="A1793" s="154"/>
      <c r="B1793" s="154">
        <v>1811</v>
      </c>
      <c r="C1793" s="155" t="s">
        <v>2630</v>
      </c>
      <c r="D1793" s="155" t="s">
        <v>1286</v>
      </c>
      <c r="E1793" s="156">
        <v>2010</v>
      </c>
      <c r="F1793" s="153">
        <v>12</v>
      </c>
      <c r="G1793" s="155" t="s">
        <v>20</v>
      </c>
      <c r="H1793" s="152" t="s">
        <v>3699</v>
      </c>
      <c r="I1793" s="151" t="s">
        <v>4884</v>
      </c>
      <c r="J1793" s="152" t="s">
        <v>64</v>
      </c>
      <c r="K1793" s="153" t="s">
        <v>440</v>
      </c>
      <c r="L1793" s="154">
        <v>811</v>
      </c>
      <c r="M1793" s="28"/>
      <c r="N1793" s="28"/>
      <c r="O1793" s="33">
        <v>5700809</v>
      </c>
      <c r="P1793" s="33">
        <v>3217598455</v>
      </c>
      <c r="Q1793" s="34" t="s">
        <v>1287</v>
      </c>
      <c r="R1793" s="45">
        <v>40376</v>
      </c>
      <c r="S1793" s="37" t="s">
        <v>2631</v>
      </c>
      <c r="T1793" s="37" t="s">
        <v>354</v>
      </c>
      <c r="U1793" s="44">
        <v>1035978751</v>
      </c>
      <c r="V1793" s="37" t="s">
        <v>1387</v>
      </c>
      <c r="W1793" s="37" t="s">
        <v>402</v>
      </c>
      <c r="X1793" s="39"/>
      <c r="Y1793" s="39"/>
      <c r="Z1793" s="39"/>
      <c r="AA1793" s="39"/>
    </row>
    <row r="1794" spans="1:27" ht="14.45" hidden="1" x14ac:dyDescent="0.35">
      <c r="A1794" s="154"/>
      <c r="B1794" s="154">
        <v>1812</v>
      </c>
      <c r="C1794" s="155" t="s">
        <v>76</v>
      </c>
      <c r="D1794" s="155" t="s">
        <v>2632</v>
      </c>
      <c r="E1794" s="156">
        <v>2008</v>
      </c>
      <c r="F1794" s="153">
        <v>14</v>
      </c>
      <c r="G1794" s="155" t="s">
        <v>12</v>
      </c>
      <c r="H1794" s="152" t="s">
        <v>4824</v>
      </c>
      <c r="I1794" s="151" t="s">
        <v>4882</v>
      </c>
      <c r="J1794" s="152" t="s">
        <v>98</v>
      </c>
      <c r="K1794" s="153" t="s">
        <v>440</v>
      </c>
      <c r="L1794" s="154">
        <v>812</v>
      </c>
      <c r="M1794" s="28"/>
      <c r="N1794" s="28"/>
      <c r="O1794" s="33">
        <v>5399905</v>
      </c>
      <c r="P1794" s="33">
        <v>3194571738</v>
      </c>
      <c r="Q1794" s="55"/>
      <c r="R1794" s="45">
        <v>39599</v>
      </c>
      <c r="S1794" s="37" t="s">
        <v>2633</v>
      </c>
      <c r="T1794" s="37" t="s">
        <v>354</v>
      </c>
      <c r="U1794" s="44">
        <v>1033491052</v>
      </c>
      <c r="V1794" s="37" t="s">
        <v>393</v>
      </c>
      <c r="W1794" s="37" t="s">
        <v>1708</v>
      </c>
      <c r="X1794" s="39"/>
      <c r="Y1794" s="39"/>
      <c r="Z1794" s="39"/>
      <c r="AA1794" s="39"/>
    </row>
    <row r="1795" spans="1:27" ht="14.45" hidden="1" x14ac:dyDescent="0.35">
      <c r="A1795" s="154"/>
      <c r="B1795" s="154">
        <v>1813</v>
      </c>
      <c r="C1795" s="155"/>
      <c r="D1795" s="155"/>
      <c r="E1795" s="156"/>
      <c r="F1795" s="153">
        <v>2022</v>
      </c>
      <c r="G1795" s="155"/>
      <c r="H1795" s="152" t="e">
        <v>#N/A</v>
      </c>
      <c r="I1795" s="151" t="e">
        <v>#N/A</v>
      </c>
      <c r="J1795" s="152" t="e">
        <v>#N/A</v>
      </c>
      <c r="K1795" s="153"/>
      <c r="L1795" s="154">
        <v>813</v>
      </c>
      <c r="M1795" s="28"/>
      <c r="N1795" s="28"/>
      <c r="O1795" s="33"/>
      <c r="P1795" s="33"/>
      <c r="Q1795" s="34"/>
      <c r="R1795" s="45"/>
      <c r="S1795" s="37"/>
      <c r="T1795" s="37"/>
      <c r="U1795" s="44"/>
      <c r="V1795" s="37"/>
      <c r="W1795" s="37"/>
      <c r="X1795" s="39"/>
      <c r="Y1795" s="39"/>
      <c r="Z1795" s="39"/>
      <c r="AA1795" s="39"/>
    </row>
    <row r="1796" spans="1:27" ht="14.45" hidden="1" x14ac:dyDescent="0.35">
      <c r="A1796" s="154"/>
      <c r="B1796" s="154">
        <v>1814</v>
      </c>
      <c r="C1796" s="155" t="s">
        <v>2634</v>
      </c>
      <c r="D1796" s="155" t="s">
        <v>2635</v>
      </c>
      <c r="E1796" s="156">
        <v>2009</v>
      </c>
      <c r="F1796" s="153">
        <v>13</v>
      </c>
      <c r="G1796" s="155" t="s">
        <v>8</v>
      </c>
      <c r="H1796" s="152" t="s">
        <v>1366</v>
      </c>
      <c r="I1796" s="151" t="s">
        <v>4856</v>
      </c>
      <c r="J1796" s="152" t="s">
        <v>72</v>
      </c>
      <c r="K1796" s="153" t="s">
        <v>364</v>
      </c>
      <c r="L1796" s="154">
        <v>814</v>
      </c>
      <c r="M1796" s="28"/>
      <c r="N1796" s="28"/>
      <c r="O1796" s="33"/>
      <c r="P1796" s="33">
        <v>3016318887</v>
      </c>
      <c r="Q1796" s="34" t="s">
        <v>2636</v>
      </c>
      <c r="R1796" s="45">
        <v>40135</v>
      </c>
      <c r="S1796" s="37" t="s">
        <v>2637</v>
      </c>
      <c r="T1796" s="37" t="s">
        <v>354</v>
      </c>
      <c r="U1796" s="44">
        <v>1013355689</v>
      </c>
      <c r="V1796" s="37" t="s">
        <v>430</v>
      </c>
      <c r="W1796" s="37" t="s">
        <v>363</v>
      </c>
      <c r="X1796" s="39"/>
      <c r="Y1796" s="39"/>
      <c r="Z1796" s="39"/>
      <c r="AA1796" s="39"/>
    </row>
    <row r="1797" spans="1:27" ht="14.45" hidden="1" x14ac:dyDescent="0.35">
      <c r="A1797" s="154"/>
      <c r="B1797" s="154">
        <v>1815</v>
      </c>
      <c r="C1797" s="155" t="s">
        <v>131</v>
      </c>
      <c r="D1797" s="155" t="s">
        <v>2638</v>
      </c>
      <c r="E1797" s="156">
        <v>2006</v>
      </c>
      <c r="F1797" s="153">
        <v>16</v>
      </c>
      <c r="G1797" s="155" t="s">
        <v>12</v>
      </c>
      <c r="H1797" s="152" t="s">
        <v>4824</v>
      </c>
      <c r="I1797" s="151" t="s">
        <v>4847</v>
      </c>
      <c r="J1797" s="152" t="s">
        <v>13</v>
      </c>
      <c r="K1797" s="153" t="s">
        <v>390</v>
      </c>
      <c r="L1797" s="154">
        <v>815</v>
      </c>
      <c r="M1797" s="28"/>
      <c r="N1797" s="28"/>
      <c r="O1797" s="33">
        <v>4811177</v>
      </c>
      <c r="P1797" s="33">
        <v>3205470365</v>
      </c>
      <c r="Q1797" s="34" t="s">
        <v>2639</v>
      </c>
      <c r="R1797" s="45">
        <v>38731</v>
      </c>
      <c r="S1797" s="37" t="s">
        <v>2640</v>
      </c>
      <c r="T1797" s="37" t="s">
        <v>354</v>
      </c>
      <c r="U1797" s="50">
        <v>1017926690</v>
      </c>
      <c r="V1797" s="37" t="s">
        <v>346</v>
      </c>
      <c r="W1797" s="37" t="s">
        <v>363</v>
      </c>
      <c r="X1797" s="39"/>
      <c r="Y1797" s="39"/>
      <c r="Z1797" s="39"/>
      <c r="AA1797" s="39"/>
    </row>
    <row r="1798" spans="1:27" ht="14.45" hidden="1" x14ac:dyDescent="0.35">
      <c r="A1798" s="154"/>
      <c r="B1798" s="154">
        <v>1816</v>
      </c>
      <c r="C1798" s="155"/>
      <c r="D1798" s="155"/>
      <c r="E1798" s="156"/>
      <c r="F1798" s="153">
        <v>2022</v>
      </c>
      <c r="G1798" s="155"/>
      <c r="H1798" s="152" t="e">
        <v>#N/A</v>
      </c>
      <c r="I1798" s="151" t="e">
        <v>#N/A</v>
      </c>
      <c r="J1798" s="152" t="e">
        <v>#N/A</v>
      </c>
      <c r="K1798" s="153"/>
      <c r="L1798" s="154">
        <v>816</v>
      </c>
      <c r="M1798" s="28"/>
      <c r="N1798" s="28"/>
      <c r="O1798" s="33"/>
      <c r="P1798" s="33"/>
      <c r="Q1798" s="55"/>
      <c r="R1798" s="45"/>
      <c r="S1798" s="37"/>
      <c r="T1798" s="37"/>
      <c r="U1798" s="44"/>
      <c r="V1798" s="37"/>
      <c r="W1798" s="37"/>
      <c r="X1798" s="39"/>
      <c r="Y1798" s="39"/>
      <c r="Z1798" s="39"/>
      <c r="AA1798" s="39"/>
    </row>
    <row r="1799" spans="1:27" ht="14.45" hidden="1" x14ac:dyDescent="0.35">
      <c r="A1799" s="154"/>
      <c r="B1799" s="154">
        <v>1817</v>
      </c>
      <c r="C1799" s="155"/>
      <c r="D1799" s="155"/>
      <c r="E1799" s="156"/>
      <c r="F1799" s="153">
        <v>2022</v>
      </c>
      <c r="G1799" s="155"/>
      <c r="H1799" s="152" t="e">
        <v>#N/A</v>
      </c>
      <c r="I1799" s="151" t="e">
        <v>#N/A</v>
      </c>
      <c r="J1799" s="152" t="e">
        <v>#N/A</v>
      </c>
      <c r="K1799" s="153"/>
      <c r="L1799" s="154">
        <v>817</v>
      </c>
      <c r="M1799" s="28"/>
      <c r="N1799" s="28"/>
      <c r="O1799" s="33"/>
      <c r="P1799" s="33"/>
      <c r="Q1799" s="34"/>
      <c r="R1799" s="45"/>
      <c r="S1799" s="37"/>
      <c r="T1799" s="37"/>
      <c r="U1799" s="44"/>
      <c r="V1799" s="37"/>
      <c r="W1799" s="37"/>
      <c r="X1799" s="39"/>
      <c r="Y1799" s="39"/>
      <c r="Z1799" s="39"/>
      <c r="AA1799" s="39"/>
    </row>
    <row r="1800" spans="1:27" ht="14.45" hidden="1" x14ac:dyDescent="0.35">
      <c r="A1800" s="154"/>
      <c r="B1800" s="154">
        <v>1818</v>
      </c>
      <c r="C1800" s="155" t="s">
        <v>1393</v>
      </c>
      <c r="D1800" s="155" t="s">
        <v>2641</v>
      </c>
      <c r="E1800" s="156">
        <v>2018</v>
      </c>
      <c r="F1800" s="153">
        <v>4</v>
      </c>
      <c r="G1800" s="155" t="s">
        <v>2462</v>
      </c>
      <c r="H1800" s="152" t="e">
        <v>#N/A</v>
      </c>
      <c r="I1800" s="151" t="e">
        <v>#N/A</v>
      </c>
      <c r="J1800" s="152" t="e">
        <v>#N/A</v>
      </c>
      <c r="K1800" s="153" t="s">
        <v>364</v>
      </c>
      <c r="L1800" s="154">
        <v>818</v>
      </c>
      <c r="M1800" s="28"/>
      <c r="N1800" s="28"/>
      <c r="O1800" s="33"/>
      <c r="P1800" s="33">
        <v>3153105713</v>
      </c>
      <c r="Q1800" s="34" t="s">
        <v>2642</v>
      </c>
      <c r="R1800" s="45">
        <v>43314</v>
      </c>
      <c r="S1800" s="37" t="s">
        <v>2374</v>
      </c>
      <c r="T1800" s="37" t="s">
        <v>413</v>
      </c>
      <c r="U1800" s="44">
        <v>1035013008</v>
      </c>
      <c r="V1800" s="37" t="s">
        <v>393</v>
      </c>
      <c r="W1800" s="37" t="s">
        <v>363</v>
      </c>
      <c r="X1800" s="39"/>
      <c r="Y1800" s="39"/>
      <c r="Z1800" s="39"/>
      <c r="AA1800" s="39"/>
    </row>
    <row r="1801" spans="1:27" ht="14.45" hidden="1" x14ac:dyDescent="0.35">
      <c r="A1801" s="154"/>
      <c r="B1801" s="154">
        <v>1819</v>
      </c>
      <c r="C1801" s="155" t="s">
        <v>2422</v>
      </c>
      <c r="D1801" s="155" t="s">
        <v>2643</v>
      </c>
      <c r="E1801" s="156">
        <v>2010</v>
      </c>
      <c r="F1801" s="153">
        <v>12</v>
      </c>
      <c r="G1801" s="155" t="s">
        <v>8</v>
      </c>
      <c r="H1801" s="152" t="s">
        <v>1366</v>
      </c>
      <c r="I1801" s="151" t="s">
        <v>4859</v>
      </c>
      <c r="J1801" s="152" t="s">
        <v>34</v>
      </c>
      <c r="K1801" s="153" t="s">
        <v>440</v>
      </c>
      <c r="L1801" s="154">
        <v>819</v>
      </c>
      <c r="M1801" s="28"/>
      <c r="N1801" s="28"/>
      <c r="O1801" s="33">
        <v>5849782</v>
      </c>
      <c r="P1801" s="33">
        <v>3008513839</v>
      </c>
      <c r="Q1801" s="34" t="s">
        <v>2644</v>
      </c>
      <c r="R1801" s="45">
        <v>40431</v>
      </c>
      <c r="S1801" s="37" t="s">
        <v>2645</v>
      </c>
      <c r="T1801" s="37" t="s">
        <v>354</v>
      </c>
      <c r="U1801" s="44">
        <v>1027809289</v>
      </c>
      <c r="V1801" s="37" t="s">
        <v>346</v>
      </c>
      <c r="W1801" s="37" t="s">
        <v>363</v>
      </c>
      <c r="X1801" s="39"/>
      <c r="Y1801" s="39"/>
      <c r="Z1801" s="39"/>
      <c r="AA1801" s="39"/>
    </row>
    <row r="1802" spans="1:27" ht="14.45" hidden="1" x14ac:dyDescent="0.35">
      <c r="A1802" s="154"/>
      <c r="B1802" s="154">
        <v>1820</v>
      </c>
      <c r="C1802" s="155" t="s">
        <v>176</v>
      </c>
      <c r="D1802" s="155" t="s">
        <v>2646</v>
      </c>
      <c r="E1802" s="156">
        <v>2010</v>
      </c>
      <c r="F1802" s="153">
        <v>12</v>
      </c>
      <c r="G1802" s="155" t="s">
        <v>12</v>
      </c>
      <c r="H1802" s="152" t="s">
        <v>4824</v>
      </c>
      <c r="I1802" s="151" t="s">
        <v>4871</v>
      </c>
      <c r="J1802" s="152" t="s">
        <v>47</v>
      </c>
      <c r="K1802" s="153" t="s">
        <v>440</v>
      </c>
      <c r="L1802" s="154">
        <v>820</v>
      </c>
      <c r="M1802" s="28"/>
      <c r="N1802" s="28"/>
      <c r="O1802" s="33">
        <v>3720790</v>
      </c>
      <c r="P1802" s="33">
        <v>3008615545</v>
      </c>
      <c r="Q1802" s="34" t="s">
        <v>2647</v>
      </c>
      <c r="R1802" s="45">
        <v>40450</v>
      </c>
      <c r="S1802" s="37" t="s">
        <v>2648</v>
      </c>
      <c r="T1802" s="37" t="s">
        <v>354</v>
      </c>
      <c r="U1802" s="44">
        <v>1027741830</v>
      </c>
      <c r="V1802" s="37" t="s">
        <v>393</v>
      </c>
      <c r="W1802" s="37" t="s">
        <v>363</v>
      </c>
      <c r="X1802" s="39"/>
      <c r="Y1802" s="39"/>
      <c r="Z1802" s="39"/>
      <c r="AA1802" s="39"/>
    </row>
    <row r="1803" spans="1:27" ht="14.45" hidden="1" x14ac:dyDescent="0.35">
      <c r="A1803" s="154"/>
      <c r="B1803" s="154">
        <v>1821</v>
      </c>
      <c r="C1803" s="155" t="s">
        <v>2649</v>
      </c>
      <c r="D1803" s="155" t="s">
        <v>2650</v>
      </c>
      <c r="E1803" s="156">
        <v>2007</v>
      </c>
      <c r="F1803" s="153">
        <v>15</v>
      </c>
      <c r="G1803" s="155" t="s">
        <v>12</v>
      </c>
      <c r="H1803" s="152" t="s">
        <v>4824</v>
      </c>
      <c r="I1803" s="151" t="s">
        <v>4857</v>
      </c>
      <c r="J1803" s="152" t="s">
        <v>13</v>
      </c>
      <c r="K1803" s="153" t="s">
        <v>440</v>
      </c>
      <c r="L1803" s="154">
        <v>821</v>
      </c>
      <c r="M1803" s="28"/>
      <c r="N1803" s="28"/>
      <c r="O1803" s="33"/>
      <c r="P1803" s="33">
        <v>3008243120</v>
      </c>
      <c r="Q1803" s="34" t="s">
        <v>2651</v>
      </c>
      <c r="R1803" s="45">
        <v>39294</v>
      </c>
      <c r="S1803" s="37" t="s">
        <v>2652</v>
      </c>
      <c r="T1803" s="37" t="s">
        <v>354</v>
      </c>
      <c r="U1803" s="44">
        <v>1023632761</v>
      </c>
      <c r="V1803" s="37" t="s">
        <v>346</v>
      </c>
      <c r="W1803" s="37" t="s">
        <v>402</v>
      </c>
      <c r="X1803" s="39"/>
      <c r="Y1803" s="39"/>
      <c r="Z1803" s="39"/>
      <c r="AA1803" s="39"/>
    </row>
    <row r="1804" spans="1:27" ht="14.45" hidden="1" x14ac:dyDescent="0.35">
      <c r="A1804" s="154"/>
      <c r="B1804" s="154">
        <v>1822</v>
      </c>
      <c r="C1804" s="155" t="s">
        <v>2653</v>
      </c>
      <c r="D1804" s="155" t="s">
        <v>2641</v>
      </c>
      <c r="E1804" s="156">
        <v>2018</v>
      </c>
      <c r="F1804" s="153">
        <v>4</v>
      </c>
      <c r="G1804" s="155" t="s">
        <v>2462</v>
      </c>
      <c r="H1804" s="152" t="e">
        <v>#N/A</v>
      </c>
      <c r="I1804" s="151" t="e">
        <v>#N/A</v>
      </c>
      <c r="J1804" s="152" t="e">
        <v>#N/A</v>
      </c>
      <c r="K1804" s="153" t="s">
        <v>364</v>
      </c>
      <c r="L1804" s="154">
        <v>822</v>
      </c>
      <c r="M1804" s="28"/>
      <c r="N1804" s="28"/>
      <c r="O1804" s="33"/>
      <c r="P1804" s="33">
        <v>3153105713</v>
      </c>
      <c r="Q1804" s="34" t="s">
        <v>2642</v>
      </c>
      <c r="R1804" s="45">
        <v>43314</v>
      </c>
      <c r="S1804" s="37" t="s">
        <v>2374</v>
      </c>
      <c r="T1804" s="37" t="s">
        <v>413</v>
      </c>
      <c r="U1804" s="44">
        <v>1035013009</v>
      </c>
      <c r="V1804" s="37" t="s">
        <v>393</v>
      </c>
      <c r="W1804" s="37" t="s">
        <v>363</v>
      </c>
      <c r="X1804" s="39"/>
      <c r="Y1804" s="39"/>
      <c r="Z1804" s="39"/>
      <c r="AA1804" s="39"/>
    </row>
    <row r="1805" spans="1:27" ht="14.45" hidden="1" x14ac:dyDescent="0.35">
      <c r="A1805" s="154"/>
      <c r="B1805" s="154">
        <v>1823</v>
      </c>
      <c r="C1805" s="155" t="s">
        <v>1285</v>
      </c>
      <c r="D1805" s="155" t="s">
        <v>2654</v>
      </c>
      <c r="E1805" s="156">
        <v>2012</v>
      </c>
      <c r="F1805" s="153">
        <v>10</v>
      </c>
      <c r="G1805" s="155" t="s">
        <v>8</v>
      </c>
      <c r="H1805" s="152" t="s">
        <v>1366</v>
      </c>
      <c r="I1805" s="151" t="s">
        <v>3685</v>
      </c>
      <c r="J1805" s="152" t="s">
        <v>106</v>
      </c>
      <c r="K1805" s="153" t="s">
        <v>364</v>
      </c>
      <c r="L1805" s="154">
        <v>823</v>
      </c>
      <c r="M1805" s="28"/>
      <c r="N1805" s="28"/>
      <c r="O1805" s="33"/>
      <c r="P1805" s="33">
        <v>3147552848</v>
      </c>
      <c r="Q1805" s="55"/>
      <c r="R1805" s="45">
        <v>41216</v>
      </c>
      <c r="S1805" s="37" t="s">
        <v>2374</v>
      </c>
      <c r="T1805" s="37" t="s">
        <v>354</v>
      </c>
      <c r="U1805" s="44">
        <v>1040881429</v>
      </c>
      <c r="V1805" s="37" t="s">
        <v>393</v>
      </c>
      <c r="W1805" s="37" t="s">
        <v>363</v>
      </c>
      <c r="X1805" s="39"/>
      <c r="Y1805" s="39"/>
      <c r="Z1805" s="39"/>
      <c r="AA1805" s="39"/>
    </row>
    <row r="1806" spans="1:27" ht="14.45" hidden="1" x14ac:dyDescent="0.35">
      <c r="A1806" s="154"/>
      <c r="B1806" s="154">
        <v>1824</v>
      </c>
      <c r="C1806" s="155" t="s">
        <v>2653</v>
      </c>
      <c r="D1806" s="155" t="s">
        <v>2655</v>
      </c>
      <c r="E1806" s="156">
        <v>2013</v>
      </c>
      <c r="F1806" s="153">
        <v>9</v>
      </c>
      <c r="G1806" s="155" t="s">
        <v>8</v>
      </c>
      <c r="H1806" s="152" t="s">
        <v>1366</v>
      </c>
      <c r="I1806" s="151" t="s">
        <v>3703</v>
      </c>
      <c r="J1806" s="152" t="s">
        <v>106</v>
      </c>
      <c r="K1806" s="153" t="s">
        <v>364</v>
      </c>
      <c r="L1806" s="154">
        <v>824</v>
      </c>
      <c r="M1806" s="28"/>
      <c r="N1806" s="28"/>
      <c r="O1806" s="33"/>
      <c r="P1806" s="33">
        <v>3116341309</v>
      </c>
      <c r="Q1806" s="34" t="s">
        <v>2656</v>
      </c>
      <c r="R1806" s="45">
        <v>41635</v>
      </c>
      <c r="S1806" s="37" t="s">
        <v>2374</v>
      </c>
      <c r="T1806" s="37" t="s">
        <v>354</v>
      </c>
      <c r="U1806" s="44">
        <v>1035003061</v>
      </c>
      <c r="V1806" s="37" t="s">
        <v>430</v>
      </c>
      <c r="W1806" s="37" t="s">
        <v>363</v>
      </c>
      <c r="X1806" s="39"/>
      <c r="Y1806" s="39"/>
      <c r="Z1806" s="39"/>
      <c r="AA1806" s="39"/>
    </row>
    <row r="1807" spans="1:27" ht="14.45" hidden="1" x14ac:dyDescent="0.35">
      <c r="A1807" s="154"/>
      <c r="B1807" s="154">
        <v>1825</v>
      </c>
      <c r="C1807" s="155"/>
      <c r="D1807" s="155"/>
      <c r="E1807" s="156"/>
      <c r="F1807" s="153">
        <v>2022</v>
      </c>
      <c r="G1807" s="155"/>
      <c r="H1807" s="152" t="e">
        <v>#N/A</v>
      </c>
      <c r="I1807" s="151" t="e">
        <v>#N/A</v>
      </c>
      <c r="J1807" s="152" t="e">
        <v>#N/A</v>
      </c>
      <c r="K1807" s="153"/>
      <c r="L1807" s="154">
        <v>825</v>
      </c>
      <c r="M1807" s="28"/>
      <c r="N1807" s="28"/>
      <c r="O1807" s="33"/>
      <c r="P1807" s="33"/>
      <c r="Q1807" s="34"/>
      <c r="R1807" s="45"/>
      <c r="S1807" s="37"/>
      <c r="T1807" s="37"/>
      <c r="U1807" s="44"/>
      <c r="V1807" s="37"/>
      <c r="W1807" s="37"/>
      <c r="X1807" s="39"/>
      <c r="Y1807" s="39"/>
      <c r="Z1807" s="39"/>
      <c r="AA1807" s="39"/>
    </row>
    <row r="1808" spans="1:27" ht="14.45" hidden="1" x14ac:dyDescent="0.35">
      <c r="A1808" s="154"/>
      <c r="B1808" s="154">
        <v>1826</v>
      </c>
      <c r="C1808" s="155" t="s">
        <v>1157</v>
      </c>
      <c r="D1808" s="155" t="s">
        <v>2657</v>
      </c>
      <c r="E1808" s="156">
        <v>2011</v>
      </c>
      <c r="F1808" s="153">
        <v>11</v>
      </c>
      <c r="G1808" s="155" t="s">
        <v>8</v>
      </c>
      <c r="H1808" s="152" t="s">
        <v>1366</v>
      </c>
      <c r="I1808" s="151" t="s">
        <v>4870</v>
      </c>
      <c r="J1808" s="152" t="s">
        <v>34</v>
      </c>
      <c r="K1808" s="153" t="s">
        <v>446</v>
      </c>
      <c r="L1808" s="154">
        <v>826</v>
      </c>
      <c r="M1808" s="28"/>
      <c r="N1808" s="28"/>
      <c r="O1808" s="33"/>
      <c r="P1808" s="33">
        <v>3147455089</v>
      </c>
      <c r="Q1808" s="34" t="s">
        <v>2658</v>
      </c>
      <c r="R1808" s="45">
        <v>40890</v>
      </c>
      <c r="S1808" s="37" t="s">
        <v>1751</v>
      </c>
      <c r="T1808" s="37" t="s">
        <v>354</v>
      </c>
      <c r="U1808" s="44">
        <v>1040324478</v>
      </c>
      <c r="V1808" s="37" t="s">
        <v>346</v>
      </c>
      <c r="W1808" s="37" t="s">
        <v>402</v>
      </c>
      <c r="X1808" s="39"/>
      <c r="Y1808" s="39"/>
      <c r="Z1808" s="39"/>
      <c r="AA1808" s="39"/>
    </row>
    <row r="1809" spans="1:27" ht="14.45" hidden="1" x14ac:dyDescent="0.35">
      <c r="A1809" s="154"/>
      <c r="B1809" s="154">
        <v>1827</v>
      </c>
      <c r="C1809" s="155" t="s">
        <v>1149</v>
      </c>
      <c r="D1809" s="155" t="s">
        <v>2659</v>
      </c>
      <c r="E1809" s="156">
        <v>2011</v>
      </c>
      <c r="F1809" s="153">
        <v>11</v>
      </c>
      <c r="G1809" s="155" t="s">
        <v>8</v>
      </c>
      <c r="H1809" s="152" t="s">
        <v>1366</v>
      </c>
      <c r="I1809" s="151" t="s">
        <v>4870</v>
      </c>
      <c r="J1809" s="152" t="s">
        <v>34</v>
      </c>
      <c r="K1809" s="153" t="s">
        <v>446</v>
      </c>
      <c r="L1809" s="154">
        <v>827</v>
      </c>
      <c r="M1809" s="28"/>
      <c r="N1809" s="28"/>
      <c r="O1809" s="33"/>
      <c r="P1809" s="33">
        <v>3242561747</v>
      </c>
      <c r="Q1809" s="34" t="s">
        <v>2660</v>
      </c>
      <c r="R1809" s="45">
        <v>40806</v>
      </c>
      <c r="S1809" s="37" t="s">
        <v>1751</v>
      </c>
      <c r="T1809" s="37" t="s">
        <v>354</v>
      </c>
      <c r="U1809" s="44">
        <v>1018252379</v>
      </c>
      <c r="V1809" s="37" t="s">
        <v>393</v>
      </c>
      <c r="W1809" s="37" t="s">
        <v>589</v>
      </c>
      <c r="X1809" s="39"/>
      <c r="Y1809" s="39"/>
      <c r="Z1809" s="39"/>
      <c r="AA1809" s="39"/>
    </row>
    <row r="1810" spans="1:27" ht="14.45" hidden="1" x14ac:dyDescent="0.35">
      <c r="A1810" s="154"/>
      <c r="B1810" s="154">
        <v>1828</v>
      </c>
      <c r="C1810" s="155" t="s">
        <v>43</v>
      </c>
      <c r="D1810" s="155" t="s">
        <v>2294</v>
      </c>
      <c r="E1810" s="156">
        <v>2007</v>
      </c>
      <c r="F1810" s="153">
        <v>15</v>
      </c>
      <c r="G1810" s="155" t="s">
        <v>8</v>
      </c>
      <c r="H1810" s="152" t="s">
        <v>1366</v>
      </c>
      <c r="I1810" s="151" t="s">
        <v>1367</v>
      </c>
      <c r="J1810" s="152" t="s">
        <v>9</v>
      </c>
      <c r="K1810" s="153" t="s">
        <v>390</v>
      </c>
      <c r="L1810" s="154">
        <v>828</v>
      </c>
      <c r="M1810" s="28"/>
      <c r="N1810" s="28"/>
      <c r="O1810" s="33">
        <v>61266683</v>
      </c>
      <c r="P1810" s="33">
        <v>3002948007</v>
      </c>
      <c r="Q1810" s="34" t="s">
        <v>2661</v>
      </c>
      <c r="R1810" s="45">
        <v>39371</v>
      </c>
      <c r="S1810" s="37" t="s">
        <v>1111</v>
      </c>
      <c r="T1810" s="37" t="s">
        <v>354</v>
      </c>
      <c r="U1810" s="44">
        <v>1018239267</v>
      </c>
      <c r="V1810" s="37"/>
      <c r="W1810" s="37" t="s">
        <v>402</v>
      </c>
      <c r="X1810" s="39"/>
      <c r="Y1810" s="39"/>
      <c r="Z1810" s="39"/>
      <c r="AA1810" s="39"/>
    </row>
    <row r="1811" spans="1:27" ht="14.45" hidden="1" x14ac:dyDescent="0.35">
      <c r="A1811" s="154"/>
      <c r="B1811" s="154">
        <v>1829</v>
      </c>
      <c r="C1811" s="155" t="s">
        <v>2662</v>
      </c>
      <c r="D1811" s="155" t="s">
        <v>2663</v>
      </c>
      <c r="E1811" s="156">
        <v>2010</v>
      </c>
      <c r="F1811" s="153">
        <v>12</v>
      </c>
      <c r="G1811" s="155" t="s">
        <v>12</v>
      </c>
      <c r="H1811" s="152" t="s">
        <v>4824</v>
      </c>
      <c r="I1811" s="151" t="s">
        <v>4871</v>
      </c>
      <c r="J1811" s="152" t="s">
        <v>47</v>
      </c>
      <c r="K1811" s="153" t="s">
        <v>408</v>
      </c>
      <c r="L1811" s="154">
        <v>829</v>
      </c>
      <c r="M1811" s="28"/>
      <c r="N1811" s="28"/>
      <c r="O1811" s="33">
        <v>6024972</v>
      </c>
      <c r="P1811" s="33">
        <v>3117280359</v>
      </c>
      <c r="Q1811" s="34" t="s">
        <v>2664</v>
      </c>
      <c r="R1811" s="45">
        <v>40269</v>
      </c>
      <c r="S1811" s="37" t="s">
        <v>1597</v>
      </c>
      <c r="T1811" s="37" t="s">
        <v>354</v>
      </c>
      <c r="U1811" s="44">
        <v>1035978590</v>
      </c>
      <c r="V1811" s="37" t="s">
        <v>393</v>
      </c>
      <c r="W1811" s="37" t="s">
        <v>363</v>
      </c>
      <c r="X1811" s="39"/>
      <c r="Y1811" s="39"/>
      <c r="Z1811" s="39"/>
      <c r="AA1811" s="39"/>
    </row>
    <row r="1812" spans="1:27" ht="14.45" hidden="1" x14ac:dyDescent="0.35">
      <c r="A1812" s="154"/>
      <c r="B1812" s="154">
        <v>1830</v>
      </c>
      <c r="C1812" s="155"/>
      <c r="D1812" s="155"/>
      <c r="E1812" s="156"/>
      <c r="F1812" s="153">
        <v>2022</v>
      </c>
      <c r="G1812" s="155"/>
      <c r="H1812" s="152" t="e">
        <v>#N/A</v>
      </c>
      <c r="I1812" s="151" t="e">
        <v>#N/A</v>
      </c>
      <c r="J1812" s="152" t="e">
        <v>#N/A</v>
      </c>
      <c r="K1812" s="153"/>
      <c r="L1812" s="154">
        <v>830</v>
      </c>
      <c r="M1812" s="28"/>
      <c r="N1812" s="28"/>
      <c r="O1812" s="33"/>
      <c r="P1812" s="33"/>
      <c r="Q1812" s="34"/>
      <c r="R1812" s="45"/>
      <c r="S1812" s="37"/>
      <c r="T1812" s="37"/>
      <c r="U1812" s="44"/>
      <c r="V1812" s="37"/>
      <c r="W1812" s="37"/>
      <c r="X1812" s="39"/>
      <c r="Y1812" s="39"/>
      <c r="Z1812" s="39"/>
      <c r="AA1812" s="39"/>
    </row>
    <row r="1813" spans="1:27" ht="14.45" hidden="1" x14ac:dyDescent="0.35">
      <c r="A1813" s="154"/>
      <c r="B1813" s="154">
        <v>1831</v>
      </c>
      <c r="C1813" s="155"/>
      <c r="D1813" s="155"/>
      <c r="E1813" s="156"/>
      <c r="F1813" s="153">
        <v>2022</v>
      </c>
      <c r="G1813" s="155"/>
      <c r="H1813" s="152" t="e">
        <v>#N/A</v>
      </c>
      <c r="I1813" s="151" t="e">
        <v>#N/A</v>
      </c>
      <c r="J1813" s="152" t="e">
        <v>#N/A</v>
      </c>
      <c r="K1813" s="153"/>
      <c r="L1813" s="154">
        <v>831</v>
      </c>
      <c r="M1813" s="28"/>
      <c r="N1813" s="28"/>
      <c r="O1813" s="33"/>
      <c r="P1813" s="33"/>
      <c r="Q1813" s="34"/>
      <c r="R1813" s="45"/>
      <c r="S1813" s="37"/>
      <c r="T1813" s="37"/>
      <c r="U1813" s="44"/>
      <c r="V1813" s="37"/>
      <c r="W1813" s="37"/>
      <c r="X1813" s="39"/>
      <c r="Y1813" s="39"/>
      <c r="Z1813" s="39"/>
      <c r="AA1813" s="39"/>
    </row>
    <row r="1814" spans="1:27" ht="14.45" hidden="1" x14ac:dyDescent="0.35">
      <c r="A1814" s="154"/>
      <c r="B1814" s="154">
        <v>1832</v>
      </c>
      <c r="C1814" s="155" t="s">
        <v>76</v>
      </c>
      <c r="D1814" s="155" t="s">
        <v>2665</v>
      </c>
      <c r="E1814" s="156">
        <v>2010</v>
      </c>
      <c r="F1814" s="153">
        <v>12</v>
      </c>
      <c r="G1814" s="155" t="s">
        <v>8</v>
      </c>
      <c r="H1814" s="152" t="s">
        <v>1366</v>
      </c>
      <c r="I1814" s="151" t="s">
        <v>4859</v>
      </c>
      <c r="J1814" s="152" t="s">
        <v>34</v>
      </c>
      <c r="K1814" s="153" t="s">
        <v>423</v>
      </c>
      <c r="L1814" s="154">
        <v>832</v>
      </c>
      <c r="M1814" s="28"/>
      <c r="N1814" s="28"/>
      <c r="O1814" s="33"/>
      <c r="P1814" s="33">
        <v>3147749201</v>
      </c>
      <c r="Q1814" s="34" t="s">
        <v>2666</v>
      </c>
      <c r="R1814" s="45">
        <v>40516</v>
      </c>
      <c r="S1814" s="37" t="s">
        <v>2667</v>
      </c>
      <c r="T1814" s="37" t="s">
        <v>354</v>
      </c>
      <c r="U1814" s="44">
        <v>1018347680</v>
      </c>
      <c r="V1814" s="37" t="s">
        <v>393</v>
      </c>
      <c r="W1814" s="37" t="s">
        <v>960</v>
      </c>
      <c r="X1814" s="39"/>
      <c r="Y1814" s="39"/>
      <c r="Z1814" s="39"/>
      <c r="AA1814" s="39"/>
    </row>
    <row r="1815" spans="1:27" ht="14.45" hidden="1" x14ac:dyDescent="0.35">
      <c r="A1815" s="154"/>
      <c r="B1815" s="154">
        <v>1833</v>
      </c>
      <c r="C1815" s="155" t="s">
        <v>2668</v>
      </c>
      <c r="D1815" s="155" t="s">
        <v>2669</v>
      </c>
      <c r="E1815" s="156">
        <v>2009</v>
      </c>
      <c r="F1815" s="153">
        <v>13</v>
      </c>
      <c r="G1815" s="155" t="s">
        <v>8</v>
      </c>
      <c r="H1815" s="152" t="s">
        <v>1366</v>
      </c>
      <c r="I1815" s="151" t="s">
        <v>4856</v>
      </c>
      <c r="J1815" s="152" t="s">
        <v>72</v>
      </c>
      <c r="K1815" s="153" t="s">
        <v>423</v>
      </c>
      <c r="L1815" s="154">
        <v>833</v>
      </c>
      <c r="M1815" s="28"/>
      <c r="N1815" s="28"/>
      <c r="O1815" s="33">
        <v>8300005</v>
      </c>
      <c r="P1815" s="33">
        <v>3127706269</v>
      </c>
      <c r="Q1815" s="55"/>
      <c r="R1815" s="45">
        <v>40135</v>
      </c>
      <c r="S1815" s="37" t="s">
        <v>2667</v>
      </c>
      <c r="T1815" s="37" t="s">
        <v>354</v>
      </c>
      <c r="U1815" s="44">
        <v>1011401227</v>
      </c>
      <c r="V1815" s="37" t="s">
        <v>346</v>
      </c>
      <c r="W1815" s="37" t="s">
        <v>394</v>
      </c>
      <c r="X1815" s="39"/>
      <c r="Y1815" s="39"/>
      <c r="Z1815" s="39"/>
      <c r="AA1815" s="39"/>
    </row>
    <row r="1816" spans="1:27" ht="14.45" hidden="1" x14ac:dyDescent="0.35">
      <c r="A1816" s="154"/>
      <c r="B1816" s="154">
        <v>1834</v>
      </c>
      <c r="C1816" s="155"/>
      <c r="D1816" s="155"/>
      <c r="E1816" s="156"/>
      <c r="F1816" s="153">
        <v>2022</v>
      </c>
      <c r="G1816" s="155"/>
      <c r="H1816" s="152" t="e">
        <v>#N/A</v>
      </c>
      <c r="I1816" s="151" t="e">
        <v>#N/A</v>
      </c>
      <c r="J1816" s="152" t="e">
        <v>#N/A</v>
      </c>
      <c r="K1816" s="153"/>
      <c r="L1816" s="154">
        <v>834</v>
      </c>
      <c r="M1816" s="28"/>
      <c r="N1816" s="28"/>
      <c r="O1816" s="33"/>
      <c r="P1816" s="33"/>
      <c r="Q1816" s="34"/>
      <c r="R1816" s="45"/>
      <c r="S1816" s="37"/>
      <c r="T1816" s="37"/>
      <c r="U1816" s="44"/>
      <c r="V1816" s="37"/>
      <c r="W1816" s="37"/>
      <c r="X1816" s="39"/>
      <c r="Y1816" s="39"/>
      <c r="Z1816" s="39"/>
      <c r="AA1816" s="39"/>
    </row>
    <row r="1817" spans="1:27" ht="14.45" hidden="1" x14ac:dyDescent="0.35">
      <c r="A1817" s="154"/>
      <c r="B1817" s="154">
        <v>1835</v>
      </c>
      <c r="C1817" s="155" t="s">
        <v>2670</v>
      </c>
      <c r="D1817" s="155" t="s">
        <v>2671</v>
      </c>
      <c r="E1817" s="156">
        <v>2006</v>
      </c>
      <c r="F1817" s="153">
        <v>16</v>
      </c>
      <c r="G1817" s="155" t="s">
        <v>12</v>
      </c>
      <c r="H1817" s="152" t="s">
        <v>4824</v>
      </c>
      <c r="I1817" s="151" t="s">
        <v>4847</v>
      </c>
      <c r="J1817" s="152" t="s">
        <v>13</v>
      </c>
      <c r="K1817" s="153" t="s">
        <v>423</v>
      </c>
      <c r="L1817" s="154">
        <v>835</v>
      </c>
      <c r="M1817" s="28"/>
      <c r="N1817" s="28"/>
      <c r="O1817" s="33"/>
      <c r="P1817" s="33">
        <v>3117592729</v>
      </c>
      <c r="Q1817" s="34" t="s">
        <v>2672</v>
      </c>
      <c r="R1817" s="45">
        <v>38749</v>
      </c>
      <c r="S1817" s="37" t="s">
        <v>2667</v>
      </c>
      <c r="T1817" s="37" t="s">
        <v>354</v>
      </c>
      <c r="U1817" s="44">
        <v>1037263849</v>
      </c>
      <c r="V1817" s="37" t="s">
        <v>346</v>
      </c>
      <c r="W1817" s="37" t="s">
        <v>960</v>
      </c>
      <c r="X1817" s="39"/>
      <c r="Y1817" s="39"/>
      <c r="Z1817" s="39"/>
      <c r="AA1817" s="39"/>
    </row>
    <row r="1818" spans="1:27" ht="14.45" hidden="1" x14ac:dyDescent="0.35">
      <c r="A1818" s="154"/>
      <c r="B1818" s="154">
        <v>1836</v>
      </c>
      <c r="C1818" s="155"/>
      <c r="D1818" s="155"/>
      <c r="E1818" s="156"/>
      <c r="F1818" s="153">
        <v>2022</v>
      </c>
      <c r="G1818" s="155"/>
      <c r="H1818" s="152" t="e">
        <v>#N/A</v>
      </c>
      <c r="I1818" s="151" t="e">
        <v>#N/A</v>
      </c>
      <c r="J1818" s="152" t="e">
        <v>#N/A</v>
      </c>
      <c r="K1818" s="153"/>
      <c r="L1818" s="154">
        <v>836</v>
      </c>
      <c r="M1818" s="28"/>
      <c r="N1818" s="28"/>
      <c r="O1818" s="33"/>
      <c r="P1818" s="33"/>
      <c r="Q1818" s="34"/>
      <c r="R1818" s="45"/>
      <c r="S1818" s="37"/>
      <c r="T1818" s="37"/>
      <c r="U1818" s="44"/>
      <c r="V1818" s="37"/>
      <c r="W1818" s="37"/>
      <c r="X1818" s="39"/>
      <c r="Y1818" s="39"/>
      <c r="Z1818" s="39"/>
      <c r="AA1818" s="39"/>
    </row>
    <row r="1819" spans="1:27" ht="14.45" hidden="1" x14ac:dyDescent="0.35">
      <c r="A1819" s="154"/>
      <c r="B1819" s="154">
        <v>1837</v>
      </c>
      <c r="C1819" s="155" t="s">
        <v>287</v>
      </c>
      <c r="D1819" s="155" t="s">
        <v>2673</v>
      </c>
      <c r="E1819" s="156">
        <v>2009</v>
      </c>
      <c r="F1819" s="153">
        <v>13</v>
      </c>
      <c r="G1819" s="155" t="s">
        <v>8</v>
      </c>
      <c r="H1819" s="152" t="s">
        <v>1366</v>
      </c>
      <c r="I1819" s="151" t="s">
        <v>4856</v>
      </c>
      <c r="J1819" s="152" t="s">
        <v>72</v>
      </c>
      <c r="K1819" s="153" t="s">
        <v>423</v>
      </c>
      <c r="L1819" s="154">
        <v>837</v>
      </c>
      <c r="M1819" s="28"/>
      <c r="N1819" s="28"/>
      <c r="O1819" s="33"/>
      <c r="P1819" s="33">
        <v>3147690484</v>
      </c>
      <c r="Q1819" s="55"/>
      <c r="R1819" s="45">
        <v>39922</v>
      </c>
      <c r="S1819" s="37" t="s">
        <v>2667</v>
      </c>
      <c r="T1819" s="37" t="s">
        <v>354</v>
      </c>
      <c r="U1819" s="44">
        <v>1045709743</v>
      </c>
      <c r="V1819" s="37" t="s">
        <v>393</v>
      </c>
      <c r="W1819" s="37" t="s">
        <v>960</v>
      </c>
      <c r="X1819" s="39"/>
      <c r="Y1819" s="39"/>
      <c r="Z1819" s="39"/>
      <c r="AA1819" s="39"/>
    </row>
    <row r="1820" spans="1:27" ht="14.45" hidden="1" x14ac:dyDescent="0.35">
      <c r="A1820" s="154"/>
      <c r="B1820" s="154">
        <v>1838</v>
      </c>
      <c r="C1820" s="155" t="s">
        <v>43</v>
      </c>
      <c r="D1820" s="155" t="s">
        <v>2674</v>
      </c>
      <c r="E1820" s="156">
        <v>2009</v>
      </c>
      <c r="F1820" s="153">
        <v>13</v>
      </c>
      <c r="G1820" s="155" t="s">
        <v>8</v>
      </c>
      <c r="H1820" s="152" t="s">
        <v>1366</v>
      </c>
      <c r="I1820" s="151" t="s">
        <v>4856</v>
      </c>
      <c r="J1820" s="152" t="s">
        <v>72</v>
      </c>
      <c r="K1820" s="153" t="s">
        <v>423</v>
      </c>
      <c r="L1820" s="154">
        <v>838</v>
      </c>
      <c r="M1820" s="28"/>
      <c r="N1820" s="28"/>
      <c r="O1820" s="33"/>
      <c r="P1820" s="33">
        <v>3207325402</v>
      </c>
      <c r="Q1820" s="34" t="s">
        <v>2675</v>
      </c>
      <c r="R1820" s="45">
        <v>39829</v>
      </c>
      <c r="S1820" s="37" t="s">
        <v>2667</v>
      </c>
      <c r="T1820" s="37" t="s">
        <v>354</v>
      </c>
      <c r="U1820" s="44">
        <v>1020332812</v>
      </c>
      <c r="V1820" s="37" t="s">
        <v>393</v>
      </c>
      <c r="W1820" s="37" t="s">
        <v>960</v>
      </c>
      <c r="X1820" s="39"/>
      <c r="Y1820" s="39"/>
      <c r="Z1820" s="39"/>
      <c r="AA1820" s="39"/>
    </row>
    <row r="1821" spans="1:27" ht="14.45" hidden="1" x14ac:dyDescent="0.35">
      <c r="A1821" s="154"/>
      <c r="B1821" s="154">
        <v>1839</v>
      </c>
      <c r="C1821" s="155"/>
      <c r="D1821" s="155"/>
      <c r="E1821" s="156"/>
      <c r="F1821" s="153">
        <v>2022</v>
      </c>
      <c r="G1821" s="155"/>
      <c r="H1821" s="152" t="e">
        <v>#N/A</v>
      </c>
      <c r="I1821" s="151" t="e">
        <v>#N/A</v>
      </c>
      <c r="J1821" s="152" t="e">
        <v>#N/A</v>
      </c>
      <c r="K1821" s="153"/>
      <c r="L1821" s="154">
        <v>839</v>
      </c>
      <c r="M1821" s="28"/>
      <c r="N1821" s="28"/>
      <c r="O1821" s="33"/>
      <c r="P1821" s="33"/>
      <c r="Q1821" s="34"/>
      <c r="R1821" s="45"/>
      <c r="S1821" s="37"/>
      <c r="T1821" s="37"/>
      <c r="U1821" s="50"/>
      <c r="V1821" s="37"/>
      <c r="W1821" s="37"/>
      <c r="X1821" s="39"/>
      <c r="Y1821" s="39"/>
      <c r="Z1821" s="39"/>
      <c r="AA1821" s="39"/>
    </row>
    <row r="1822" spans="1:27" ht="14.45" hidden="1" x14ac:dyDescent="0.35">
      <c r="A1822" s="154"/>
      <c r="B1822" s="154">
        <v>1840</v>
      </c>
      <c r="C1822" s="155" t="s">
        <v>2676</v>
      </c>
      <c r="D1822" s="155" t="s">
        <v>2677</v>
      </c>
      <c r="E1822" s="156">
        <v>2007</v>
      </c>
      <c r="F1822" s="153">
        <v>15</v>
      </c>
      <c r="G1822" s="155" t="s">
        <v>12</v>
      </c>
      <c r="H1822" s="152" t="s">
        <v>4824</v>
      </c>
      <c r="I1822" s="151" t="s">
        <v>4857</v>
      </c>
      <c r="J1822" s="152" t="s">
        <v>13</v>
      </c>
      <c r="K1822" s="153" t="s">
        <v>423</v>
      </c>
      <c r="L1822" s="154">
        <v>840</v>
      </c>
      <c r="M1822" s="28"/>
      <c r="N1822" s="28"/>
      <c r="O1822" s="33"/>
      <c r="P1822" s="33">
        <v>3217770952</v>
      </c>
      <c r="Q1822" s="34" t="s">
        <v>2678</v>
      </c>
      <c r="R1822" s="45">
        <v>39404</v>
      </c>
      <c r="S1822" s="37" t="s">
        <v>2667</v>
      </c>
      <c r="T1822" s="37" t="s">
        <v>354</v>
      </c>
      <c r="U1822" s="44">
        <v>1020332438</v>
      </c>
      <c r="V1822" s="37" t="s">
        <v>393</v>
      </c>
      <c r="W1822" s="37" t="s">
        <v>960</v>
      </c>
      <c r="X1822" s="39"/>
      <c r="Y1822" s="39"/>
      <c r="Z1822" s="39"/>
      <c r="AA1822" s="39"/>
    </row>
    <row r="1823" spans="1:27" ht="14.45" hidden="1" x14ac:dyDescent="0.35">
      <c r="A1823" s="154"/>
      <c r="B1823" s="154">
        <v>1841</v>
      </c>
      <c r="C1823" s="155"/>
      <c r="D1823" s="155"/>
      <c r="E1823" s="156"/>
      <c r="F1823" s="153">
        <v>2022</v>
      </c>
      <c r="G1823" s="155"/>
      <c r="H1823" s="152" t="e">
        <v>#N/A</v>
      </c>
      <c r="I1823" s="151" t="e">
        <v>#N/A</v>
      </c>
      <c r="J1823" s="152" t="e">
        <v>#N/A</v>
      </c>
      <c r="K1823" s="153"/>
      <c r="L1823" s="154">
        <v>841</v>
      </c>
      <c r="M1823" s="28"/>
      <c r="N1823" s="28"/>
      <c r="O1823" s="33"/>
      <c r="P1823" s="33"/>
      <c r="Q1823" s="55"/>
      <c r="R1823" s="45"/>
      <c r="S1823" s="37"/>
      <c r="T1823" s="37"/>
      <c r="U1823" s="44"/>
      <c r="V1823" s="37"/>
      <c r="W1823" s="37"/>
      <c r="X1823" s="39"/>
      <c r="Y1823" s="39"/>
      <c r="Z1823" s="39"/>
      <c r="AA1823" s="39"/>
    </row>
    <row r="1824" spans="1:27" ht="14.45" hidden="1" x14ac:dyDescent="0.35">
      <c r="A1824" s="154"/>
      <c r="B1824" s="154">
        <v>1842</v>
      </c>
      <c r="C1824" s="155" t="s">
        <v>83</v>
      </c>
      <c r="D1824" s="155" t="s">
        <v>2679</v>
      </c>
      <c r="E1824" s="156">
        <v>2007</v>
      </c>
      <c r="F1824" s="153">
        <v>15</v>
      </c>
      <c r="G1824" s="155" t="s">
        <v>8</v>
      </c>
      <c r="H1824" s="152" t="s">
        <v>1366</v>
      </c>
      <c r="I1824" s="151" t="s">
        <v>1367</v>
      </c>
      <c r="J1824" s="152" t="s">
        <v>9</v>
      </c>
      <c r="K1824" s="153" t="s">
        <v>423</v>
      </c>
      <c r="L1824" s="154">
        <v>842</v>
      </c>
      <c r="M1824" s="28"/>
      <c r="N1824" s="28"/>
      <c r="O1824" s="33"/>
      <c r="P1824" s="33">
        <v>3207535076</v>
      </c>
      <c r="Q1824" s="55"/>
      <c r="R1824" s="45">
        <v>39114</v>
      </c>
      <c r="S1824" s="37" t="s">
        <v>2667</v>
      </c>
      <c r="T1824" s="37" t="s">
        <v>354</v>
      </c>
      <c r="U1824" s="44">
        <v>1020418624</v>
      </c>
      <c r="V1824" s="37" t="s">
        <v>393</v>
      </c>
      <c r="W1824" s="37" t="s">
        <v>960</v>
      </c>
      <c r="X1824" s="39"/>
      <c r="Y1824" s="39"/>
      <c r="Z1824" s="39"/>
      <c r="AA1824" s="39"/>
    </row>
    <row r="1825" spans="1:27" ht="14.45" hidden="1" x14ac:dyDescent="0.35">
      <c r="A1825" s="154"/>
      <c r="B1825" s="154">
        <v>1843</v>
      </c>
      <c r="C1825" s="155" t="s">
        <v>2680</v>
      </c>
      <c r="D1825" s="155" t="s">
        <v>2681</v>
      </c>
      <c r="E1825" s="156">
        <v>2007</v>
      </c>
      <c r="F1825" s="153">
        <v>15</v>
      </c>
      <c r="G1825" s="155" t="s">
        <v>12</v>
      </c>
      <c r="H1825" s="152" t="s">
        <v>4824</v>
      </c>
      <c r="I1825" s="151" t="s">
        <v>4857</v>
      </c>
      <c r="J1825" s="152" t="s">
        <v>13</v>
      </c>
      <c r="K1825" s="153" t="s">
        <v>423</v>
      </c>
      <c r="L1825" s="154">
        <v>843</v>
      </c>
      <c r="M1825" s="28"/>
      <c r="N1825" s="28"/>
      <c r="O1825" s="33"/>
      <c r="P1825" s="33">
        <v>3205327083</v>
      </c>
      <c r="Q1825" s="34" t="s">
        <v>2682</v>
      </c>
      <c r="R1825" s="45">
        <v>42883</v>
      </c>
      <c r="S1825" s="37" t="s">
        <v>2667</v>
      </c>
      <c r="T1825" s="37" t="s">
        <v>354</v>
      </c>
      <c r="U1825" s="44">
        <v>1018344825</v>
      </c>
      <c r="V1825" s="37" t="s">
        <v>393</v>
      </c>
      <c r="W1825" s="37" t="s">
        <v>960</v>
      </c>
      <c r="X1825" s="39"/>
      <c r="Y1825" s="39"/>
      <c r="Z1825" s="39"/>
      <c r="AA1825" s="39"/>
    </row>
    <row r="1826" spans="1:27" ht="14.45" hidden="1" x14ac:dyDescent="0.35">
      <c r="A1826" s="154"/>
      <c r="B1826" s="154">
        <v>1844</v>
      </c>
      <c r="C1826" s="155"/>
      <c r="D1826" s="155"/>
      <c r="E1826" s="156"/>
      <c r="F1826" s="153">
        <v>2022</v>
      </c>
      <c r="G1826" s="155"/>
      <c r="H1826" s="152" t="e">
        <v>#N/A</v>
      </c>
      <c r="I1826" s="151" t="e">
        <v>#N/A</v>
      </c>
      <c r="J1826" s="152" t="e">
        <v>#N/A</v>
      </c>
      <c r="K1826" s="153"/>
      <c r="L1826" s="154">
        <v>844</v>
      </c>
      <c r="M1826" s="28"/>
      <c r="N1826" s="28"/>
      <c r="O1826" s="33"/>
      <c r="P1826" s="33"/>
      <c r="Q1826" s="34"/>
      <c r="R1826" s="45"/>
      <c r="S1826" s="37"/>
      <c r="T1826" s="37"/>
      <c r="U1826" s="44"/>
      <c r="V1826" s="37"/>
      <c r="W1826" s="37"/>
      <c r="X1826" s="39"/>
      <c r="Y1826" s="39"/>
      <c r="Z1826" s="39"/>
      <c r="AA1826" s="39"/>
    </row>
    <row r="1827" spans="1:27" ht="14.45" hidden="1" x14ac:dyDescent="0.35">
      <c r="A1827" s="154"/>
      <c r="B1827" s="154">
        <v>1845</v>
      </c>
      <c r="C1827" s="155" t="s">
        <v>465</v>
      </c>
      <c r="D1827" s="155" t="s">
        <v>2683</v>
      </c>
      <c r="E1827" s="156">
        <v>2005</v>
      </c>
      <c r="F1827" s="153">
        <v>17</v>
      </c>
      <c r="G1827" s="155" t="s">
        <v>12</v>
      </c>
      <c r="H1827" s="152" t="s">
        <v>4824</v>
      </c>
      <c r="I1827" s="151" t="s">
        <v>4845</v>
      </c>
      <c r="J1827" s="152" t="s">
        <v>58</v>
      </c>
      <c r="K1827" s="153" t="s">
        <v>434</v>
      </c>
      <c r="L1827" s="154">
        <v>845</v>
      </c>
      <c r="M1827" s="28"/>
      <c r="N1827" s="28"/>
      <c r="O1827" s="33"/>
      <c r="P1827" s="33">
        <v>3215372727</v>
      </c>
      <c r="Q1827" s="34" t="s">
        <v>2684</v>
      </c>
      <c r="R1827" s="45">
        <v>38392</v>
      </c>
      <c r="S1827" s="37" t="s">
        <v>2685</v>
      </c>
      <c r="T1827" s="37" t="s">
        <v>354</v>
      </c>
      <c r="U1827" s="44">
        <v>1023625577</v>
      </c>
      <c r="V1827" s="37" t="s">
        <v>393</v>
      </c>
      <c r="W1827" s="37" t="s">
        <v>363</v>
      </c>
      <c r="X1827" s="39"/>
      <c r="Y1827" s="39"/>
      <c r="Z1827" s="39"/>
      <c r="AA1827" s="39"/>
    </row>
    <row r="1828" spans="1:27" ht="14.45" hidden="1" x14ac:dyDescent="0.35">
      <c r="A1828" s="154"/>
      <c r="B1828" s="154">
        <v>1846</v>
      </c>
      <c r="C1828" s="155" t="s">
        <v>2284</v>
      </c>
      <c r="D1828" s="155" t="s">
        <v>2686</v>
      </c>
      <c r="E1828" s="156">
        <v>2010</v>
      </c>
      <c r="F1828" s="153">
        <v>12</v>
      </c>
      <c r="G1828" s="155" t="s">
        <v>8</v>
      </c>
      <c r="H1828" s="152" t="s">
        <v>1366</v>
      </c>
      <c r="I1828" s="151" t="s">
        <v>4859</v>
      </c>
      <c r="J1828" s="152" t="s">
        <v>34</v>
      </c>
      <c r="K1828" s="153" t="s">
        <v>423</v>
      </c>
      <c r="L1828" s="154">
        <v>846</v>
      </c>
      <c r="M1828" s="28"/>
      <c r="N1828" s="28"/>
      <c r="O1828" s="33"/>
      <c r="P1828" s="33">
        <v>3106013608</v>
      </c>
      <c r="Q1828" s="34" t="s">
        <v>2687</v>
      </c>
      <c r="R1828" s="45">
        <v>40228</v>
      </c>
      <c r="S1828" s="37" t="s">
        <v>2667</v>
      </c>
      <c r="T1828" s="37" t="s">
        <v>354</v>
      </c>
      <c r="U1828" s="44">
        <v>1018346905</v>
      </c>
      <c r="V1828" s="37" t="s">
        <v>346</v>
      </c>
      <c r="W1828" s="37" t="s">
        <v>960</v>
      </c>
      <c r="X1828" s="39"/>
      <c r="Y1828" s="39"/>
      <c r="Z1828" s="39"/>
      <c r="AA1828" s="39"/>
    </row>
    <row r="1829" spans="1:27" ht="14.45" hidden="1" x14ac:dyDescent="0.35">
      <c r="A1829" s="154"/>
      <c r="B1829" s="154">
        <v>1847</v>
      </c>
      <c r="C1829" s="155"/>
      <c r="D1829" s="155"/>
      <c r="E1829" s="156"/>
      <c r="F1829" s="153">
        <v>2022</v>
      </c>
      <c r="G1829" s="155"/>
      <c r="H1829" s="152" t="e">
        <v>#N/A</v>
      </c>
      <c r="I1829" s="151" t="e">
        <v>#N/A</v>
      </c>
      <c r="J1829" s="152" t="e">
        <v>#N/A</v>
      </c>
      <c r="K1829" s="153"/>
      <c r="L1829" s="154">
        <v>847</v>
      </c>
      <c r="M1829" s="28"/>
      <c r="N1829" s="28"/>
      <c r="O1829" s="33"/>
      <c r="P1829" s="33"/>
      <c r="Q1829" s="34"/>
      <c r="R1829" s="45"/>
      <c r="S1829" s="37"/>
      <c r="T1829" s="37"/>
      <c r="U1829" s="44"/>
      <c r="V1829" s="37"/>
      <c r="W1829" s="37"/>
      <c r="X1829" s="39"/>
      <c r="Y1829" s="39"/>
      <c r="Z1829" s="39"/>
      <c r="AA1829" s="39"/>
    </row>
    <row r="1830" spans="1:27" ht="14.45" hidden="1" x14ac:dyDescent="0.35">
      <c r="A1830" s="154"/>
      <c r="B1830" s="154">
        <v>1848</v>
      </c>
      <c r="C1830" s="155" t="s">
        <v>6</v>
      </c>
      <c r="D1830" s="155" t="s">
        <v>2688</v>
      </c>
      <c r="E1830" s="156">
        <v>2013</v>
      </c>
      <c r="F1830" s="153">
        <v>9</v>
      </c>
      <c r="G1830" s="155" t="s">
        <v>8</v>
      </c>
      <c r="H1830" s="152" t="s">
        <v>1366</v>
      </c>
      <c r="I1830" s="151" t="s">
        <v>3703</v>
      </c>
      <c r="J1830" s="152" t="s">
        <v>106</v>
      </c>
      <c r="K1830" s="153" t="s">
        <v>387</v>
      </c>
      <c r="L1830" s="154">
        <v>848</v>
      </c>
      <c r="M1830" s="28"/>
      <c r="N1830" s="28"/>
      <c r="O1830" s="33">
        <v>4435278</v>
      </c>
      <c r="P1830" s="33">
        <v>3137008477</v>
      </c>
      <c r="Q1830" s="34" t="s">
        <v>2689</v>
      </c>
      <c r="R1830" s="45">
        <v>41318</v>
      </c>
      <c r="S1830" s="37" t="s">
        <v>2374</v>
      </c>
      <c r="T1830" s="37" t="s">
        <v>354</v>
      </c>
      <c r="U1830" s="44">
        <v>1040045397</v>
      </c>
      <c r="V1830" s="37" t="s">
        <v>393</v>
      </c>
      <c r="W1830" s="37" t="s">
        <v>363</v>
      </c>
      <c r="X1830" s="39"/>
      <c r="Y1830" s="39"/>
      <c r="Z1830" s="39"/>
      <c r="AA1830" s="39"/>
    </row>
    <row r="1831" spans="1:27" ht="14.45" hidden="1" x14ac:dyDescent="0.35">
      <c r="A1831" s="154"/>
      <c r="B1831" s="154">
        <v>1849</v>
      </c>
      <c r="C1831" s="155"/>
      <c r="D1831" s="155"/>
      <c r="E1831" s="156"/>
      <c r="F1831" s="153">
        <v>2022</v>
      </c>
      <c r="G1831" s="155"/>
      <c r="H1831" s="152" t="e">
        <v>#N/A</v>
      </c>
      <c r="I1831" s="151" t="e">
        <v>#N/A</v>
      </c>
      <c r="J1831" s="152" t="e">
        <v>#N/A</v>
      </c>
      <c r="K1831" s="153"/>
      <c r="L1831" s="154">
        <v>849</v>
      </c>
      <c r="M1831" s="28"/>
      <c r="N1831" s="28"/>
      <c r="O1831" s="33"/>
      <c r="P1831" s="33"/>
      <c r="Q1831" s="55"/>
      <c r="R1831" s="45"/>
      <c r="S1831" s="37"/>
      <c r="T1831" s="37"/>
      <c r="U1831" s="44"/>
      <c r="V1831" s="37"/>
      <c r="W1831" s="37"/>
      <c r="X1831" s="39"/>
      <c r="Y1831" s="39"/>
      <c r="Z1831" s="39"/>
      <c r="AA1831" s="39"/>
    </row>
    <row r="1832" spans="1:27" ht="14.45" hidden="1" x14ac:dyDescent="0.35">
      <c r="A1832" s="154"/>
      <c r="B1832" s="154">
        <v>1850</v>
      </c>
      <c r="C1832" s="155" t="s">
        <v>2690</v>
      </c>
      <c r="D1832" s="155" t="s">
        <v>2691</v>
      </c>
      <c r="E1832" s="156">
        <v>2008</v>
      </c>
      <c r="F1832" s="153">
        <v>14</v>
      </c>
      <c r="G1832" s="155" t="s">
        <v>8</v>
      </c>
      <c r="H1832" s="152" t="s">
        <v>1366</v>
      </c>
      <c r="I1832" s="151" t="s">
        <v>4866</v>
      </c>
      <c r="J1832" s="152" t="s">
        <v>72</v>
      </c>
      <c r="K1832" s="153" t="s">
        <v>387</v>
      </c>
      <c r="L1832" s="154">
        <v>850</v>
      </c>
      <c r="M1832" s="28"/>
      <c r="N1832" s="28"/>
      <c r="O1832" s="33"/>
      <c r="P1832" s="33">
        <v>3163738555</v>
      </c>
      <c r="Q1832" s="34" t="s">
        <v>2692</v>
      </c>
      <c r="R1832" s="45">
        <v>39595</v>
      </c>
      <c r="S1832" s="37" t="s">
        <v>2374</v>
      </c>
      <c r="T1832" s="37" t="s">
        <v>354</v>
      </c>
      <c r="U1832" s="44">
        <v>1056774793</v>
      </c>
      <c r="V1832" s="37" t="s">
        <v>346</v>
      </c>
      <c r="W1832" s="37" t="s">
        <v>1708</v>
      </c>
      <c r="X1832" s="39"/>
      <c r="Y1832" s="39"/>
      <c r="Z1832" s="39"/>
      <c r="AA1832" s="39"/>
    </row>
    <row r="1833" spans="1:27" ht="14.45" hidden="1" x14ac:dyDescent="0.35">
      <c r="A1833" s="154"/>
      <c r="B1833" s="154">
        <v>1851</v>
      </c>
      <c r="C1833" s="155" t="s">
        <v>2693</v>
      </c>
      <c r="D1833" s="155" t="s">
        <v>2694</v>
      </c>
      <c r="E1833" s="156">
        <v>2012</v>
      </c>
      <c r="F1833" s="153">
        <v>10</v>
      </c>
      <c r="G1833" s="155" t="s">
        <v>8</v>
      </c>
      <c r="H1833" s="152" t="s">
        <v>1366</v>
      </c>
      <c r="I1833" s="151" t="s">
        <v>3685</v>
      </c>
      <c r="J1833" s="152" t="s">
        <v>106</v>
      </c>
      <c r="K1833" s="153" t="s">
        <v>387</v>
      </c>
      <c r="L1833" s="154">
        <v>851</v>
      </c>
      <c r="M1833" s="28"/>
      <c r="N1833" s="28"/>
      <c r="O1833" s="33"/>
      <c r="P1833" s="33">
        <v>3143792423</v>
      </c>
      <c r="Q1833" s="34" t="s">
        <v>2695</v>
      </c>
      <c r="R1833" s="45">
        <v>41044</v>
      </c>
      <c r="S1833" s="37" t="s">
        <v>2374</v>
      </c>
      <c r="T1833" s="37" t="s">
        <v>354</v>
      </c>
      <c r="U1833" s="44">
        <v>1056780543</v>
      </c>
      <c r="V1833" s="37" t="s">
        <v>346</v>
      </c>
      <c r="W1833" s="37" t="s">
        <v>394</v>
      </c>
      <c r="X1833" s="39"/>
      <c r="Y1833" s="39"/>
      <c r="Z1833" s="39"/>
      <c r="AA1833" s="39"/>
    </row>
    <row r="1834" spans="1:27" ht="14.45" hidden="1" x14ac:dyDescent="0.35">
      <c r="A1834" s="154"/>
      <c r="B1834" s="154">
        <v>1852</v>
      </c>
      <c r="C1834" s="155" t="s">
        <v>122</v>
      </c>
      <c r="D1834" s="155" t="s">
        <v>2696</v>
      </c>
      <c r="E1834" s="156">
        <v>2013</v>
      </c>
      <c r="F1834" s="153">
        <v>9</v>
      </c>
      <c r="G1834" s="155" t="s">
        <v>20</v>
      </c>
      <c r="H1834" s="152" t="s">
        <v>3699</v>
      </c>
      <c r="I1834" s="151" t="s">
        <v>4853</v>
      </c>
      <c r="J1834" s="152" t="s">
        <v>50</v>
      </c>
      <c r="K1834" s="153" t="s">
        <v>407</v>
      </c>
      <c r="L1834" s="154">
        <v>852</v>
      </c>
      <c r="M1834" s="28"/>
      <c r="N1834" s="28"/>
      <c r="O1834" s="33"/>
      <c r="P1834" s="33">
        <v>3108414306</v>
      </c>
      <c r="Q1834" s="55"/>
      <c r="R1834" s="45">
        <v>41593</v>
      </c>
      <c r="S1834" s="37" t="s">
        <v>1209</v>
      </c>
      <c r="T1834" s="37" t="s">
        <v>354</v>
      </c>
      <c r="U1834" s="44">
        <v>1155217848</v>
      </c>
      <c r="V1834" s="37" t="s">
        <v>582</v>
      </c>
      <c r="W1834" s="37" t="s">
        <v>363</v>
      </c>
      <c r="X1834" s="39"/>
      <c r="Y1834" s="39"/>
      <c r="Z1834" s="39"/>
      <c r="AA1834" s="39"/>
    </row>
    <row r="1835" spans="1:27" ht="14.45" hidden="1" x14ac:dyDescent="0.35">
      <c r="A1835" s="154"/>
      <c r="B1835" s="154">
        <v>1853</v>
      </c>
      <c r="C1835" s="155"/>
      <c r="D1835" s="155"/>
      <c r="E1835" s="156"/>
      <c r="F1835" s="153">
        <v>2022</v>
      </c>
      <c r="G1835" s="155"/>
      <c r="H1835" s="152" t="e">
        <v>#N/A</v>
      </c>
      <c r="I1835" s="151" t="e">
        <v>#N/A</v>
      </c>
      <c r="J1835" s="152" t="e">
        <v>#N/A</v>
      </c>
      <c r="K1835" s="153"/>
      <c r="L1835" s="154">
        <v>853</v>
      </c>
      <c r="M1835" s="28"/>
      <c r="N1835" s="28"/>
      <c r="O1835" s="33"/>
      <c r="P1835" s="33"/>
      <c r="Q1835" s="34"/>
      <c r="R1835" s="45"/>
      <c r="S1835" s="37"/>
      <c r="T1835" s="37"/>
      <c r="U1835" s="44"/>
      <c r="V1835" s="37"/>
      <c r="W1835" s="37"/>
      <c r="X1835" s="39"/>
      <c r="Y1835" s="39"/>
      <c r="Z1835" s="39"/>
      <c r="AA1835" s="39"/>
    </row>
    <row r="1836" spans="1:27" ht="14.45" hidden="1" x14ac:dyDescent="0.35">
      <c r="A1836" s="154"/>
      <c r="B1836" s="154">
        <v>1854</v>
      </c>
      <c r="C1836" s="155" t="s">
        <v>1319</v>
      </c>
      <c r="D1836" s="155" t="s">
        <v>2697</v>
      </c>
      <c r="E1836" s="156">
        <v>2016</v>
      </c>
      <c r="F1836" s="153">
        <v>6</v>
      </c>
      <c r="G1836" s="155" t="s">
        <v>20</v>
      </c>
      <c r="H1836" s="152" t="s">
        <v>3699</v>
      </c>
      <c r="I1836" s="151" t="s">
        <v>4903</v>
      </c>
      <c r="J1836" s="152" t="s">
        <v>21</v>
      </c>
      <c r="K1836" s="153" t="s">
        <v>407</v>
      </c>
      <c r="L1836" s="154">
        <v>854</v>
      </c>
      <c r="M1836" s="28"/>
      <c r="N1836" s="28"/>
      <c r="O1836" s="33"/>
      <c r="P1836" s="33">
        <v>3012780631</v>
      </c>
      <c r="Q1836" s="34" t="s">
        <v>2698</v>
      </c>
      <c r="R1836" s="45">
        <v>42639</v>
      </c>
      <c r="S1836" s="37" t="s">
        <v>1209</v>
      </c>
      <c r="T1836" s="37" t="s">
        <v>413</v>
      </c>
      <c r="U1836" s="44">
        <v>1021940658</v>
      </c>
      <c r="V1836" s="37" t="s">
        <v>346</v>
      </c>
      <c r="W1836" s="37" t="s">
        <v>363</v>
      </c>
      <c r="X1836" s="39"/>
      <c r="Y1836" s="39"/>
      <c r="Z1836" s="39"/>
      <c r="AA1836" s="39"/>
    </row>
    <row r="1837" spans="1:27" ht="14.45" hidden="1" x14ac:dyDescent="0.35">
      <c r="A1837" s="154"/>
      <c r="B1837" s="154">
        <v>1855</v>
      </c>
      <c r="C1837" s="155" t="s">
        <v>1319</v>
      </c>
      <c r="D1837" s="155" t="s">
        <v>2699</v>
      </c>
      <c r="E1837" s="156">
        <v>2015</v>
      </c>
      <c r="F1837" s="153">
        <v>7</v>
      </c>
      <c r="G1837" s="155" t="s">
        <v>20</v>
      </c>
      <c r="H1837" s="152" t="s">
        <v>3699</v>
      </c>
      <c r="I1837" s="151" t="s">
        <v>4901</v>
      </c>
      <c r="J1837" s="152" t="s">
        <v>21</v>
      </c>
      <c r="K1837" s="153" t="s">
        <v>407</v>
      </c>
      <c r="L1837" s="154">
        <v>855</v>
      </c>
      <c r="M1837" s="28"/>
      <c r="N1837" s="28"/>
      <c r="O1837" s="33">
        <v>8151411</v>
      </c>
      <c r="P1837" s="33">
        <v>3205632392</v>
      </c>
      <c r="Q1837" s="34" t="s">
        <v>2700</v>
      </c>
      <c r="R1837" s="45">
        <v>42266</v>
      </c>
      <c r="S1837" s="37" t="s">
        <v>1209</v>
      </c>
      <c r="T1837" s="37" t="s">
        <v>413</v>
      </c>
      <c r="U1837" s="44">
        <v>1032188148</v>
      </c>
      <c r="V1837" s="37" t="s">
        <v>430</v>
      </c>
      <c r="W1837" s="37" t="s">
        <v>363</v>
      </c>
      <c r="X1837" s="39"/>
      <c r="Y1837" s="39"/>
      <c r="Z1837" s="39"/>
      <c r="AA1837" s="39"/>
    </row>
    <row r="1838" spans="1:27" ht="14.45" hidden="1" x14ac:dyDescent="0.35">
      <c r="A1838" s="154"/>
      <c r="B1838" s="154">
        <v>1856</v>
      </c>
      <c r="C1838" s="155"/>
      <c r="D1838" s="155"/>
      <c r="E1838" s="156"/>
      <c r="F1838" s="153">
        <v>2022</v>
      </c>
      <c r="G1838" s="155"/>
      <c r="H1838" s="152" t="e">
        <v>#N/A</v>
      </c>
      <c r="I1838" s="151" t="e">
        <v>#N/A</v>
      </c>
      <c r="J1838" s="152" t="e">
        <v>#N/A</v>
      </c>
      <c r="K1838" s="153"/>
      <c r="L1838" s="154">
        <v>856</v>
      </c>
      <c r="M1838" s="28"/>
      <c r="N1838" s="28"/>
      <c r="O1838" s="33"/>
      <c r="P1838" s="33"/>
      <c r="Q1838" s="34"/>
      <c r="R1838" s="45"/>
      <c r="S1838" s="37"/>
      <c r="T1838" s="37"/>
      <c r="U1838" s="44"/>
      <c r="V1838" s="37"/>
      <c r="W1838" s="37"/>
      <c r="X1838" s="39"/>
      <c r="Y1838" s="39"/>
      <c r="Z1838" s="39"/>
      <c r="AA1838" s="39"/>
    </row>
    <row r="1839" spans="1:27" ht="14.45" hidden="1" x14ac:dyDescent="0.35">
      <c r="A1839" s="154"/>
      <c r="B1839" s="154">
        <v>1857</v>
      </c>
      <c r="C1839" s="155" t="s">
        <v>2701</v>
      </c>
      <c r="D1839" s="155" t="s">
        <v>2702</v>
      </c>
      <c r="E1839" s="156">
        <v>2012</v>
      </c>
      <c r="F1839" s="153">
        <v>10</v>
      </c>
      <c r="G1839" s="155" t="s">
        <v>8</v>
      </c>
      <c r="H1839" s="152" t="s">
        <v>1366</v>
      </c>
      <c r="I1839" s="151" t="s">
        <v>3685</v>
      </c>
      <c r="J1839" s="152" t="s">
        <v>106</v>
      </c>
      <c r="K1839" s="153" t="s">
        <v>407</v>
      </c>
      <c r="L1839" s="154">
        <v>857</v>
      </c>
      <c r="M1839" s="28"/>
      <c r="N1839" s="28"/>
      <c r="O1839" s="33"/>
      <c r="P1839" s="33">
        <v>3127456910</v>
      </c>
      <c r="Q1839" s="55"/>
      <c r="R1839" s="45">
        <v>41033</v>
      </c>
      <c r="S1839" s="37" t="s">
        <v>1209</v>
      </c>
      <c r="T1839" s="37" t="s">
        <v>354</v>
      </c>
      <c r="U1839" s="44">
        <v>1038814375</v>
      </c>
      <c r="V1839" s="37" t="s">
        <v>346</v>
      </c>
      <c r="W1839" s="37" t="s">
        <v>380</v>
      </c>
      <c r="X1839" s="39"/>
      <c r="Y1839" s="39"/>
      <c r="Z1839" s="39"/>
      <c r="AA1839" s="39"/>
    </row>
    <row r="1840" spans="1:27" ht="14.45" hidden="1" x14ac:dyDescent="0.35">
      <c r="A1840" s="154"/>
      <c r="B1840" s="154">
        <v>1858</v>
      </c>
      <c r="C1840" s="155" t="s">
        <v>22</v>
      </c>
      <c r="D1840" s="155" t="s">
        <v>2703</v>
      </c>
      <c r="E1840" s="156">
        <v>2014</v>
      </c>
      <c r="F1840" s="153">
        <v>8</v>
      </c>
      <c r="G1840" s="155" t="s">
        <v>8</v>
      </c>
      <c r="H1840" s="152" t="s">
        <v>1366</v>
      </c>
      <c r="I1840" s="151" t="s">
        <v>3687</v>
      </c>
      <c r="J1840" s="152" t="s">
        <v>117</v>
      </c>
      <c r="K1840" s="153" t="s">
        <v>364</v>
      </c>
      <c r="L1840" s="154">
        <v>858</v>
      </c>
      <c r="M1840" s="28"/>
      <c r="N1840" s="28"/>
      <c r="O1840" s="33">
        <v>3212419</v>
      </c>
      <c r="P1840" s="33">
        <v>3148940891</v>
      </c>
      <c r="Q1840" s="34" t="s">
        <v>2704</v>
      </c>
      <c r="R1840" s="45">
        <v>41833</v>
      </c>
      <c r="S1840" s="37" t="s">
        <v>2705</v>
      </c>
      <c r="T1840" s="37" t="s">
        <v>413</v>
      </c>
      <c r="U1840" s="44">
        <v>1035004213</v>
      </c>
      <c r="V1840" s="37" t="s">
        <v>346</v>
      </c>
      <c r="W1840" s="37" t="s">
        <v>363</v>
      </c>
      <c r="X1840" s="39"/>
      <c r="Y1840" s="39"/>
      <c r="Z1840" s="39"/>
      <c r="AA1840" s="39"/>
    </row>
    <row r="1841" spans="1:27" ht="14.45" hidden="1" x14ac:dyDescent="0.35">
      <c r="A1841" s="154"/>
      <c r="B1841" s="154">
        <v>1859</v>
      </c>
      <c r="C1841" s="155" t="s">
        <v>245</v>
      </c>
      <c r="D1841" s="155" t="s">
        <v>246</v>
      </c>
      <c r="E1841" s="156">
        <v>1994</v>
      </c>
      <c r="F1841" s="153">
        <v>28</v>
      </c>
      <c r="G1841" s="155" t="s">
        <v>16</v>
      </c>
      <c r="H1841" s="152" t="s">
        <v>1895</v>
      </c>
      <c r="I1841" s="151" t="s">
        <v>4840</v>
      </c>
      <c r="J1841" s="152" t="s">
        <v>125</v>
      </c>
      <c r="K1841" s="153" t="s">
        <v>364</v>
      </c>
      <c r="L1841" s="154">
        <v>859</v>
      </c>
      <c r="M1841" s="28"/>
      <c r="N1841" s="28"/>
      <c r="O1841" s="33">
        <v>5511010</v>
      </c>
      <c r="P1841" s="33">
        <v>3128899963</v>
      </c>
      <c r="Q1841" s="34" t="s">
        <v>2706</v>
      </c>
      <c r="R1841" s="45">
        <v>34424</v>
      </c>
      <c r="S1841" s="37" t="s">
        <v>2707</v>
      </c>
      <c r="T1841" s="37" t="s">
        <v>338</v>
      </c>
      <c r="U1841" s="44">
        <v>1035916718</v>
      </c>
      <c r="V1841" s="37" t="s">
        <v>346</v>
      </c>
      <c r="W1841" s="37" t="s">
        <v>394</v>
      </c>
      <c r="X1841" s="39"/>
      <c r="Y1841" s="39"/>
      <c r="Z1841" s="39"/>
      <c r="AA1841" s="39"/>
    </row>
    <row r="1842" spans="1:27" ht="14.45" hidden="1" x14ac:dyDescent="0.35">
      <c r="A1842" s="154"/>
      <c r="B1842" s="154">
        <v>1860</v>
      </c>
      <c r="C1842" s="155"/>
      <c r="D1842" s="155"/>
      <c r="E1842" s="156"/>
      <c r="F1842" s="153">
        <v>2022</v>
      </c>
      <c r="G1842" s="155"/>
      <c r="H1842" s="152" t="e">
        <v>#N/A</v>
      </c>
      <c r="I1842" s="151" t="e">
        <v>#N/A</v>
      </c>
      <c r="J1842" s="152" t="e">
        <v>#N/A</v>
      </c>
      <c r="K1842" s="153"/>
      <c r="L1842" s="154">
        <v>860</v>
      </c>
      <c r="M1842" s="28"/>
      <c r="N1842" s="28"/>
      <c r="O1842" s="33"/>
      <c r="P1842" s="33"/>
      <c r="Q1842" s="34"/>
      <c r="R1842" s="45"/>
      <c r="S1842" s="37"/>
      <c r="T1842" s="37"/>
      <c r="U1842" s="44"/>
      <c r="V1842" s="37"/>
      <c r="W1842" s="37"/>
      <c r="X1842" s="39"/>
      <c r="Y1842" s="39"/>
      <c r="Z1842" s="39"/>
      <c r="AA1842" s="39"/>
    </row>
    <row r="1843" spans="1:27" ht="14.45" hidden="1" x14ac:dyDescent="0.35">
      <c r="A1843" s="154"/>
      <c r="B1843" s="154">
        <v>1861</v>
      </c>
      <c r="C1843" s="142" t="s">
        <v>144</v>
      </c>
      <c r="D1843" s="142" t="s">
        <v>2708</v>
      </c>
      <c r="E1843" s="143">
        <v>2006</v>
      </c>
      <c r="F1843" s="153">
        <v>16</v>
      </c>
      <c r="G1843" s="155" t="s">
        <v>8</v>
      </c>
      <c r="H1843" s="152" t="s">
        <v>1366</v>
      </c>
      <c r="I1843" s="151" t="s">
        <v>4873</v>
      </c>
      <c r="J1843" s="152" t="s">
        <v>9</v>
      </c>
      <c r="K1843" s="153" t="s">
        <v>390</v>
      </c>
      <c r="L1843" s="154">
        <v>861</v>
      </c>
      <c r="M1843" s="28"/>
      <c r="N1843" s="28"/>
      <c r="O1843" s="33">
        <v>4816764</v>
      </c>
      <c r="P1843" s="33">
        <v>3217587125</v>
      </c>
      <c r="Q1843" s="34" t="s">
        <v>2709</v>
      </c>
      <c r="R1843" s="45">
        <v>38974</v>
      </c>
      <c r="S1843" s="37" t="s">
        <v>2710</v>
      </c>
      <c r="T1843" s="37" t="s">
        <v>354</v>
      </c>
      <c r="U1843" s="44">
        <v>1013341290</v>
      </c>
      <c r="V1843" s="37" t="s">
        <v>346</v>
      </c>
      <c r="W1843" s="37" t="s">
        <v>649</v>
      </c>
      <c r="X1843" s="39"/>
      <c r="Y1843" s="39"/>
      <c r="Z1843" s="39"/>
      <c r="AA1843" s="39"/>
    </row>
    <row r="1844" spans="1:27" ht="14.45" hidden="1" x14ac:dyDescent="0.35">
      <c r="A1844" s="154"/>
      <c r="B1844" s="154">
        <v>1862</v>
      </c>
      <c r="C1844" s="155"/>
      <c r="D1844" s="155"/>
      <c r="E1844" s="156"/>
      <c r="F1844" s="153">
        <v>2022</v>
      </c>
      <c r="G1844" s="155"/>
      <c r="H1844" s="152" t="e">
        <v>#N/A</v>
      </c>
      <c r="I1844" s="151" t="e">
        <v>#N/A</v>
      </c>
      <c r="J1844" s="152" t="e">
        <v>#N/A</v>
      </c>
      <c r="K1844" s="153"/>
      <c r="L1844" s="154">
        <v>862</v>
      </c>
      <c r="M1844" s="28"/>
      <c r="N1844" s="28"/>
      <c r="O1844" s="33"/>
      <c r="P1844" s="33"/>
      <c r="Q1844" s="34"/>
      <c r="R1844" s="45"/>
      <c r="S1844" s="37"/>
      <c r="T1844" s="37"/>
      <c r="U1844" s="44"/>
      <c r="V1844" s="37"/>
      <c r="W1844" s="37"/>
      <c r="X1844" s="39"/>
      <c r="Y1844" s="39"/>
      <c r="Z1844" s="39"/>
      <c r="AA1844" s="39"/>
    </row>
    <row r="1845" spans="1:27" ht="14.45" hidden="1" x14ac:dyDescent="0.35">
      <c r="A1845" s="154"/>
      <c r="B1845" s="154">
        <v>1863</v>
      </c>
      <c r="C1845" s="155"/>
      <c r="D1845" s="155"/>
      <c r="E1845" s="156"/>
      <c r="F1845" s="153">
        <v>2022</v>
      </c>
      <c r="G1845" s="155"/>
      <c r="H1845" s="152" t="e">
        <v>#N/A</v>
      </c>
      <c r="I1845" s="151" t="e">
        <v>#N/A</v>
      </c>
      <c r="J1845" s="152" t="e">
        <v>#N/A</v>
      </c>
      <c r="K1845" s="153"/>
      <c r="L1845" s="154">
        <v>863</v>
      </c>
      <c r="M1845" s="28"/>
      <c r="N1845" s="28"/>
      <c r="O1845" s="33"/>
      <c r="P1845" s="33"/>
      <c r="Q1845" s="34"/>
      <c r="R1845" s="45"/>
      <c r="S1845" s="37"/>
      <c r="T1845" s="37"/>
      <c r="U1845" s="44"/>
      <c r="V1845" s="37"/>
      <c r="W1845" s="37"/>
      <c r="X1845" s="39"/>
      <c r="Y1845" s="39"/>
      <c r="Z1845" s="39"/>
      <c r="AA1845" s="39"/>
    </row>
    <row r="1846" spans="1:27" ht="14.45" hidden="1" x14ac:dyDescent="0.35">
      <c r="A1846" s="154"/>
      <c r="B1846" s="154">
        <v>1864</v>
      </c>
      <c r="C1846" s="155"/>
      <c r="D1846" s="155"/>
      <c r="E1846" s="156"/>
      <c r="F1846" s="153">
        <v>2022</v>
      </c>
      <c r="G1846" s="155"/>
      <c r="H1846" s="152" t="e">
        <v>#N/A</v>
      </c>
      <c r="I1846" s="151" t="e">
        <v>#N/A</v>
      </c>
      <c r="J1846" s="152" t="e">
        <v>#N/A</v>
      </c>
      <c r="K1846" s="153"/>
      <c r="L1846" s="154">
        <v>864</v>
      </c>
      <c r="M1846" s="28"/>
      <c r="N1846" s="28"/>
      <c r="O1846" s="33"/>
      <c r="P1846" s="33"/>
      <c r="Q1846" s="34"/>
      <c r="R1846" s="45"/>
      <c r="S1846" s="37"/>
      <c r="T1846" s="37"/>
      <c r="U1846" s="44"/>
      <c r="V1846" s="37"/>
      <c r="W1846" s="37"/>
      <c r="X1846" s="39"/>
      <c r="Y1846" s="39"/>
      <c r="Z1846" s="39"/>
      <c r="AA1846" s="39"/>
    </row>
    <row r="1847" spans="1:27" ht="14.45" hidden="1" x14ac:dyDescent="0.35">
      <c r="A1847" s="154"/>
      <c r="B1847" s="154">
        <v>1865</v>
      </c>
      <c r="C1847" s="155"/>
      <c r="D1847" s="155"/>
      <c r="E1847" s="156"/>
      <c r="F1847" s="153">
        <v>2022</v>
      </c>
      <c r="G1847" s="155"/>
      <c r="H1847" s="152" t="e">
        <v>#N/A</v>
      </c>
      <c r="I1847" s="151" t="e">
        <v>#N/A</v>
      </c>
      <c r="J1847" s="152" t="e">
        <v>#N/A</v>
      </c>
      <c r="K1847" s="153"/>
      <c r="L1847" s="154">
        <v>865</v>
      </c>
      <c r="M1847" s="28"/>
      <c r="N1847" s="28"/>
      <c r="O1847" s="33"/>
      <c r="P1847" s="33"/>
      <c r="Q1847" s="34"/>
      <c r="R1847" s="45"/>
      <c r="S1847" s="37"/>
      <c r="T1847" s="37"/>
      <c r="U1847" s="44"/>
      <c r="V1847" s="37"/>
      <c r="W1847" s="37"/>
      <c r="X1847" s="39"/>
      <c r="Y1847" s="39"/>
      <c r="Z1847" s="39"/>
      <c r="AA1847" s="39"/>
    </row>
    <row r="1848" spans="1:27" ht="14.45" hidden="1" x14ac:dyDescent="0.35">
      <c r="A1848" s="154"/>
      <c r="B1848" s="154">
        <v>1866</v>
      </c>
      <c r="C1848" s="155"/>
      <c r="D1848" s="155"/>
      <c r="E1848" s="156"/>
      <c r="F1848" s="153">
        <v>2022</v>
      </c>
      <c r="G1848" s="155"/>
      <c r="H1848" s="152" t="e">
        <v>#N/A</v>
      </c>
      <c r="I1848" s="151" t="e">
        <v>#N/A</v>
      </c>
      <c r="J1848" s="152" t="e">
        <v>#N/A</v>
      </c>
      <c r="K1848" s="153"/>
      <c r="L1848" s="154">
        <v>866</v>
      </c>
      <c r="M1848" s="28"/>
      <c r="N1848" s="28"/>
      <c r="O1848" s="33"/>
      <c r="P1848" s="33"/>
      <c r="Q1848" s="55"/>
      <c r="R1848" s="45"/>
      <c r="S1848" s="37"/>
      <c r="T1848" s="37"/>
      <c r="U1848" s="44"/>
      <c r="V1848" s="37"/>
      <c r="W1848" s="37"/>
      <c r="X1848" s="39"/>
      <c r="Y1848" s="39"/>
      <c r="Z1848" s="39"/>
      <c r="AA1848" s="39"/>
    </row>
    <row r="1849" spans="1:27" ht="14.45" hidden="1" x14ac:dyDescent="0.35">
      <c r="A1849" s="154"/>
      <c r="B1849" s="154">
        <v>1867</v>
      </c>
      <c r="C1849" s="155"/>
      <c r="D1849" s="155"/>
      <c r="E1849" s="156"/>
      <c r="F1849" s="153">
        <v>2022</v>
      </c>
      <c r="G1849" s="155"/>
      <c r="H1849" s="152" t="e">
        <v>#N/A</v>
      </c>
      <c r="I1849" s="151" t="e">
        <v>#N/A</v>
      </c>
      <c r="J1849" s="152" t="e">
        <v>#N/A</v>
      </c>
      <c r="K1849" s="153"/>
      <c r="L1849" s="154">
        <v>867</v>
      </c>
      <c r="M1849" s="28"/>
      <c r="N1849" s="28"/>
      <c r="O1849" s="33"/>
      <c r="P1849" s="33"/>
      <c r="Q1849" s="34"/>
      <c r="R1849" s="45"/>
      <c r="S1849" s="37"/>
      <c r="T1849" s="37"/>
      <c r="U1849" s="50"/>
      <c r="V1849" s="37"/>
      <c r="W1849" s="37"/>
      <c r="X1849" s="39"/>
      <c r="Y1849" s="39"/>
      <c r="Z1849" s="39"/>
      <c r="AA1849" s="39"/>
    </row>
    <row r="1850" spans="1:27" ht="14.45" hidden="1" x14ac:dyDescent="0.35">
      <c r="A1850" s="154"/>
      <c r="B1850" s="154">
        <v>1868</v>
      </c>
      <c r="C1850" s="155" t="s">
        <v>10</v>
      </c>
      <c r="D1850" s="155" t="s">
        <v>2711</v>
      </c>
      <c r="E1850" s="156">
        <v>1999</v>
      </c>
      <c r="F1850" s="153">
        <v>23</v>
      </c>
      <c r="G1850" s="155" t="s">
        <v>12</v>
      </c>
      <c r="H1850" s="152" t="s">
        <v>4824</v>
      </c>
      <c r="I1850" s="151" t="s">
        <v>4915</v>
      </c>
      <c r="J1850" s="152" t="s">
        <v>58</v>
      </c>
      <c r="K1850" s="153" t="s">
        <v>437</v>
      </c>
      <c r="L1850" s="154">
        <v>868</v>
      </c>
      <c r="M1850" s="28"/>
      <c r="N1850" s="28"/>
      <c r="O1850" s="33">
        <v>5981560</v>
      </c>
      <c r="P1850" s="33">
        <v>3007321910</v>
      </c>
      <c r="Q1850" s="34" t="s">
        <v>2712</v>
      </c>
      <c r="R1850" s="35">
        <v>36360</v>
      </c>
      <c r="S1850" s="37" t="s">
        <v>2622</v>
      </c>
      <c r="T1850" s="37" t="s">
        <v>338</v>
      </c>
      <c r="U1850" s="38">
        <v>1035442696</v>
      </c>
      <c r="V1850" s="37" t="s">
        <v>346</v>
      </c>
      <c r="W1850" s="37" t="s">
        <v>363</v>
      </c>
      <c r="X1850" s="39"/>
      <c r="Y1850" s="39"/>
      <c r="Z1850" s="39"/>
      <c r="AA1850" s="39"/>
    </row>
    <row r="1851" spans="1:27" ht="14.45" hidden="1" x14ac:dyDescent="0.35">
      <c r="A1851" s="154"/>
      <c r="B1851" s="154">
        <v>1869</v>
      </c>
      <c r="C1851" s="155" t="s">
        <v>120</v>
      </c>
      <c r="D1851" s="155" t="s">
        <v>2713</v>
      </c>
      <c r="E1851" s="156">
        <v>2006</v>
      </c>
      <c r="F1851" s="153">
        <v>16</v>
      </c>
      <c r="G1851" s="155" t="s">
        <v>12</v>
      </c>
      <c r="H1851" s="152" t="s">
        <v>4824</v>
      </c>
      <c r="I1851" s="151" t="s">
        <v>4847</v>
      </c>
      <c r="J1851" s="152" t="s">
        <v>13</v>
      </c>
      <c r="K1851" s="153" t="s">
        <v>423</v>
      </c>
      <c r="L1851" s="154">
        <v>869</v>
      </c>
      <c r="M1851" s="28"/>
      <c r="N1851" s="28"/>
      <c r="O1851" s="33"/>
      <c r="P1851" s="33">
        <v>3022465643</v>
      </c>
      <c r="Q1851" s="34" t="s">
        <v>2714</v>
      </c>
      <c r="R1851" s="45">
        <v>38885</v>
      </c>
      <c r="S1851" s="37" t="s">
        <v>2667</v>
      </c>
      <c r="T1851" s="37" t="s">
        <v>354</v>
      </c>
      <c r="U1851" s="44">
        <v>1018344053</v>
      </c>
      <c r="V1851" s="37" t="s">
        <v>393</v>
      </c>
      <c r="W1851" s="37" t="s">
        <v>960</v>
      </c>
      <c r="X1851" s="39"/>
      <c r="Y1851" s="39"/>
      <c r="Z1851" s="39"/>
      <c r="AA1851" s="39"/>
    </row>
    <row r="1852" spans="1:27" ht="14.45" hidden="1" x14ac:dyDescent="0.35">
      <c r="A1852" s="154"/>
      <c r="B1852" s="154">
        <v>1870</v>
      </c>
      <c r="C1852" s="155" t="s">
        <v>6</v>
      </c>
      <c r="D1852" s="155" t="s">
        <v>2715</v>
      </c>
      <c r="E1852" s="156">
        <v>2009</v>
      </c>
      <c r="F1852" s="153">
        <v>13</v>
      </c>
      <c r="G1852" s="155" t="s">
        <v>8</v>
      </c>
      <c r="H1852" s="152" t="s">
        <v>1366</v>
      </c>
      <c r="I1852" s="151" t="s">
        <v>4856</v>
      </c>
      <c r="J1852" s="152" t="s">
        <v>72</v>
      </c>
      <c r="K1852" s="153" t="s">
        <v>423</v>
      </c>
      <c r="L1852" s="154">
        <v>870</v>
      </c>
      <c r="M1852" s="28"/>
      <c r="N1852" s="28"/>
      <c r="O1852" s="33"/>
      <c r="P1852" s="33"/>
      <c r="Q1852" s="34" t="s">
        <v>2716</v>
      </c>
      <c r="R1852" s="45">
        <v>40030</v>
      </c>
      <c r="S1852" s="37" t="s">
        <v>2667</v>
      </c>
      <c r="T1852" s="37" t="s">
        <v>354</v>
      </c>
      <c r="U1852" s="44">
        <v>1018346483</v>
      </c>
      <c r="V1852" s="37" t="s">
        <v>346</v>
      </c>
      <c r="W1852" s="37" t="s">
        <v>394</v>
      </c>
      <c r="X1852" s="39"/>
      <c r="Y1852" s="39"/>
      <c r="Z1852" s="39"/>
      <c r="AA1852" s="39"/>
    </row>
    <row r="1853" spans="1:27" ht="14.45" hidden="1" x14ac:dyDescent="0.35">
      <c r="A1853" s="154"/>
      <c r="B1853" s="154">
        <v>1871</v>
      </c>
      <c r="C1853" s="155" t="s">
        <v>1678</v>
      </c>
      <c r="D1853" s="155" t="s">
        <v>2717</v>
      </c>
      <c r="E1853" s="156">
        <v>2014</v>
      </c>
      <c r="F1853" s="153">
        <v>8</v>
      </c>
      <c r="G1853" s="155" t="s">
        <v>8</v>
      </c>
      <c r="H1853" s="152" t="s">
        <v>1366</v>
      </c>
      <c r="I1853" s="151" t="s">
        <v>3687</v>
      </c>
      <c r="J1853" s="152" t="s">
        <v>117</v>
      </c>
      <c r="K1853" s="153" t="s">
        <v>437</v>
      </c>
      <c r="L1853" s="154">
        <v>871</v>
      </c>
      <c r="M1853" s="28"/>
      <c r="N1853" s="28"/>
      <c r="O1853" s="33">
        <v>4015143</v>
      </c>
      <c r="P1853" s="33">
        <v>3042716923</v>
      </c>
      <c r="Q1853" s="34" t="s">
        <v>2718</v>
      </c>
      <c r="R1853" s="45">
        <v>41838</v>
      </c>
      <c r="S1853" s="37" t="s">
        <v>1597</v>
      </c>
      <c r="T1853" s="37" t="s">
        <v>354</v>
      </c>
      <c r="U1853" s="44">
        <v>1129585526</v>
      </c>
      <c r="V1853" s="37" t="s">
        <v>346</v>
      </c>
      <c r="W1853" s="37" t="s">
        <v>363</v>
      </c>
      <c r="X1853" s="39"/>
      <c r="Y1853" s="39"/>
      <c r="Z1853" s="39"/>
      <c r="AA1853" s="39"/>
    </row>
    <row r="1854" spans="1:27" ht="14.45" hidden="1" x14ac:dyDescent="0.35">
      <c r="A1854" s="154"/>
      <c r="B1854" s="154">
        <v>1872</v>
      </c>
      <c r="C1854" s="155" t="s">
        <v>1285</v>
      </c>
      <c r="D1854" s="155" t="s">
        <v>2719</v>
      </c>
      <c r="E1854" s="156">
        <v>2013</v>
      </c>
      <c r="F1854" s="153">
        <v>9</v>
      </c>
      <c r="G1854" s="155" t="s">
        <v>8</v>
      </c>
      <c r="H1854" s="152" t="s">
        <v>1366</v>
      </c>
      <c r="I1854" s="151" t="s">
        <v>3703</v>
      </c>
      <c r="J1854" s="152" t="s">
        <v>106</v>
      </c>
      <c r="K1854" s="153" t="s">
        <v>437</v>
      </c>
      <c r="L1854" s="154">
        <v>872</v>
      </c>
      <c r="M1854" s="32"/>
      <c r="N1854" s="28"/>
      <c r="O1854" s="33">
        <v>4433045</v>
      </c>
      <c r="P1854" s="33">
        <v>3017126800</v>
      </c>
      <c r="Q1854" s="55"/>
      <c r="R1854" s="45">
        <v>41485</v>
      </c>
      <c r="S1854" s="37" t="s">
        <v>1597</v>
      </c>
      <c r="T1854" s="37" t="s">
        <v>354</v>
      </c>
      <c r="U1854" s="44">
        <v>1013352046</v>
      </c>
      <c r="V1854" s="37" t="s">
        <v>346</v>
      </c>
      <c r="W1854" s="37" t="s">
        <v>363</v>
      </c>
      <c r="X1854" s="39"/>
      <c r="Y1854" s="39"/>
      <c r="Z1854" s="39"/>
      <c r="AA1854" s="39"/>
    </row>
    <row r="1855" spans="1:27" ht="14.45" hidden="1" x14ac:dyDescent="0.35">
      <c r="A1855" s="154"/>
      <c r="B1855" s="154">
        <v>1873</v>
      </c>
      <c r="C1855" s="155" t="s">
        <v>94</v>
      </c>
      <c r="D1855" s="155" t="s">
        <v>2720</v>
      </c>
      <c r="E1855" s="156">
        <v>2014</v>
      </c>
      <c r="F1855" s="153">
        <v>8</v>
      </c>
      <c r="G1855" s="155" t="s">
        <v>8</v>
      </c>
      <c r="H1855" s="152" t="s">
        <v>1366</v>
      </c>
      <c r="I1855" s="151" t="s">
        <v>3687</v>
      </c>
      <c r="J1855" s="152" t="s">
        <v>117</v>
      </c>
      <c r="K1855" s="153" t="s">
        <v>437</v>
      </c>
      <c r="L1855" s="154">
        <v>873</v>
      </c>
      <c r="M1855" s="32"/>
      <c r="N1855" s="28"/>
      <c r="O1855" s="33">
        <v>4633782</v>
      </c>
      <c r="P1855" s="33">
        <v>3136711603</v>
      </c>
      <c r="Q1855" s="34" t="s">
        <v>2721</v>
      </c>
      <c r="R1855" s="45">
        <v>41809</v>
      </c>
      <c r="S1855" s="37" t="s">
        <v>1597</v>
      </c>
      <c r="T1855" s="37" t="s">
        <v>354</v>
      </c>
      <c r="U1855" s="44">
        <v>1033196981</v>
      </c>
      <c r="V1855" s="37"/>
      <c r="W1855" s="37" t="s">
        <v>363</v>
      </c>
      <c r="X1855" s="39"/>
      <c r="Y1855" s="39"/>
      <c r="Z1855" s="39"/>
      <c r="AA1855" s="39"/>
    </row>
    <row r="1856" spans="1:27" ht="14.45" hidden="1" x14ac:dyDescent="0.35">
      <c r="A1856" s="154"/>
      <c r="B1856" s="154">
        <v>1874</v>
      </c>
      <c r="C1856" s="155" t="s">
        <v>2722</v>
      </c>
      <c r="D1856" s="155" t="s">
        <v>2723</v>
      </c>
      <c r="E1856" s="156">
        <v>1998</v>
      </c>
      <c r="F1856" s="153">
        <v>24</v>
      </c>
      <c r="G1856" s="155" t="s">
        <v>16</v>
      </c>
      <c r="H1856" s="152" t="s">
        <v>1895</v>
      </c>
      <c r="I1856" s="151" t="s">
        <v>4897</v>
      </c>
      <c r="J1856" s="152" t="s">
        <v>17</v>
      </c>
      <c r="K1856" s="153" t="s">
        <v>447</v>
      </c>
      <c r="L1856" s="154">
        <v>874</v>
      </c>
      <c r="M1856" s="28"/>
      <c r="N1856" s="28"/>
      <c r="O1856" s="33"/>
      <c r="P1856" s="33">
        <v>3215854704</v>
      </c>
      <c r="Q1856" s="34" t="s">
        <v>2724</v>
      </c>
      <c r="R1856" s="45">
        <v>36135</v>
      </c>
      <c r="S1856" s="37" t="s">
        <v>2725</v>
      </c>
      <c r="T1856" s="37" t="s">
        <v>338</v>
      </c>
      <c r="U1856" s="44">
        <v>1044509656</v>
      </c>
      <c r="V1856" s="37" t="s">
        <v>491</v>
      </c>
      <c r="W1856" s="37" t="s">
        <v>380</v>
      </c>
      <c r="X1856" s="39"/>
      <c r="Y1856" s="39"/>
      <c r="Z1856" s="39"/>
      <c r="AA1856" s="39"/>
    </row>
    <row r="1857" spans="1:27" ht="14.45" hidden="1" x14ac:dyDescent="0.35">
      <c r="A1857" s="154"/>
      <c r="B1857" s="154">
        <v>1875</v>
      </c>
      <c r="C1857" s="155" t="s">
        <v>83</v>
      </c>
      <c r="D1857" s="155" t="s">
        <v>2726</v>
      </c>
      <c r="E1857" s="156">
        <v>2013</v>
      </c>
      <c r="F1857" s="153">
        <v>9</v>
      </c>
      <c r="G1857" s="155" t="s">
        <v>8</v>
      </c>
      <c r="H1857" s="152" t="s">
        <v>1366</v>
      </c>
      <c r="I1857" s="151" t="s">
        <v>3703</v>
      </c>
      <c r="J1857" s="152" t="s">
        <v>106</v>
      </c>
      <c r="K1857" s="153" t="s">
        <v>349</v>
      </c>
      <c r="L1857" s="154">
        <v>875</v>
      </c>
      <c r="M1857" s="28"/>
      <c r="N1857" s="28"/>
      <c r="O1857" s="33">
        <v>2890211</v>
      </c>
      <c r="P1857" s="33">
        <v>3145411802</v>
      </c>
      <c r="Q1857" s="34" t="s">
        <v>2727</v>
      </c>
      <c r="R1857" s="45">
        <v>41476</v>
      </c>
      <c r="S1857" s="37" t="s">
        <v>433</v>
      </c>
      <c r="T1857" s="37" t="s">
        <v>354</v>
      </c>
      <c r="U1857" s="44">
        <v>1036520323</v>
      </c>
      <c r="V1857" s="37" t="s">
        <v>430</v>
      </c>
      <c r="W1857" s="37" t="s">
        <v>363</v>
      </c>
      <c r="X1857" s="39"/>
      <c r="Y1857" s="39"/>
      <c r="Z1857" s="39"/>
      <c r="AA1857" s="39"/>
    </row>
    <row r="1858" spans="1:27" ht="14.45" hidden="1" x14ac:dyDescent="0.35">
      <c r="A1858" s="154"/>
      <c r="B1858" s="154">
        <v>1876</v>
      </c>
      <c r="C1858" s="155" t="s">
        <v>59</v>
      </c>
      <c r="D1858" s="155" t="s">
        <v>2728</v>
      </c>
      <c r="E1858" s="156">
        <v>1995</v>
      </c>
      <c r="F1858" s="153">
        <v>27</v>
      </c>
      <c r="G1858" s="155" t="s">
        <v>16</v>
      </c>
      <c r="H1858" s="152" t="s">
        <v>1895</v>
      </c>
      <c r="I1858" s="151" t="s">
        <v>4818</v>
      </c>
      <c r="J1858" s="152" t="s">
        <v>125</v>
      </c>
      <c r="K1858" s="153" t="s">
        <v>349</v>
      </c>
      <c r="L1858" s="154">
        <v>876</v>
      </c>
      <c r="M1858" s="28"/>
      <c r="N1858" s="28"/>
      <c r="O1858" s="33">
        <v>4544077</v>
      </c>
      <c r="P1858" s="33">
        <v>3178145000</v>
      </c>
      <c r="Q1858" s="34" t="s">
        <v>2729</v>
      </c>
      <c r="R1858" s="45">
        <v>35006</v>
      </c>
      <c r="S1858" s="37" t="s">
        <v>433</v>
      </c>
      <c r="T1858" s="37" t="s">
        <v>338</v>
      </c>
      <c r="U1858" s="44">
        <v>1035871693</v>
      </c>
      <c r="V1858" s="37" t="s">
        <v>346</v>
      </c>
      <c r="W1858" s="37" t="s">
        <v>363</v>
      </c>
      <c r="X1858" s="39"/>
      <c r="Y1858" s="39"/>
      <c r="Z1858" s="39"/>
      <c r="AA1858" s="39"/>
    </row>
    <row r="1859" spans="1:27" ht="14.45" hidden="1" x14ac:dyDescent="0.35">
      <c r="A1859" s="154"/>
      <c r="B1859" s="154">
        <v>1877</v>
      </c>
      <c r="C1859" s="155" t="s">
        <v>483</v>
      </c>
      <c r="D1859" s="155" t="s">
        <v>2730</v>
      </c>
      <c r="E1859" s="156">
        <v>1994</v>
      </c>
      <c r="F1859" s="153">
        <v>28</v>
      </c>
      <c r="G1859" s="155" t="s">
        <v>12</v>
      </c>
      <c r="H1859" s="152" t="s">
        <v>4824</v>
      </c>
      <c r="I1859" s="151" t="s">
        <v>4889</v>
      </c>
      <c r="J1859" s="152" t="s">
        <v>58</v>
      </c>
      <c r="K1859" s="153" t="s">
        <v>349</v>
      </c>
      <c r="L1859" s="154">
        <v>877</v>
      </c>
      <c r="M1859" s="28"/>
      <c r="N1859" s="28"/>
      <c r="O1859" s="33">
        <v>2892034</v>
      </c>
      <c r="P1859" s="33">
        <v>3116691431</v>
      </c>
      <c r="Q1859" s="34" t="s">
        <v>2731</v>
      </c>
      <c r="R1859" s="45">
        <v>34508</v>
      </c>
      <c r="S1859" s="37" t="s">
        <v>433</v>
      </c>
      <c r="T1859" s="37" t="s">
        <v>338</v>
      </c>
      <c r="U1859" s="44">
        <v>1035868309</v>
      </c>
      <c r="V1859" s="37" t="s">
        <v>393</v>
      </c>
      <c r="W1859" s="37" t="s">
        <v>394</v>
      </c>
      <c r="X1859" s="39"/>
      <c r="Y1859" s="39"/>
      <c r="Z1859" s="39"/>
      <c r="AA1859" s="39"/>
    </row>
    <row r="1860" spans="1:27" ht="14.45" hidden="1" x14ac:dyDescent="0.35">
      <c r="A1860" s="154"/>
      <c r="B1860" s="154">
        <v>1878</v>
      </c>
      <c r="C1860" s="155" t="s">
        <v>10</v>
      </c>
      <c r="D1860" s="155" t="s">
        <v>2732</v>
      </c>
      <c r="E1860" s="156">
        <v>2012</v>
      </c>
      <c r="F1860" s="153">
        <v>10</v>
      </c>
      <c r="G1860" s="155" t="s">
        <v>8</v>
      </c>
      <c r="H1860" s="152" t="s">
        <v>1366</v>
      </c>
      <c r="I1860" s="151" t="s">
        <v>3685</v>
      </c>
      <c r="J1860" s="152" t="s">
        <v>106</v>
      </c>
      <c r="K1860" s="153" t="s">
        <v>409</v>
      </c>
      <c r="L1860" s="154">
        <v>878</v>
      </c>
      <c r="M1860" s="28"/>
      <c r="N1860" s="28"/>
      <c r="O1860" s="33">
        <v>8610816</v>
      </c>
      <c r="P1860" s="33">
        <v>3222390355</v>
      </c>
      <c r="Q1860" s="34" t="s">
        <v>2733</v>
      </c>
      <c r="R1860" s="45">
        <v>41216</v>
      </c>
      <c r="S1860" s="45" t="s">
        <v>2572</v>
      </c>
      <c r="T1860" s="37" t="s">
        <v>354</v>
      </c>
      <c r="U1860" s="44">
        <v>1040881425</v>
      </c>
      <c r="V1860" s="37" t="s">
        <v>393</v>
      </c>
      <c r="W1860" s="37" t="s">
        <v>394</v>
      </c>
      <c r="X1860" s="39"/>
      <c r="Y1860" s="39"/>
      <c r="Z1860" s="39"/>
      <c r="AA1860" s="39"/>
    </row>
    <row r="1861" spans="1:27" ht="14.45" hidden="1" x14ac:dyDescent="0.35">
      <c r="A1861" s="154"/>
      <c r="B1861" s="154">
        <v>1879</v>
      </c>
      <c r="C1861" s="155" t="s">
        <v>1188</v>
      </c>
      <c r="D1861" s="155" t="s">
        <v>2732</v>
      </c>
      <c r="E1861" s="156">
        <v>2008</v>
      </c>
      <c r="F1861" s="153">
        <v>14</v>
      </c>
      <c r="G1861" s="155" t="s">
        <v>20</v>
      </c>
      <c r="H1861" s="152" t="s">
        <v>3699</v>
      </c>
      <c r="I1861" s="151" t="s">
        <v>4862</v>
      </c>
      <c r="J1861" s="152" t="s">
        <v>40</v>
      </c>
      <c r="K1861" s="153" t="s">
        <v>409</v>
      </c>
      <c r="L1861" s="154">
        <v>879</v>
      </c>
      <c r="M1861" s="28"/>
      <c r="N1861" s="28"/>
      <c r="O1861" s="33">
        <v>8610816</v>
      </c>
      <c r="P1861" s="33">
        <v>3222390355</v>
      </c>
      <c r="Q1861" s="34" t="s">
        <v>2733</v>
      </c>
      <c r="R1861" s="45">
        <v>39465</v>
      </c>
      <c r="S1861" s="37" t="s">
        <v>2572</v>
      </c>
      <c r="T1861" s="37" t="s">
        <v>354</v>
      </c>
      <c r="U1861" s="44">
        <v>1040875460</v>
      </c>
      <c r="V1861" s="37" t="s">
        <v>393</v>
      </c>
      <c r="W1861" s="37" t="s">
        <v>394</v>
      </c>
      <c r="X1861" s="39"/>
      <c r="Y1861" s="39"/>
      <c r="Z1861" s="39"/>
      <c r="AA1861" s="39"/>
    </row>
    <row r="1862" spans="1:27" ht="14.45" hidden="1" x14ac:dyDescent="0.35">
      <c r="A1862" s="154"/>
      <c r="B1862" s="154">
        <v>1880</v>
      </c>
      <c r="C1862" s="155" t="s">
        <v>2115</v>
      </c>
      <c r="D1862" s="155" t="s">
        <v>2734</v>
      </c>
      <c r="E1862" s="156">
        <v>2007</v>
      </c>
      <c r="F1862" s="153">
        <v>15</v>
      </c>
      <c r="G1862" s="155" t="s">
        <v>8</v>
      </c>
      <c r="H1862" s="152" t="s">
        <v>1366</v>
      </c>
      <c r="I1862" s="151" t="s">
        <v>1367</v>
      </c>
      <c r="J1862" s="152" t="s">
        <v>9</v>
      </c>
      <c r="K1862" s="153" t="s">
        <v>409</v>
      </c>
      <c r="L1862" s="154">
        <v>880</v>
      </c>
      <c r="M1862" s="28"/>
      <c r="N1862" s="28"/>
      <c r="O1862" s="33"/>
      <c r="P1862" s="33">
        <v>3184396887</v>
      </c>
      <c r="Q1862" s="55"/>
      <c r="R1862" s="45">
        <v>39104</v>
      </c>
      <c r="S1862" s="37" t="s">
        <v>2572</v>
      </c>
      <c r="T1862" s="37" t="s">
        <v>354</v>
      </c>
      <c r="U1862" s="44">
        <v>1037236569</v>
      </c>
      <c r="V1862" s="37" t="s">
        <v>393</v>
      </c>
      <c r="W1862" s="37" t="s">
        <v>394</v>
      </c>
      <c r="X1862" s="39"/>
      <c r="Y1862" s="39"/>
      <c r="Z1862" s="39"/>
      <c r="AA1862" s="39"/>
    </row>
    <row r="1863" spans="1:27" ht="14.45" hidden="1" x14ac:dyDescent="0.35">
      <c r="A1863" s="154"/>
      <c r="B1863" s="154">
        <v>1881</v>
      </c>
      <c r="C1863" s="155"/>
      <c r="D1863" s="155"/>
      <c r="E1863" s="156"/>
      <c r="F1863" s="153">
        <v>2022</v>
      </c>
      <c r="G1863" s="155"/>
      <c r="H1863" s="152" t="e">
        <v>#N/A</v>
      </c>
      <c r="I1863" s="151" t="e">
        <v>#N/A</v>
      </c>
      <c r="J1863" s="152" t="e">
        <v>#N/A</v>
      </c>
      <c r="K1863" s="153"/>
      <c r="L1863" s="154">
        <v>881</v>
      </c>
      <c r="M1863" s="28"/>
      <c r="N1863" s="28"/>
      <c r="O1863" s="33" t="s">
        <v>2735</v>
      </c>
      <c r="P1863" s="33"/>
      <c r="Q1863" s="34"/>
      <c r="R1863" s="45"/>
      <c r="S1863" s="37"/>
      <c r="T1863" s="37"/>
      <c r="U1863" s="44"/>
      <c r="V1863" s="37"/>
      <c r="W1863" s="37"/>
      <c r="X1863" s="39"/>
      <c r="Y1863" s="39"/>
      <c r="Z1863" s="39"/>
      <c r="AA1863" s="39"/>
    </row>
    <row r="1864" spans="1:27" ht="14.45" hidden="1" x14ac:dyDescent="0.35">
      <c r="A1864" s="154"/>
      <c r="B1864" s="154">
        <v>1882</v>
      </c>
      <c r="C1864" s="155" t="s">
        <v>224</v>
      </c>
      <c r="D1864" s="155" t="s">
        <v>2736</v>
      </c>
      <c r="E1864" s="156">
        <v>2013</v>
      </c>
      <c r="F1864" s="153">
        <v>9</v>
      </c>
      <c r="G1864" s="155" t="s">
        <v>8</v>
      </c>
      <c r="H1864" s="152" t="s">
        <v>1366</v>
      </c>
      <c r="I1864" s="151" t="s">
        <v>3703</v>
      </c>
      <c r="J1864" s="152" t="s">
        <v>106</v>
      </c>
      <c r="K1864" s="153" t="s">
        <v>409</v>
      </c>
      <c r="L1864" s="154">
        <v>882</v>
      </c>
      <c r="M1864" s="28"/>
      <c r="N1864" s="28"/>
      <c r="O1864" s="33"/>
      <c r="P1864" s="33">
        <v>3218221359</v>
      </c>
      <c r="Q1864" s="34" t="s">
        <v>2737</v>
      </c>
      <c r="R1864" s="45">
        <v>41600</v>
      </c>
      <c r="S1864" s="37" t="s">
        <v>2572</v>
      </c>
      <c r="T1864" s="37" t="s">
        <v>354</v>
      </c>
      <c r="U1864" s="44">
        <v>1041233315</v>
      </c>
      <c r="V1864" s="37" t="s">
        <v>339</v>
      </c>
      <c r="W1864" s="37" t="s">
        <v>402</v>
      </c>
      <c r="X1864" s="39"/>
      <c r="Y1864" s="39"/>
      <c r="Z1864" s="39"/>
      <c r="AA1864" s="39"/>
    </row>
    <row r="1865" spans="1:27" ht="14.45" hidden="1" x14ac:dyDescent="0.35">
      <c r="A1865" s="154"/>
      <c r="B1865" s="154">
        <v>1883</v>
      </c>
      <c r="C1865" s="155" t="s">
        <v>10</v>
      </c>
      <c r="D1865" s="155" t="s">
        <v>2738</v>
      </c>
      <c r="E1865" s="156">
        <v>2012</v>
      </c>
      <c r="F1865" s="153">
        <v>10</v>
      </c>
      <c r="G1865" s="155" t="s">
        <v>8</v>
      </c>
      <c r="H1865" s="152" t="s">
        <v>1366</v>
      </c>
      <c r="I1865" s="151" t="s">
        <v>3685</v>
      </c>
      <c r="J1865" s="152" t="s">
        <v>106</v>
      </c>
      <c r="K1865" s="153" t="s">
        <v>409</v>
      </c>
      <c r="L1865" s="154">
        <v>883</v>
      </c>
      <c r="M1865" s="28"/>
      <c r="N1865" s="28"/>
      <c r="O1865" s="33"/>
      <c r="P1865" s="33">
        <v>3175201279</v>
      </c>
      <c r="Q1865" s="55"/>
      <c r="R1865" s="45">
        <v>41173</v>
      </c>
      <c r="S1865" s="37" t="s">
        <v>2572</v>
      </c>
      <c r="T1865" s="37" t="s">
        <v>354</v>
      </c>
      <c r="U1865" s="44">
        <v>1041634763</v>
      </c>
      <c r="V1865" s="37" t="s">
        <v>346</v>
      </c>
      <c r="W1865" s="37" t="s">
        <v>589</v>
      </c>
      <c r="X1865" s="39"/>
      <c r="Y1865" s="39"/>
      <c r="Z1865" s="39"/>
      <c r="AA1865" s="39"/>
    </row>
    <row r="1866" spans="1:27" ht="14.45" hidden="1" x14ac:dyDescent="0.35">
      <c r="A1866" s="154"/>
      <c r="B1866" s="154">
        <v>1884</v>
      </c>
      <c r="C1866" s="155" t="s">
        <v>22</v>
      </c>
      <c r="D1866" s="155" t="s">
        <v>2739</v>
      </c>
      <c r="E1866" s="156">
        <v>2008</v>
      </c>
      <c r="F1866" s="153">
        <v>14</v>
      </c>
      <c r="G1866" s="155" t="s">
        <v>12</v>
      </c>
      <c r="H1866" s="152" t="s">
        <v>4824</v>
      </c>
      <c r="I1866" s="151" t="s">
        <v>4882</v>
      </c>
      <c r="J1866" s="152" t="s">
        <v>98</v>
      </c>
      <c r="K1866" s="153" t="s">
        <v>409</v>
      </c>
      <c r="L1866" s="154">
        <v>884</v>
      </c>
      <c r="M1866" s="28"/>
      <c r="N1866" s="28"/>
      <c r="O1866" s="33">
        <v>8611507</v>
      </c>
      <c r="P1866" s="33">
        <v>3117443779</v>
      </c>
      <c r="Q1866" s="34" t="s">
        <v>2740</v>
      </c>
      <c r="R1866" s="45">
        <v>39792</v>
      </c>
      <c r="S1866" s="37" t="s">
        <v>2572</v>
      </c>
      <c r="T1866" s="37" t="s">
        <v>354</v>
      </c>
      <c r="U1866" s="44">
        <v>1192463396</v>
      </c>
      <c r="V1866" s="37" t="s">
        <v>491</v>
      </c>
      <c r="W1866" s="37" t="s">
        <v>394</v>
      </c>
      <c r="X1866" s="39"/>
      <c r="Y1866" s="39"/>
      <c r="Z1866" s="39"/>
      <c r="AA1866" s="39"/>
    </row>
    <row r="1867" spans="1:27" ht="14.45" hidden="1" x14ac:dyDescent="0.35">
      <c r="A1867" s="154"/>
      <c r="B1867" s="154">
        <v>1885</v>
      </c>
      <c r="C1867" s="155" t="s">
        <v>31</v>
      </c>
      <c r="D1867" s="155" t="s">
        <v>2741</v>
      </c>
      <c r="E1867" s="156">
        <v>2011</v>
      </c>
      <c r="F1867" s="153">
        <v>11</v>
      </c>
      <c r="G1867" s="155" t="s">
        <v>8</v>
      </c>
      <c r="H1867" s="152" t="s">
        <v>1366</v>
      </c>
      <c r="I1867" s="151" t="s">
        <v>4870</v>
      </c>
      <c r="J1867" s="152" t="s">
        <v>34</v>
      </c>
      <c r="K1867" s="153" t="s">
        <v>414</v>
      </c>
      <c r="L1867" s="154">
        <v>885</v>
      </c>
      <c r="M1867" s="28"/>
      <c r="N1867" s="28"/>
      <c r="O1867" s="33">
        <v>3062256</v>
      </c>
      <c r="P1867" s="33">
        <v>3225725947</v>
      </c>
      <c r="Q1867" s="34" t="s">
        <v>2742</v>
      </c>
      <c r="R1867" s="45">
        <v>40735</v>
      </c>
      <c r="S1867" s="37" t="s">
        <v>2743</v>
      </c>
      <c r="T1867" s="37" t="s">
        <v>354</v>
      </c>
      <c r="U1867" s="44">
        <v>1040042994</v>
      </c>
      <c r="V1867" s="37" t="s">
        <v>346</v>
      </c>
      <c r="W1867" s="37" t="s">
        <v>1400</v>
      </c>
      <c r="X1867" s="39"/>
      <c r="Y1867" s="39"/>
      <c r="Z1867" s="39"/>
      <c r="AA1867" s="39"/>
    </row>
    <row r="1868" spans="1:27" ht="14.45" hidden="1" x14ac:dyDescent="0.35">
      <c r="A1868" s="154"/>
      <c r="B1868" s="154">
        <v>1886</v>
      </c>
      <c r="C1868" s="155"/>
      <c r="D1868" s="155"/>
      <c r="E1868" s="156"/>
      <c r="F1868" s="153">
        <v>2022</v>
      </c>
      <c r="G1868" s="155"/>
      <c r="H1868" s="152" t="e">
        <v>#N/A</v>
      </c>
      <c r="I1868" s="151" t="e">
        <v>#N/A</v>
      </c>
      <c r="J1868" s="152" t="e">
        <v>#N/A</v>
      </c>
      <c r="K1868" s="153"/>
      <c r="L1868" s="154">
        <v>886</v>
      </c>
      <c r="M1868" s="28"/>
      <c r="N1868" s="28"/>
      <c r="O1868" s="33"/>
      <c r="P1868" s="33"/>
      <c r="Q1868" s="34"/>
      <c r="R1868" s="45"/>
      <c r="S1868" s="37"/>
      <c r="T1868" s="37"/>
      <c r="U1868" s="50"/>
      <c r="V1868" s="37"/>
      <c r="W1868" s="37"/>
      <c r="X1868" s="39"/>
      <c r="Y1868" s="39"/>
      <c r="Z1868" s="39"/>
      <c r="AA1868" s="39"/>
    </row>
    <row r="1869" spans="1:27" ht="14.45" hidden="1" x14ac:dyDescent="0.35">
      <c r="A1869" s="154"/>
      <c r="B1869" s="154">
        <v>1887</v>
      </c>
      <c r="C1869" s="155"/>
      <c r="D1869" s="155"/>
      <c r="E1869" s="156"/>
      <c r="F1869" s="153">
        <v>2022</v>
      </c>
      <c r="G1869" s="155"/>
      <c r="H1869" s="152" t="e">
        <v>#N/A</v>
      </c>
      <c r="I1869" s="151" t="e">
        <v>#N/A</v>
      </c>
      <c r="J1869" s="152" t="e">
        <v>#N/A</v>
      </c>
      <c r="K1869" s="153"/>
      <c r="L1869" s="154">
        <v>887</v>
      </c>
      <c r="M1869" s="28"/>
      <c r="N1869" s="28"/>
      <c r="O1869" s="33"/>
      <c r="P1869" s="33"/>
      <c r="Q1869" s="55"/>
      <c r="R1869" s="45"/>
      <c r="S1869" s="37"/>
      <c r="T1869" s="37"/>
      <c r="U1869" s="44"/>
      <c r="V1869" s="37"/>
      <c r="W1869" s="37"/>
      <c r="X1869" s="39"/>
      <c r="Y1869" s="39"/>
      <c r="Z1869" s="39"/>
      <c r="AA1869" s="39"/>
    </row>
    <row r="1870" spans="1:27" ht="14.45" hidden="1" x14ac:dyDescent="0.35">
      <c r="A1870" s="154"/>
      <c r="B1870" s="154">
        <v>1888</v>
      </c>
      <c r="C1870" s="155"/>
      <c r="D1870" s="155"/>
      <c r="E1870" s="156"/>
      <c r="F1870" s="153">
        <v>2022</v>
      </c>
      <c r="G1870" s="155"/>
      <c r="H1870" s="152" t="e">
        <v>#N/A</v>
      </c>
      <c r="I1870" s="151" t="e">
        <v>#N/A</v>
      </c>
      <c r="J1870" s="152" t="e">
        <v>#N/A</v>
      </c>
      <c r="K1870" s="153"/>
      <c r="L1870" s="154">
        <v>888</v>
      </c>
      <c r="M1870" s="28"/>
      <c r="N1870" s="28"/>
      <c r="O1870" s="33"/>
      <c r="P1870" s="33"/>
      <c r="Q1870" s="34"/>
      <c r="R1870" s="45"/>
      <c r="S1870" s="37"/>
      <c r="T1870" s="37"/>
      <c r="U1870" s="44"/>
      <c r="V1870" s="37"/>
      <c r="W1870" s="37"/>
      <c r="X1870" s="39"/>
      <c r="Y1870" s="39"/>
      <c r="Z1870" s="39"/>
      <c r="AA1870" s="39"/>
    </row>
    <row r="1871" spans="1:27" ht="14.45" hidden="1" x14ac:dyDescent="0.35">
      <c r="A1871" s="154"/>
      <c r="B1871" s="154">
        <v>1889</v>
      </c>
      <c r="C1871" s="155"/>
      <c r="D1871" s="155"/>
      <c r="E1871" s="156"/>
      <c r="F1871" s="153">
        <v>2022</v>
      </c>
      <c r="G1871" s="155"/>
      <c r="H1871" s="152" t="e">
        <v>#N/A</v>
      </c>
      <c r="I1871" s="151" t="e">
        <v>#N/A</v>
      </c>
      <c r="J1871" s="152" t="e">
        <v>#N/A</v>
      </c>
      <c r="K1871" s="153"/>
      <c r="L1871" s="154">
        <v>889</v>
      </c>
      <c r="M1871" s="28"/>
      <c r="N1871" s="28"/>
      <c r="O1871" s="33"/>
      <c r="P1871" s="33"/>
      <c r="Q1871" s="34"/>
      <c r="R1871" s="45"/>
      <c r="S1871" s="37"/>
      <c r="T1871" s="37"/>
      <c r="U1871" s="44"/>
      <c r="V1871" s="37"/>
      <c r="W1871" s="37"/>
      <c r="X1871" s="39"/>
      <c r="Y1871" s="39"/>
      <c r="Z1871" s="39"/>
      <c r="AA1871" s="39"/>
    </row>
    <row r="1872" spans="1:27" ht="14.45" hidden="1" x14ac:dyDescent="0.35">
      <c r="A1872" s="154"/>
      <c r="B1872" s="154">
        <v>1890</v>
      </c>
      <c r="C1872" s="155" t="s">
        <v>31</v>
      </c>
      <c r="D1872" s="155" t="s">
        <v>2744</v>
      </c>
      <c r="E1872" s="156">
        <v>2009</v>
      </c>
      <c r="F1872" s="153">
        <v>13</v>
      </c>
      <c r="G1872" s="155" t="s">
        <v>8</v>
      </c>
      <c r="H1872" s="152" t="s">
        <v>1366</v>
      </c>
      <c r="I1872" s="151" t="s">
        <v>4856</v>
      </c>
      <c r="J1872" s="152" t="s">
        <v>72</v>
      </c>
      <c r="K1872" s="153" t="s">
        <v>422</v>
      </c>
      <c r="L1872" s="154">
        <v>890</v>
      </c>
      <c r="M1872" s="28"/>
      <c r="N1872" s="28"/>
      <c r="O1872" s="33">
        <v>5357108</v>
      </c>
      <c r="P1872" s="33">
        <v>3152827463</v>
      </c>
      <c r="Q1872" s="34" t="s">
        <v>2745</v>
      </c>
      <c r="R1872" s="35">
        <v>40085</v>
      </c>
      <c r="S1872" s="37" t="s">
        <v>2746</v>
      </c>
      <c r="T1872" s="37" t="s">
        <v>354</v>
      </c>
      <c r="U1872" s="38">
        <v>1040040266</v>
      </c>
      <c r="V1872" s="37" t="s">
        <v>393</v>
      </c>
      <c r="W1872" s="37" t="s">
        <v>649</v>
      </c>
      <c r="X1872" s="39"/>
      <c r="Y1872" s="39"/>
      <c r="Z1872" s="39"/>
      <c r="AA1872" s="39"/>
    </row>
    <row r="1873" spans="1:27" ht="14.45" hidden="1" x14ac:dyDescent="0.35">
      <c r="A1873" s="154"/>
      <c r="B1873" s="154">
        <v>1891</v>
      </c>
      <c r="C1873" s="155" t="s">
        <v>109</v>
      </c>
      <c r="D1873" s="155" t="s">
        <v>2747</v>
      </c>
      <c r="E1873" s="156">
        <v>2011</v>
      </c>
      <c r="F1873" s="153">
        <v>11</v>
      </c>
      <c r="G1873" s="155" t="s">
        <v>8</v>
      </c>
      <c r="H1873" s="152" t="s">
        <v>1366</v>
      </c>
      <c r="I1873" s="151" t="s">
        <v>4870</v>
      </c>
      <c r="J1873" s="152" t="s">
        <v>34</v>
      </c>
      <c r="K1873" s="153" t="s">
        <v>409</v>
      </c>
      <c r="L1873" s="154">
        <v>891</v>
      </c>
      <c r="M1873" s="28"/>
      <c r="N1873" s="28"/>
      <c r="O1873" s="33"/>
      <c r="P1873" s="33">
        <v>3222726957</v>
      </c>
      <c r="Q1873" s="34" t="s">
        <v>2748</v>
      </c>
      <c r="R1873" s="45">
        <v>40644</v>
      </c>
      <c r="S1873" s="37" t="s">
        <v>2572</v>
      </c>
      <c r="T1873" s="37" t="s">
        <v>354</v>
      </c>
      <c r="U1873" s="44">
        <v>1026148545</v>
      </c>
      <c r="V1873" s="37" t="s">
        <v>393</v>
      </c>
      <c r="W1873" s="37" t="s">
        <v>363</v>
      </c>
      <c r="X1873" s="39"/>
      <c r="Y1873" s="39"/>
      <c r="Z1873" s="39"/>
      <c r="AA1873" s="39"/>
    </row>
    <row r="1874" spans="1:27" ht="14.45" hidden="1" x14ac:dyDescent="0.35">
      <c r="A1874" s="154"/>
      <c r="B1874" s="154">
        <v>1892</v>
      </c>
      <c r="C1874" s="155" t="s">
        <v>666</v>
      </c>
      <c r="D1874" s="155" t="s">
        <v>2749</v>
      </c>
      <c r="E1874" s="156">
        <v>2012</v>
      </c>
      <c r="F1874" s="153">
        <v>10</v>
      </c>
      <c r="G1874" s="155" t="s">
        <v>8</v>
      </c>
      <c r="H1874" s="152" t="s">
        <v>1366</v>
      </c>
      <c r="I1874" s="151" t="s">
        <v>3685</v>
      </c>
      <c r="J1874" s="152" t="s">
        <v>106</v>
      </c>
      <c r="K1874" s="153" t="s">
        <v>409</v>
      </c>
      <c r="L1874" s="154">
        <v>892</v>
      </c>
      <c r="M1874" s="28"/>
      <c r="N1874" s="28"/>
      <c r="O1874" s="33">
        <v>4619612</v>
      </c>
      <c r="P1874" s="33">
        <v>3017955200</v>
      </c>
      <c r="Q1874" s="55"/>
      <c r="R1874" s="45">
        <v>40969</v>
      </c>
      <c r="S1874" s="37" t="s">
        <v>2572</v>
      </c>
      <c r="T1874" s="37" t="s">
        <v>354</v>
      </c>
      <c r="U1874" s="44">
        <v>1021931616</v>
      </c>
      <c r="V1874" s="37" t="s">
        <v>346</v>
      </c>
      <c r="W1874" s="37" t="s">
        <v>394</v>
      </c>
      <c r="X1874" s="39"/>
      <c r="Y1874" s="39"/>
      <c r="Z1874" s="39"/>
      <c r="AA1874" s="39"/>
    </row>
    <row r="1875" spans="1:27" ht="14.45" hidden="1" x14ac:dyDescent="0.35">
      <c r="A1875" s="154"/>
      <c r="B1875" s="154">
        <v>1893</v>
      </c>
      <c r="C1875" s="155" t="s">
        <v>2750</v>
      </c>
      <c r="D1875" s="155" t="s">
        <v>2751</v>
      </c>
      <c r="E1875" s="156">
        <v>2004</v>
      </c>
      <c r="F1875" s="153">
        <v>18</v>
      </c>
      <c r="G1875" s="155" t="s">
        <v>12</v>
      </c>
      <c r="H1875" s="152" t="s">
        <v>4824</v>
      </c>
      <c r="I1875" s="151" t="s">
        <v>4872</v>
      </c>
      <c r="J1875" s="152" t="s">
        <v>58</v>
      </c>
      <c r="K1875" s="153" t="s">
        <v>409</v>
      </c>
      <c r="L1875" s="154">
        <v>893</v>
      </c>
      <c r="M1875" s="28"/>
      <c r="N1875" s="28"/>
      <c r="O1875" s="33"/>
      <c r="P1875" s="33">
        <v>3225831818</v>
      </c>
      <c r="Q1875" s="34" t="s">
        <v>2752</v>
      </c>
      <c r="R1875" s="45">
        <v>38342</v>
      </c>
      <c r="S1875" s="37" t="s">
        <v>2572</v>
      </c>
      <c r="T1875" s="37" t="s">
        <v>354</v>
      </c>
      <c r="U1875" s="44">
        <v>1040871418</v>
      </c>
      <c r="V1875" s="37" t="s">
        <v>346</v>
      </c>
      <c r="W1875" s="37" t="s">
        <v>1400</v>
      </c>
      <c r="X1875" s="39"/>
      <c r="Y1875" s="39"/>
      <c r="Z1875" s="39"/>
      <c r="AA1875" s="39"/>
    </row>
    <row r="1876" spans="1:27" ht="14.45" hidden="1" x14ac:dyDescent="0.35">
      <c r="A1876" s="154"/>
      <c r="B1876" s="154">
        <v>1894</v>
      </c>
      <c r="C1876" s="155" t="s">
        <v>234</v>
      </c>
      <c r="D1876" s="155" t="s">
        <v>2753</v>
      </c>
      <c r="E1876" s="156">
        <v>2016</v>
      </c>
      <c r="F1876" s="153">
        <v>6</v>
      </c>
      <c r="G1876" s="155" t="s">
        <v>8</v>
      </c>
      <c r="H1876" s="152" t="s">
        <v>1366</v>
      </c>
      <c r="I1876" s="151" t="s">
        <v>4885</v>
      </c>
      <c r="J1876" s="152" t="s">
        <v>92</v>
      </c>
      <c r="K1876" s="153" t="s">
        <v>422</v>
      </c>
      <c r="L1876" s="154">
        <v>894</v>
      </c>
      <c r="M1876" s="28"/>
      <c r="N1876" s="28"/>
      <c r="O1876" s="33"/>
      <c r="P1876" s="33">
        <v>3146978035</v>
      </c>
      <c r="Q1876" s="34" t="s">
        <v>2754</v>
      </c>
      <c r="R1876" s="45">
        <v>42626</v>
      </c>
      <c r="S1876" s="37" t="s">
        <v>1052</v>
      </c>
      <c r="T1876" s="37" t="s">
        <v>413</v>
      </c>
      <c r="U1876" s="44">
        <v>1016606559</v>
      </c>
      <c r="V1876" s="37" t="s">
        <v>430</v>
      </c>
      <c r="W1876" s="37" t="s">
        <v>363</v>
      </c>
      <c r="X1876" s="39"/>
      <c r="Y1876" s="39"/>
      <c r="Z1876" s="39"/>
      <c r="AA1876" s="39"/>
    </row>
    <row r="1877" spans="1:27" ht="14.45" hidden="1" x14ac:dyDescent="0.35">
      <c r="A1877" s="154"/>
      <c r="B1877" s="154">
        <v>1895</v>
      </c>
      <c r="C1877" s="155" t="s">
        <v>2755</v>
      </c>
      <c r="D1877" s="155" t="s">
        <v>2756</v>
      </c>
      <c r="E1877" s="156">
        <v>2015</v>
      </c>
      <c r="F1877" s="153">
        <v>7</v>
      </c>
      <c r="G1877" s="155" t="s">
        <v>20</v>
      </c>
      <c r="H1877" s="152" t="s">
        <v>3699</v>
      </c>
      <c r="I1877" s="151" t="s">
        <v>4901</v>
      </c>
      <c r="J1877" s="152" t="s">
        <v>21</v>
      </c>
      <c r="K1877" s="153" t="s">
        <v>407</v>
      </c>
      <c r="L1877" s="154">
        <v>895</v>
      </c>
      <c r="M1877" s="28"/>
      <c r="N1877" s="28"/>
      <c r="O1877" s="33"/>
      <c r="P1877" s="33">
        <v>3108414306</v>
      </c>
      <c r="Q1877" s="55"/>
      <c r="R1877" s="45">
        <v>42068</v>
      </c>
      <c r="S1877" s="37" t="s">
        <v>1209</v>
      </c>
      <c r="T1877" s="37" t="s">
        <v>413</v>
      </c>
      <c r="U1877" s="44">
        <v>1028030083</v>
      </c>
      <c r="V1877" s="37" t="s">
        <v>582</v>
      </c>
      <c r="W1877" s="37" t="s">
        <v>363</v>
      </c>
      <c r="X1877" s="39"/>
      <c r="Y1877" s="39"/>
      <c r="Z1877" s="39"/>
      <c r="AA1877" s="39"/>
    </row>
    <row r="1878" spans="1:27" ht="14.45" hidden="1" x14ac:dyDescent="0.35">
      <c r="A1878" s="154"/>
      <c r="B1878" s="154">
        <v>1896</v>
      </c>
      <c r="C1878" s="155" t="s">
        <v>287</v>
      </c>
      <c r="D1878" s="155" t="s">
        <v>2757</v>
      </c>
      <c r="E1878" s="156">
        <v>1998</v>
      </c>
      <c r="F1878" s="153">
        <v>24</v>
      </c>
      <c r="G1878" s="155" t="s">
        <v>12</v>
      </c>
      <c r="H1878" s="152" t="s">
        <v>4824</v>
      </c>
      <c r="I1878" s="151" t="s">
        <v>4916</v>
      </c>
      <c r="J1878" s="152" t="s">
        <v>58</v>
      </c>
      <c r="K1878" s="153" t="s">
        <v>349</v>
      </c>
      <c r="L1878" s="154">
        <v>896</v>
      </c>
      <c r="M1878" s="28"/>
      <c r="N1878" s="28"/>
      <c r="O1878" s="33"/>
      <c r="P1878" s="33">
        <v>3119570976</v>
      </c>
      <c r="Q1878" s="34" t="s">
        <v>2758</v>
      </c>
      <c r="R1878" s="45">
        <v>35979</v>
      </c>
      <c r="S1878" s="37" t="s">
        <v>433</v>
      </c>
      <c r="T1878" s="37" t="s">
        <v>338</v>
      </c>
      <c r="U1878" s="44">
        <v>1035878162</v>
      </c>
      <c r="V1878" s="37" t="s">
        <v>339</v>
      </c>
      <c r="W1878" s="37" t="s">
        <v>380</v>
      </c>
      <c r="X1878" s="39"/>
      <c r="Y1878" s="39"/>
      <c r="Z1878" s="39"/>
      <c r="AA1878" s="39"/>
    </row>
    <row r="1879" spans="1:27" ht="14.45" hidden="1" x14ac:dyDescent="0.35">
      <c r="A1879" s="154"/>
      <c r="B1879" s="154">
        <v>1897</v>
      </c>
      <c r="C1879" s="155" t="s">
        <v>22</v>
      </c>
      <c r="D1879" s="155" t="s">
        <v>35</v>
      </c>
      <c r="E1879" s="156">
        <v>2016</v>
      </c>
      <c r="F1879" s="153">
        <v>6</v>
      </c>
      <c r="G1879" s="155" t="s">
        <v>8</v>
      </c>
      <c r="H1879" s="152" t="s">
        <v>1366</v>
      </c>
      <c r="I1879" s="151" t="s">
        <v>4885</v>
      </c>
      <c r="J1879" s="152" t="s">
        <v>92</v>
      </c>
      <c r="K1879" s="153" t="s">
        <v>387</v>
      </c>
      <c r="L1879" s="154">
        <v>897</v>
      </c>
      <c r="M1879" s="28"/>
      <c r="N1879" s="28"/>
      <c r="O1879" s="33"/>
      <c r="P1879" s="33">
        <v>3014229300</v>
      </c>
      <c r="Q1879" s="34" t="s">
        <v>2759</v>
      </c>
      <c r="R1879" s="45">
        <v>42522</v>
      </c>
      <c r="S1879" s="37" t="s">
        <v>2760</v>
      </c>
      <c r="T1879" s="37" t="s">
        <v>413</v>
      </c>
      <c r="U1879" s="44">
        <v>1040885917</v>
      </c>
      <c r="V1879" s="37" t="s">
        <v>393</v>
      </c>
      <c r="W1879" s="37" t="s">
        <v>363</v>
      </c>
      <c r="X1879" s="39"/>
      <c r="Y1879" s="39"/>
      <c r="Z1879" s="39"/>
      <c r="AA1879" s="39"/>
    </row>
    <row r="1880" spans="1:27" ht="14.45" hidden="1" x14ac:dyDescent="0.35">
      <c r="A1880" s="154"/>
      <c r="B1880" s="154">
        <v>1898</v>
      </c>
      <c r="C1880" s="155" t="s">
        <v>2761</v>
      </c>
      <c r="D1880" s="155" t="s">
        <v>2762</v>
      </c>
      <c r="E1880" s="156">
        <v>2014</v>
      </c>
      <c r="F1880" s="153">
        <v>8</v>
      </c>
      <c r="G1880" s="155" t="s">
        <v>20</v>
      </c>
      <c r="H1880" s="152" t="s">
        <v>3699</v>
      </c>
      <c r="I1880" s="151" t="s">
        <v>4850</v>
      </c>
      <c r="J1880" s="152" t="s">
        <v>21</v>
      </c>
      <c r="K1880" s="153" t="s">
        <v>446</v>
      </c>
      <c r="L1880" s="154">
        <v>898</v>
      </c>
      <c r="M1880" s="28"/>
      <c r="N1880" s="28"/>
      <c r="O1880" s="33">
        <v>2208908</v>
      </c>
      <c r="P1880" s="33">
        <v>3218858072</v>
      </c>
      <c r="Q1880" s="42"/>
      <c r="R1880" s="45">
        <v>41710</v>
      </c>
      <c r="S1880" s="37" t="s">
        <v>2763</v>
      </c>
      <c r="T1880" s="37" t="s">
        <v>413</v>
      </c>
      <c r="U1880" s="37" t="s">
        <v>2764</v>
      </c>
      <c r="V1880" s="37" t="s">
        <v>346</v>
      </c>
      <c r="W1880" s="37" t="s">
        <v>363</v>
      </c>
      <c r="X1880" s="39"/>
      <c r="Y1880" s="39"/>
      <c r="Z1880" s="39"/>
      <c r="AA1880" s="39"/>
    </row>
    <row r="1881" spans="1:27" ht="14.45" hidden="1" x14ac:dyDescent="0.35">
      <c r="A1881" s="154"/>
      <c r="B1881" s="154">
        <v>1899</v>
      </c>
      <c r="C1881" s="155" t="s">
        <v>83</v>
      </c>
      <c r="D1881" s="155" t="s">
        <v>2765</v>
      </c>
      <c r="E1881" s="156">
        <v>2015</v>
      </c>
      <c r="F1881" s="153">
        <v>7</v>
      </c>
      <c r="G1881" s="155" t="s">
        <v>8</v>
      </c>
      <c r="H1881" s="152" t="s">
        <v>1366</v>
      </c>
      <c r="I1881" s="151" t="s">
        <v>3697</v>
      </c>
      <c r="J1881" s="152" t="s">
        <v>117</v>
      </c>
      <c r="K1881" s="153" t="s">
        <v>437</v>
      </c>
      <c r="L1881" s="154">
        <v>899</v>
      </c>
      <c r="M1881" s="28"/>
      <c r="N1881" s="28"/>
      <c r="O1881" s="33"/>
      <c r="P1881" s="33">
        <v>3147447073</v>
      </c>
      <c r="Q1881" s="34" t="s">
        <v>2766</v>
      </c>
      <c r="R1881" s="45">
        <v>42259</v>
      </c>
      <c r="S1881" s="37" t="s">
        <v>1597</v>
      </c>
      <c r="T1881" s="37" t="s">
        <v>413</v>
      </c>
      <c r="U1881" s="44">
        <v>1011411499</v>
      </c>
      <c r="V1881" s="37" t="s">
        <v>339</v>
      </c>
      <c r="W1881" s="37" t="s">
        <v>363</v>
      </c>
      <c r="X1881" s="39"/>
      <c r="Y1881" s="39"/>
      <c r="Z1881" s="39"/>
      <c r="AA1881" s="39"/>
    </row>
    <row r="1882" spans="1:27" ht="14.45" hidden="1" x14ac:dyDescent="0.35">
      <c r="A1882" s="154"/>
      <c r="B1882" s="154">
        <v>1900</v>
      </c>
      <c r="C1882" s="155" t="s">
        <v>59</v>
      </c>
      <c r="D1882" s="155" t="s">
        <v>2765</v>
      </c>
      <c r="E1882" s="156">
        <v>2017</v>
      </c>
      <c r="F1882" s="153">
        <v>5</v>
      </c>
      <c r="G1882" s="155" t="s">
        <v>8</v>
      </c>
      <c r="H1882" s="152" t="s">
        <v>1366</v>
      </c>
      <c r="I1882" s="151" t="s">
        <v>4893</v>
      </c>
      <c r="J1882" s="152" t="s">
        <v>92</v>
      </c>
      <c r="K1882" s="153" t="s">
        <v>437</v>
      </c>
      <c r="L1882" s="154">
        <v>900</v>
      </c>
      <c r="M1882" s="28"/>
      <c r="N1882" s="28"/>
      <c r="O1882" s="33"/>
      <c r="P1882" s="33">
        <v>3147447073</v>
      </c>
      <c r="Q1882" s="34" t="s">
        <v>2766</v>
      </c>
      <c r="R1882" s="45">
        <v>42814</v>
      </c>
      <c r="S1882" s="37" t="s">
        <v>1597</v>
      </c>
      <c r="T1882" s="37" t="s">
        <v>413</v>
      </c>
      <c r="U1882" s="44">
        <v>1013361658</v>
      </c>
      <c r="V1882" s="37" t="s">
        <v>393</v>
      </c>
      <c r="W1882" s="37" t="s">
        <v>363</v>
      </c>
      <c r="X1882" s="39"/>
      <c r="Y1882" s="39"/>
      <c r="Z1882" s="39"/>
      <c r="AA1882" s="39"/>
    </row>
    <row r="1883" spans="1:27" ht="14.45" hidden="1" x14ac:dyDescent="0.35">
      <c r="A1883" s="154"/>
      <c r="B1883" s="154">
        <v>1901</v>
      </c>
      <c r="C1883" s="155" t="s">
        <v>483</v>
      </c>
      <c r="D1883" s="155" t="s">
        <v>2767</v>
      </c>
      <c r="E1883" s="156">
        <v>2014</v>
      </c>
      <c r="F1883" s="153">
        <v>8</v>
      </c>
      <c r="G1883" s="155" t="s">
        <v>8</v>
      </c>
      <c r="H1883" s="152" t="s">
        <v>1366</v>
      </c>
      <c r="I1883" s="151" t="s">
        <v>3687</v>
      </c>
      <c r="J1883" s="152" t="s">
        <v>117</v>
      </c>
      <c r="K1883" s="153" t="s">
        <v>364</v>
      </c>
      <c r="L1883" s="154">
        <v>901</v>
      </c>
      <c r="M1883" s="28"/>
      <c r="N1883" s="28"/>
      <c r="O1883" s="33"/>
      <c r="P1883" s="33">
        <v>3002003767</v>
      </c>
      <c r="Q1883" s="34" t="s">
        <v>2768</v>
      </c>
      <c r="R1883" s="45">
        <v>41786</v>
      </c>
      <c r="S1883" s="37" t="s">
        <v>2374</v>
      </c>
      <c r="T1883" s="37" t="s">
        <v>354</v>
      </c>
      <c r="U1883" s="44">
        <v>1035003913</v>
      </c>
      <c r="V1883" s="37" t="s">
        <v>491</v>
      </c>
      <c r="W1883" s="37" t="s">
        <v>347</v>
      </c>
      <c r="X1883" s="39"/>
      <c r="Y1883" s="39"/>
      <c r="Z1883" s="39"/>
      <c r="AA1883" s="39"/>
    </row>
    <row r="1884" spans="1:27" ht="14.45" hidden="1" x14ac:dyDescent="0.35">
      <c r="A1884" s="154"/>
      <c r="B1884" s="154">
        <v>1902</v>
      </c>
      <c r="C1884" s="155" t="s">
        <v>1029</v>
      </c>
      <c r="D1884" s="155" t="s">
        <v>2769</v>
      </c>
      <c r="E1884" s="156">
        <v>2000</v>
      </c>
      <c r="F1884" s="153">
        <v>22</v>
      </c>
      <c r="G1884" s="155" t="s">
        <v>20</v>
      </c>
      <c r="H1884" s="152" t="s">
        <v>3699</v>
      </c>
      <c r="I1884" s="151" t="s">
        <v>4867</v>
      </c>
      <c r="J1884" s="152" t="s">
        <v>111</v>
      </c>
      <c r="K1884" s="153" t="s">
        <v>439</v>
      </c>
      <c r="L1884" s="154">
        <v>902</v>
      </c>
      <c r="M1884" s="28"/>
      <c r="N1884" s="28"/>
      <c r="O1884" s="33"/>
      <c r="P1884" s="33">
        <v>3215592302</v>
      </c>
      <c r="Q1884" s="34" t="s">
        <v>2770</v>
      </c>
      <c r="R1884" s="45">
        <v>36618</v>
      </c>
      <c r="S1884" s="37" t="s">
        <v>2771</v>
      </c>
      <c r="T1884" s="37" t="s">
        <v>338</v>
      </c>
      <c r="U1884" s="44">
        <v>1000748285</v>
      </c>
      <c r="V1884" s="37" t="s">
        <v>393</v>
      </c>
      <c r="W1884" s="37" t="s">
        <v>394</v>
      </c>
      <c r="X1884" s="39"/>
      <c r="Y1884" s="39"/>
      <c r="Z1884" s="39"/>
      <c r="AA1884" s="39"/>
    </row>
    <row r="1885" spans="1:27" ht="14.45" hidden="1" x14ac:dyDescent="0.35">
      <c r="A1885" s="154"/>
      <c r="B1885" s="150">
        <v>1903</v>
      </c>
      <c r="C1885" s="155" t="s">
        <v>573</v>
      </c>
      <c r="D1885" s="155" t="s">
        <v>2772</v>
      </c>
      <c r="E1885" s="156">
        <v>2016</v>
      </c>
      <c r="F1885" s="153">
        <v>6</v>
      </c>
      <c r="G1885" s="155" t="s">
        <v>8</v>
      </c>
      <c r="H1885" s="152" t="s">
        <v>1366</v>
      </c>
      <c r="I1885" s="151" t="s">
        <v>4885</v>
      </c>
      <c r="J1885" s="152" t="s">
        <v>92</v>
      </c>
      <c r="K1885" s="153" t="s">
        <v>371</v>
      </c>
      <c r="L1885" s="154">
        <v>903</v>
      </c>
      <c r="M1885" s="28"/>
      <c r="N1885" s="28"/>
      <c r="O1885" s="33"/>
      <c r="P1885" s="33">
        <v>3105444704</v>
      </c>
      <c r="Q1885" s="34" t="s">
        <v>2773</v>
      </c>
      <c r="R1885" s="45">
        <v>42444</v>
      </c>
      <c r="S1885" s="37" t="s">
        <v>1183</v>
      </c>
      <c r="T1885" s="37" t="s">
        <v>413</v>
      </c>
      <c r="U1885" s="44">
        <v>1021809729</v>
      </c>
      <c r="V1885" s="37" t="s">
        <v>393</v>
      </c>
      <c r="W1885" s="37" t="s">
        <v>363</v>
      </c>
      <c r="X1885" s="39"/>
      <c r="Y1885" s="39"/>
      <c r="Z1885" s="39"/>
      <c r="AA1885" s="39"/>
    </row>
    <row r="1886" spans="1:27" ht="14.45" hidden="1" x14ac:dyDescent="0.35">
      <c r="A1886" s="154"/>
      <c r="B1886" s="150">
        <v>1904</v>
      </c>
      <c r="C1886" s="155" t="s">
        <v>2774</v>
      </c>
      <c r="D1886" s="155" t="s">
        <v>2775</v>
      </c>
      <c r="E1886" s="156">
        <v>2005</v>
      </c>
      <c r="F1886" s="153">
        <v>17</v>
      </c>
      <c r="G1886" s="155" t="s">
        <v>20</v>
      </c>
      <c r="H1886" s="152" t="s">
        <v>3699</v>
      </c>
      <c r="I1886" s="151" t="s">
        <v>4894</v>
      </c>
      <c r="J1886" s="152" t="s">
        <v>111</v>
      </c>
      <c r="K1886" s="153" t="s">
        <v>368</v>
      </c>
      <c r="L1886" s="154">
        <v>904</v>
      </c>
      <c r="M1886" s="28"/>
      <c r="N1886" s="28"/>
      <c r="O1886" s="33"/>
      <c r="P1886" s="33">
        <v>3108234135</v>
      </c>
      <c r="Q1886" s="34" t="s">
        <v>2776</v>
      </c>
      <c r="R1886" s="45">
        <v>38495</v>
      </c>
      <c r="S1886" s="37" t="s">
        <v>1183</v>
      </c>
      <c r="T1886" s="37" t="s">
        <v>354</v>
      </c>
      <c r="U1886" s="44">
        <v>1040353735</v>
      </c>
      <c r="V1886" s="37" t="s">
        <v>346</v>
      </c>
      <c r="W1886" s="37" t="s">
        <v>363</v>
      </c>
      <c r="X1886" s="39"/>
      <c r="Y1886" s="39"/>
      <c r="Z1886" s="39"/>
      <c r="AA1886" s="39"/>
    </row>
    <row r="1887" spans="1:27" ht="14.45" hidden="1" x14ac:dyDescent="0.35">
      <c r="A1887" s="154"/>
      <c r="B1887" s="150">
        <v>1905</v>
      </c>
      <c r="C1887" s="155" t="s">
        <v>2777</v>
      </c>
      <c r="D1887" s="155" t="s">
        <v>2778</v>
      </c>
      <c r="E1887" s="156">
        <v>2007</v>
      </c>
      <c r="F1887" s="153">
        <v>15</v>
      </c>
      <c r="G1887" s="155" t="s">
        <v>8</v>
      </c>
      <c r="H1887" s="152" t="s">
        <v>1366</v>
      </c>
      <c r="I1887" s="151" t="s">
        <v>1367</v>
      </c>
      <c r="J1887" s="152" t="s">
        <v>9</v>
      </c>
      <c r="K1887" s="153" t="s">
        <v>368</v>
      </c>
      <c r="L1887" s="154">
        <v>905</v>
      </c>
      <c r="M1887" s="28"/>
      <c r="N1887" s="28"/>
      <c r="O1887" s="33"/>
      <c r="P1887" s="33">
        <v>3147995909</v>
      </c>
      <c r="Q1887" s="34" t="s">
        <v>2779</v>
      </c>
      <c r="R1887" s="45">
        <v>39440</v>
      </c>
      <c r="S1887" s="37" t="s">
        <v>2161</v>
      </c>
      <c r="T1887" s="37" t="s">
        <v>354</v>
      </c>
      <c r="U1887" s="44">
        <v>1015189094</v>
      </c>
      <c r="V1887" s="37" t="s">
        <v>346</v>
      </c>
      <c r="W1887" s="37" t="s">
        <v>710</v>
      </c>
      <c r="X1887" s="39"/>
      <c r="Y1887" s="39"/>
      <c r="Z1887" s="39"/>
      <c r="AA1887" s="39"/>
    </row>
    <row r="1888" spans="1:27" ht="14.45" hidden="1" x14ac:dyDescent="0.35">
      <c r="A1888" s="154"/>
      <c r="B1888" s="150">
        <v>1906</v>
      </c>
      <c r="C1888" s="155" t="s">
        <v>2780</v>
      </c>
      <c r="D1888" s="155" t="s">
        <v>1600</v>
      </c>
      <c r="E1888" s="156">
        <v>2011</v>
      </c>
      <c r="F1888" s="153">
        <v>11</v>
      </c>
      <c r="G1888" s="155" t="s">
        <v>8</v>
      </c>
      <c r="H1888" s="152" t="s">
        <v>1366</v>
      </c>
      <c r="I1888" s="151" t="s">
        <v>4870</v>
      </c>
      <c r="J1888" s="152" t="s">
        <v>34</v>
      </c>
      <c r="K1888" s="153" t="s">
        <v>368</v>
      </c>
      <c r="L1888" s="154">
        <v>906</v>
      </c>
      <c r="M1888" s="28"/>
      <c r="N1888" s="28"/>
      <c r="O1888" s="33"/>
      <c r="P1888" s="33">
        <v>3207532917</v>
      </c>
      <c r="Q1888" s="34" t="s">
        <v>2160</v>
      </c>
      <c r="R1888" s="45">
        <v>40558</v>
      </c>
      <c r="S1888" s="37" t="s">
        <v>2161</v>
      </c>
      <c r="T1888" s="37" t="s">
        <v>354</v>
      </c>
      <c r="U1888" s="44">
        <v>1040368315</v>
      </c>
      <c r="V1888" s="37" t="s">
        <v>346</v>
      </c>
      <c r="W1888" s="37" t="s">
        <v>380</v>
      </c>
      <c r="X1888" s="39"/>
      <c r="Y1888" s="39"/>
      <c r="Z1888" s="39"/>
      <c r="AA1888" s="39"/>
    </row>
    <row r="1889" spans="1:27" ht="14.45" hidden="1" x14ac:dyDescent="0.35">
      <c r="A1889" s="154"/>
      <c r="B1889" s="154">
        <v>1907</v>
      </c>
      <c r="C1889" s="155"/>
      <c r="D1889" s="155"/>
      <c r="E1889" s="156"/>
      <c r="F1889" s="153">
        <v>2022</v>
      </c>
      <c r="G1889" s="155"/>
      <c r="H1889" s="152" t="e">
        <v>#N/A</v>
      </c>
      <c r="I1889" s="151" t="e">
        <v>#N/A</v>
      </c>
      <c r="J1889" s="152" t="e">
        <v>#N/A</v>
      </c>
      <c r="K1889" s="153"/>
      <c r="L1889" s="154">
        <v>907</v>
      </c>
      <c r="M1889" s="28"/>
      <c r="N1889" s="28"/>
      <c r="O1889" s="33"/>
      <c r="P1889" s="33"/>
      <c r="Q1889" s="55"/>
      <c r="R1889" s="45"/>
      <c r="S1889" s="37"/>
      <c r="T1889" s="37"/>
      <c r="U1889" s="50"/>
      <c r="V1889" s="37"/>
      <c r="W1889" s="37"/>
      <c r="X1889" s="39"/>
      <c r="Y1889" s="39"/>
      <c r="Z1889" s="39"/>
      <c r="AA1889" s="39"/>
    </row>
    <row r="1890" spans="1:27" ht="14.45" hidden="1" x14ac:dyDescent="0.35">
      <c r="A1890" s="154"/>
      <c r="B1890" s="154">
        <v>1908</v>
      </c>
      <c r="C1890" s="155"/>
      <c r="D1890" s="155"/>
      <c r="E1890" s="156"/>
      <c r="F1890" s="153">
        <v>2022</v>
      </c>
      <c r="G1890" s="155"/>
      <c r="H1890" s="152" t="e">
        <v>#N/A</v>
      </c>
      <c r="I1890" s="151" t="e">
        <v>#N/A</v>
      </c>
      <c r="J1890" s="152" t="e">
        <v>#N/A</v>
      </c>
      <c r="K1890" s="153"/>
      <c r="L1890" s="154">
        <v>908</v>
      </c>
      <c r="M1890" s="28"/>
      <c r="N1890" s="28"/>
      <c r="O1890" s="33"/>
      <c r="P1890" s="33"/>
      <c r="Q1890" s="42"/>
      <c r="R1890" s="45"/>
      <c r="S1890" s="37"/>
      <c r="T1890" s="37"/>
      <c r="U1890" s="44"/>
      <c r="V1890" s="37"/>
      <c r="W1890" s="37"/>
      <c r="X1890" s="39"/>
      <c r="Y1890" s="39"/>
      <c r="Z1890" s="39"/>
      <c r="AA1890" s="39"/>
    </row>
    <row r="1891" spans="1:27" ht="14.45" hidden="1" x14ac:dyDescent="0.35">
      <c r="A1891" s="154"/>
      <c r="B1891" s="150">
        <v>1909</v>
      </c>
      <c r="C1891" s="155" t="s">
        <v>2781</v>
      </c>
      <c r="D1891" s="155" t="s">
        <v>2782</v>
      </c>
      <c r="E1891" s="156">
        <v>2005</v>
      </c>
      <c r="F1891" s="153">
        <v>17</v>
      </c>
      <c r="G1891" s="155" t="s">
        <v>20</v>
      </c>
      <c r="H1891" s="152" t="s">
        <v>3699</v>
      </c>
      <c r="I1891" s="151" t="s">
        <v>4894</v>
      </c>
      <c r="J1891" s="152" t="s">
        <v>111</v>
      </c>
      <c r="K1891" s="153" t="s">
        <v>368</v>
      </c>
      <c r="L1891" s="154">
        <v>909</v>
      </c>
      <c r="M1891" s="32"/>
      <c r="N1891" s="28"/>
      <c r="O1891" s="33"/>
      <c r="P1891" s="33">
        <v>3006792648</v>
      </c>
      <c r="Q1891" s="34" t="s">
        <v>2783</v>
      </c>
      <c r="R1891" s="45">
        <v>38654</v>
      </c>
      <c r="S1891" s="37" t="s">
        <v>2161</v>
      </c>
      <c r="T1891" s="37" t="s">
        <v>354</v>
      </c>
      <c r="U1891" s="44">
        <v>1032177813</v>
      </c>
      <c r="V1891" s="37" t="s">
        <v>346</v>
      </c>
      <c r="W1891" s="37" t="s">
        <v>363</v>
      </c>
      <c r="X1891" s="39"/>
      <c r="Y1891" s="39"/>
      <c r="Z1891" s="39"/>
      <c r="AA1891" s="39"/>
    </row>
    <row r="1892" spans="1:27" ht="14.45" hidden="1" x14ac:dyDescent="0.35">
      <c r="A1892" s="154"/>
      <c r="B1892" s="150">
        <v>1910</v>
      </c>
      <c r="C1892" s="155" t="s">
        <v>2784</v>
      </c>
      <c r="D1892" s="155" t="s">
        <v>2632</v>
      </c>
      <c r="E1892" s="156">
        <v>2014</v>
      </c>
      <c r="F1892" s="153">
        <v>8</v>
      </c>
      <c r="G1892" s="155" t="s">
        <v>20</v>
      </c>
      <c r="H1892" s="152" t="s">
        <v>3699</v>
      </c>
      <c r="I1892" s="151" t="s">
        <v>4850</v>
      </c>
      <c r="J1892" s="152" t="s">
        <v>21</v>
      </c>
      <c r="K1892" s="153" t="s">
        <v>440</v>
      </c>
      <c r="L1892" s="154">
        <v>910</v>
      </c>
      <c r="M1892" s="32"/>
      <c r="N1892" s="28"/>
      <c r="O1892" s="33">
        <v>5399905</v>
      </c>
      <c r="P1892" s="33">
        <v>3194571738</v>
      </c>
      <c r="Q1892" s="34" t="s">
        <v>2785</v>
      </c>
      <c r="R1892" s="45">
        <v>41650</v>
      </c>
      <c r="S1892" s="37" t="s">
        <v>2786</v>
      </c>
      <c r="T1892" s="37" t="s">
        <v>354</v>
      </c>
      <c r="U1892" s="44">
        <v>1195214216</v>
      </c>
      <c r="V1892" s="37" t="s">
        <v>346</v>
      </c>
      <c r="W1892" s="37" t="s">
        <v>363</v>
      </c>
      <c r="X1892" s="39"/>
      <c r="Y1892" s="39"/>
      <c r="Z1892" s="39"/>
      <c r="AA1892" s="39"/>
    </row>
    <row r="1893" spans="1:27" ht="14.45" hidden="1" x14ac:dyDescent="0.35">
      <c r="A1893" s="154"/>
      <c r="B1893" s="154">
        <v>1911</v>
      </c>
      <c r="C1893" s="155" t="s">
        <v>22</v>
      </c>
      <c r="D1893" s="155" t="s">
        <v>2787</v>
      </c>
      <c r="E1893" s="156">
        <v>2011</v>
      </c>
      <c r="F1893" s="153">
        <v>11</v>
      </c>
      <c r="G1893" s="155" t="s">
        <v>16</v>
      </c>
      <c r="H1893" s="152" t="s">
        <v>1895</v>
      </c>
      <c r="I1893" s="151" t="s">
        <v>4827</v>
      </c>
      <c r="J1893" s="152" t="s">
        <v>182</v>
      </c>
      <c r="K1893" s="153" t="s">
        <v>390</v>
      </c>
      <c r="L1893" s="154">
        <v>911</v>
      </c>
      <c r="M1893" s="28"/>
      <c r="N1893" s="28"/>
      <c r="O1893" s="33">
        <v>4411070</v>
      </c>
      <c r="P1893" s="33"/>
      <c r="Q1893" s="42" t="s">
        <v>2788</v>
      </c>
      <c r="R1893" s="45">
        <v>40588</v>
      </c>
      <c r="S1893" s="37" t="s">
        <v>2789</v>
      </c>
      <c r="T1893" s="37" t="s">
        <v>354</v>
      </c>
      <c r="U1893" s="44">
        <v>1025662488</v>
      </c>
      <c r="V1893" s="37" t="s">
        <v>393</v>
      </c>
      <c r="W1893" s="37" t="s">
        <v>402</v>
      </c>
      <c r="X1893" s="39"/>
      <c r="Y1893" s="39"/>
      <c r="Z1893" s="39"/>
      <c r="AA1893" s="39"/>
    </row>
    <row r="1894" spans="1:27" ht="14.45" hidden="1" x14ac:dyDescent="0.35">
      <c r="A1894" s="154"/>
      <c r="B1894" s="154">
        <v>1912</v>
      </c>
      <c r="C1894" s="155" t="s">
        <v>812</v>
      </c>
      <c r="D1894" s="155" t="s">
        <v>2790</v>
      </c>
      <c r="E1894" s="156">
        <v>2012</v>
      </c>
      <c r="F1894" s="153">
        <v>10</v>
      </c>
      <c r="G1894" s="155" t="s">
        <v>16</v>
      </c>
      <c r="H1894" s="152" t="s">
        <v>1895</v>
      </c>
      <c r="I1894" s="151" t="s">
        <v>4917</v>
      </c>
      <c r="J1894" s="152" t="s">
        <v>4918</v>
      </c>
      <c r="K1894" s="153" t="s">
        <v>418</v>
      </c>
      <c r="L1894" s="154">
        <v>912</v>
      </c>
      <c r="M1894" s="28"/>
      <c r="N1894" s="28"/>
      <c r="O1894" s="33">
        <v>5869072</v>
      </c>
      <c r="P1894" s="33">
        <v>3113400771</v>
      </c>
      <c r="Q1894" s="42" t="s">
        <v>2791</v>
      </c>
      <c r="R1894" s="45">
        <v>41051</v>
      </c>
      <c r="S1894" s="37" t="s">
        <v>2792</v>
      </c>
      <c r="T1894" s="37" t="s">
        <v>354</v>
      </c>
      <c r="U1894" s="44" t="s">
        <v>2793</v>
      </c>
      <c r="V1894" s="37" t="s">
        <v>346</v>
      </c>
      <c r="W1894" s="37" t="s">
        <v>402</v>
      </c>
      <c r="X1894" s="39"/>
      <c r="Y1894" s="39"/>
      <c r="Z1894" s="39"/>
      <c r="AA1894" s="39"/>
    </row>
    <row r="1895" spans="1:27" ht="14.45" hidden="1" x14ac:dyDescent="0.35">
      <c r="A1895" s="154"/>
      <c r="B1895" s="150">
        <v>1913</v>
      </c>
      <c r="C1895" s="155" t="s">
        <v>120</v>
      </c>
      <c r="D1895" s="155" t="s">
        <v>2794</v>
      </c>
      <c r="E1895" s="156">
        <v>2012</v>
      </c>
      <c r="F1895" s="153">
        <v>10</v>
      </c>
      <c r="G1895" s="155" t="s">
        <v>8</v>
      </c>
      <c r="H1895" s="152" t="s">
        <v>1366</v>
      </c>
      <c r="I1895" s="151" t="s">
        <v>3685</v>
      </c>
      <c r="J1895" s="152" t="s">
        <v>106</v>
      </c>
      <c r="K1895" s="153" t="s">
        <v>355</v>
      </c>
      <c r="L1895" s="154">
        <v>913</v>
      </c>
      <c r="M1895" s="28"/>
      <c r="N1895" s="28"/>
      <c r="O1895" s="33">
        <v>3316521</v>
      </c>
      <c r="P1895" s="33">
        <v>3005860657</v>
      </c>
      <c r="Q1895" s="34" t="s">
        <v>2795</v>
      </c>
      <c r="R1895" s="45">
        <v>41127</v>
      </c>
      <c r="S1895" s="37" t="s">
        <v>2796</v>
      </c>
      <c r="T1895" s="37" t="s">
        <v>354</v>
      </c>
      <c r="U1895" s="44">
        <v>1035000388</v>
      </c>
      <c r="V1895" s="37" t="s">
        <v>346</v>
      </c>
      <c r="W1895" s="37" t="s">
        <v>363</v>
      </c>
      <c r="X1895" s="39"/>
      <c r="Y1895" s="39"/>
      <c r="Z1895" s="39"/>
      <c r="AA1895" s="39"/>
    </row>
    <row r="1896" spans="1:27" ht="14.45" hidden="1" x14ac:dyDescent="0.35">
      <c r="A1896" s="154"/>
      <c r="B1896" s="150">
        <v>1914</v>
      </c>
      <c r="C1896" s="155" t="s">
        <v>828</v>
      </c>
      <c r="D1896" s="155" t="s">
        <v>2797</v>
      </c>
      <c r="E1896" s="156">
        <v>2014</v>
      </c>
      <c r="F1896" s="153">
        <v>8</v>
      </c>
      <c r="G1896" s="155" t="s">
        <v>8</v>
      </c>
      <c r="H1896" s="152" t="s">
        <v>1366</v>
      </c>
      <c r="I1896" s="151" t="s">
        <v>3687</v>
      </c>
      <c r="J1896" s="152" t="s">
        <v>117</v>
      </c>
      <c r="K1896" s="153" t="s">
        <v>374</v>
      </c>
      <c r="L1896" s="154">
        <v>914</v>
      </c>
      <c r="M1896" s="28"/>
      <c r="N1896" s="28"/>
      <c r="O1896" s="33"/>
      <c r="P1896" s="33">
        <v>3215927755</v>
      </c>
      <c r="Q1896" s="34" t="s">
        <v>2798</v>
      </c>
      <c r="R1896" s="45">
        <v>41684</v>
      </c>
      <c r="S1896" s="37" t="s">
        <v>1183</v>
      </c>
      <c r="T1896" s="37" t="s">
        <v>354</v>
      </c>
      <c r="U1896" s="44">
        <v>1034924313</v>
      </c>
      <c r="V1896" s="37" t="s">
        <v>346</v>
      </c>
      <c r="W1896" s="37" t="s">
        <v>363</v>
      </c>
      <c r="X1896" s="39"/>
      <c r="Y1896" s="39"/>
      <c r="Z1896" s="39"/>
      <c r="AA1896" s="39"/>
    </row>
    <row r="1897" spans="1:27" ht="14.45" hidden="1" x14ac:dyDescent="0.35">
      <c r="A1897" s="154"/>
      <c r="B1897" s="150">
        <v>1915</v>
      </c>
      <c r="C1897" s="155" t="s">
        <v>2799</v>
      </c>
      <c r="D1897" s="155" t="s">
        <v>2800</v>
      </c>
      <c r="E1897" s="156">
        <v>2013</v>
      </c>
      <c r="F1897" s="153">
        <v>9</v>
      </c>
      <c r="G1897" s="155" t="s">
        <v>8</v>
      </c>
      <c r="H1897" s="152" t="s">
        <v>1366</v>
      </c>
      <c r="I1897" s="151" t="s">
        <v>3703</v>
      </c>
      <c r="J1897" s="152" t="s">
        <v>106</v>
      </c>
      <c r="K1897" s="153" t="s">
        <v>374</v>
      </c>
      <c r="L1897" s="154">
        <v>915</v>
      </c>
      <c r="M1897" s="28"/>
      <c r="N1897" s="28"/>
      <c r="O1897" s="33">
        <v>8380047</v>
      </c>
      <c r="P1897" s="33">
        <v>3134887058</v>
      </c>
      <c r="Q1897" s="34" t="s">
        <v>2801</v>
      </c>
      <c r="R1897" s="45">
        <v>41297</v>
      </c>
      <c r="S1897" s="37" t="s">
        <v>1183</v>
      </c>
      <c r="T1897" s="37" t="s">
        <v>354</v>
      </c>
      <c r="U1897" s="44">
        <v>1038127565</v>
      </c>
      <c r="V1897" s="37" t="s">
        <v>346</v>
      </c>
      <c r="W1897" s="37" t="s">
        <v>394</v>
      </c>
      <c r="X1897" s="39"/>
      <c r="Y1897" s="39"/>
      <c r="Z1897" s="39"/>
      <c r="AA1897" s="39"/>
    </row>
    <row r="1898" spans="1:27" ht="14.45" hidden="1" x14ac:dyDescent="0.35">
      <c r="A1898" s="154"/>
      <c r="B1898" s="154">
        <v>1916</v>
      </c>
      <c r="C1898" s="155" t="s">
        <v>229</v>
      </c>
      <c r="D1898" s="155" t="s">
        <v>2802</v>
      </c>
      <c r="E1898" s="156">
        <v>2005</v>
      </c>
      <c r="F1898" s="153">
        <v>17</v>
      </c>
      <c r="G1898" s="155" t="s">
        <v>12</v>
      </c>
      <c r="H1898" s="152" t="s">
        <v>4824</v>
      </c>
      <c r="I1898" s="151" t="s">
        <v>4845</v>
      </c>
      <c r="J1898" s="152" t="s">
        <v>58</v>
      </c>
      <c r="K1898" s="153" t="s">
        <v>437</v>
      </c>
      <c r="L1898" s="154">
        <v>916</v>
      </c>
      <c r="M1898" s="28"/>
      <c r="N1898" s="28"/>
      <c r="O1898" s="33">
        <v>6125742</v>
      </c>
      <c r="P1898" s="33">
        <v>3213397796</v>
      </c>
      <c r="Q1898" s="42" t="s">
        <v>2803</v>
      </c>
      <c r="R1898" s="45">
        <v>38713</v>
      </c>
      <c r="S1898" s="37" t="s">
        <v>2804</v>
      </c>
      <c r="T1898" s="37" t="s">
        <v>354</v>
      </c>
      <c r="U1898" s="44" t="s">
        <v>2805</v>
      </c>
      <c r="V1898" s="37" t="s">
        <v>346</v>
      </c>
      <c r="W1898" s="37" t="s">
        <v>394</v>
      </c>
      <c r="X1898" s="39"/>
      <c r="Y1898" s="39"/>
      <c r="Z1898" s="39"/>
      <c r="AA1898" s="39"/>
    </row>
    <row r="1899" spans="1:27" ht="14.45" hidden="1" x14ac:dyDescent="0.35">
      <c r="A1899" s="154"/>
      <c r="B1899" s="150">
        <v>1917</v>
      </c>
      <c r="C1899" s="155" t="s">
        <v>2806</v>
      </c>
      <c r="D1899" s="155" t="s">
        <v>2807</v>
      </c>
      <c r="E1899" s="156">
        <v>2013</v>
      </c>
      <c r="F1899" s="153">
        <v>9</v>
      </c>
      <c r="G1899" s="155" t="s">
        <v>8</v>
      </c>
      <c r="H1899" s="152" t="s">
        <v>1366</v>
      </c>
      <c r="I1899" s="151" t="s">
        <v>3703</v>
      </c>
      <c r="J1899" s="152" t="s">
        <v>106</v>
      </c>
      <c r="K1899" s="153" t="s">
        <v>374</v>
      </c>
      <c r="L1899" s="154">
        <v>917</v>
      </c>
      <c r="M1899" s="28"/>
      <c r="N1899" s="28"/>
      <c r="O1899" s="33"/>
      <c r="P1899" s="33">
        <v>3127719303</v>
      </c>
      <c r="Q1899" s="34" t="s">
        <v>2808</v>
      </c>
      <c r="R1899" s="45">
        <v>41528</v>
      </c>
      <c r="S1899" s="37" t="s">
        <v>1183</v>
      </c>
      <c r="T1899" s="37" t="s">
        <v>354</v>
      </c>
      <c r="U1899" s="44">
        <v>1038130377</v>
      </c>
      <c r="V1899" s="37" t="s">
        <v>393</v>
      </c>
      <c r="W1899" s="37" t="s">
        <v>402</v>
      </c>
      <c r="X1899" s="39"/>
      <c r="Y1899" s="39"/>
      <c r="Z1899" s="39"/>
      <c r="AA1899" s="39"/>
    </row>
    <row r="1900" spans="1:27" ht="14.45" hidden="1" x14ac:dyDescent="0.35">
      <c r="A1900" s="154"/>
      <c r="B1900" s="150">
        <v>1918</v>
      </c>
      <c r="C1900" s="155" t="s">
        <v>2809</v>
      </c>
      <c r="D1900" s="155" t="s">
        <v>2810</v>
      </c>
      <c r="E1900" s="156">
        <v>2014</v>
      </c>
      <c r="F1900" s="153">
        <v>8</v>
      </c>
      <c r="G1900" s="155" t="s">
        <v>8</v>
      </c>
      <c r="H1900" s="152" t="s">
        <v>1366</v>
      </c>
      <c r="I1900" s="151" t="s">
        <v>3687</v>
      </c>
      <c r="J1900" s="152" t="s">
        <v>117</v>
      </c>
      <c r="K1900" s="153" t="s">
        <v>374</v>
      </c>
      <c r="L1900" s="154">
        <v>918</v>
      </c>
      <c r="M1900" s="28"/>
      <c r="N1900" s="28"/>
      <c r="O1900" s="33"/>
      <c r="P1900" s="33">
        <v>3108272428</v>
      </c>
      <c r="Q1900" s="55"/>
      <c r="R1900" s="45">
        <v>41790</v>
      </c>
      <c r="S1900" s="37" t="s">
        <v>1183</v>
      </c>
      <c r="T1900" s="37" t="s">
        <v>354</v>
      </c>
      <c r="U1900" s="44">
        <v>1038132351</v>
      </c>
      <c r="V1900" s="37" t="s">
        <v>346</v>
      </c>
      <c r="W1900" s="37" t="s">
        <v>380</v>
      </c>
      <c r="X1900" s="39"/>
      <c r="Y1900" s="39"/>
      <c r="Z1900" s="39"/>
      <c r="AA1900" s="39"/>
    </row>
    <row r="1901" spans="1:27" ht="14.45" hidden="1" x14ac:dyDescent="0.35">
      <c r="A1901" s="154"/>
      <c r="B1901" s="154">
        <v>1919</v>
      </c>
      <c r="C1901" s="155" t="s">
        <v>247</v>
      </c>
      <c r="D1901" s="155" t="s">
        <v>248</v>
      </c>
      <c r="E1901" s="156">
        <v>2013</v>
      </c>
      <c r="F1901" s="153">
        <v>9</v>
      </c>
      <c r="G1901" s="155" t="s">
        <v>8</v>
      </c>
      <c r="H1901" s="152" t="s">
        <v>1366</v>
      </c>
      <c r="I1901" s="151" t="s">
        <v>3703</v>
      </c>
      <c r="J1901" s="152" t="s">
        <v>106</v>
      </c>
      <c r="K1901" s="153" t="s">
        <v>364</v>
      </c>
      <c r="L1901" s="154">
        <v>919</v>
      </c>
      <c r="M1901" s="28"/>
      <c r="N1901" s="28"/>
      <c r="O1901" s="33"/>
      <c r="P1901" s="33">
        <v>3106204320</v>
      </c>
      <c r="Q1901" s="42" t="s">
        <v>2811</v>
      </c>
      <c r="R1901" s="45">
        <v>41336</v>
      </c>
      <c r="S1901" s="37" t="s">
        <v>2812</v>
      </c>
      <c r="T1901" s="37" t="s">
        <v>413</v>
      </c>
      <c r="U1901" s="44" t="s">
        <v>2813</v>
      </c>
      <c r="V1901" s="37" t="s">
        <v>1387</v>
      </c>
      <c r="W1901" s="37" t="s">
        <v>347</v>
      </c>
      <c r="X1901" s="39"/>
      <c r="Y1901" s="39"/>
      <c r="Z1901" s="39"/>
      <c r="AA1901" s="39"/>
    </row>
    <row r="1902" spans="1:27" ht="14.45" hidden="1" x14ac:dyDescent="0.35">
      <c r="A1902" s="154"/>
      <c r="B1902" s="150">
        <v>1920</v>
      </c>
      <c r="C1902" s="155" t="s">
        <v>548</v>
      </c>
      <c r="D1902" s="155" t="s">
        <v>2814</v>
      </c>
      <c r="E1902" s="156">
        <v>2013</v>
      </c>
      <c r="F1902" s="153">
        <v>9</v>
      </c>
      <c r="G1902" s="155" t="s">
        <v>20</v>
      </c>
      <c r="H1902" s="152" t="s">
        <v>3699</v>
      </c>
      <c r="I1902" s="151" t="s">
        <v>4853</v>
      </c>
      <c r="J1902" s="152" t="s">
        <v>50</v>
      </c>
      <c r="K1902" s="153" t="s">
        <v>374</v>
      </c>
      <c r="L1902" s="154">
        <v>920</v>
      </c>
      <c r="M1902" s="28"/>
      <c r="N1902" s="28"/>
      <c r="O1902" s="33"/>
      <c r="P1902" s="33">
        <v>3192364724</v>
      </c>
      <c r="Q1902" s="34" t="s">
        <v>2815</v>
      </c>
      <c r="R1902" s="45">
        <v>41513</v>
      </c>
      <c r="S1902" s="37" t="s">
        <v>1183</v>
      </c>
      <c r="T1902" s="37" t="s">
        <v>354</v>
      </c>
      <c r="U1902" s="44">
        <v>1038129636</v>
      </c>
      <c r="V1902" s="37" t="s">
        <v>346</v>
      </c>
      <c r="W1902" s="37" t="s">
        <v>960</v>
      </c>
      <c r="X1902" s="39"/>
      <c r="Y1902" s="39"/>
      <c r="Z1902" s="39"/>
      <c r="AA1902" s="39"/>
    </row>
    <row r="1903" spans="1:27" ht="14.45" hidden="1" x14ac:dyDescent="0.35">
      <c r="A1903" s="154"/>
      <c r="B1903" s="150">
        <v>1921</v>
      </c>
      <c r="C1903" s="155" t="s">
        <v>76</v>
      </c>
      <c r="D1903" s="155" t="s">
        <v>2816</v>
      </c>
      <c r="E1903" s="156">
        <v>2013</v>
      </c>
      <c r="F1903" s="153">
        <v>9</v>
      </c>
      <c r="G1903" s="155" t="s">
        <v>8</v>
      </c>
      <c r="H1903" s="152" t="s">
        <v>1366</v>
      </c>
      <c r="I1903" s="151" t="s">
        <v>3703</v>
      </c>
      <c r="J1903" s="152" t="s">
        <v>106</v>
      </c>
      <c r="K1903" s="153" t="s">
        <v>374</v>
      </c>
      <c r="L1903" s="154">
        <v>921</v>
      </c>
      <c r="M1903" s="32"/>
      <c r="N1903" s="28"/>
      <c r="O1903" s="33"/>
      <c r="P1903" s="33">
        <v>3126656215</v>
      </c>
      <c r="Q1903" s="34" t="s">
        <v>2817</v>
      </c>
      <c r="R1903" s="45">
        <v>41413</v>
      </c>
      <c r="S1903" s="37" t="s">
        <v>1183</v>
      </c>
      <c r="T1903" s="37" t="s">
        <v>354</v>
      </c>
      <c r="U1903" s="44">
        <v>1079101308</v>
      </c>
      <c r="V1903" s="37" t="s">
        <v>346</v>
      </c>
      <c r="W1903" s="37" t="s">
        <v>394</v>
      </c>
      <c r="X1903" s="39"/>
      <c r="Y1903" s="39"/>
      <c r="Z1903" s="39"/>
      <c r="AA1903" s="39"/>
    </row>
    <row r="1904" spans="1:27" ht="14.45" hidden="1" x14ac:dyDescent="0.35">
      <c r="A1904" s="154"/>
      <c r="B1904" s="154">
        <v>1922</v>
      </c>
      <c r="C1904" s="155"/>
      <c r="D1904" s="155"/>
      <c r="E1904" s="156"/>
      <c r="F1904" s="153">
        <v>2022</v>
      </c>
      <c r="G1904" s="155"/>
      <c r="H1904" s="152" t="e">
        <v>#N/A</v>
      </c>
      <c r="I1904" s="151" t="e">
        <v>#N/A</v>
      </c>
      <c r="J1904" s="152" t="e">
        <v>#N/A</v>
      </c>
      <c r="K1904" s="153"/>
      <c r="L1904" s="154">
        <v>922</v>
      </c>
      <c r="M1904" s="28"/>
      <c r="N1904" s="28"/>
      <c r="O1904" s="33"/>
      <c r="P1904" s="33"/>
      <c r="Q1904" s="42"/>
      <c r="R1904" s="45"/>
      <c r="S1904" s="37"/>
      <c r="T1904" s="37"/>
      <c r="U1904" s="44"/>
      <c r="V1904" s="37"/>
      <c r="W1904" s="37"/>
      <c r="X1904" s="39"/>
      <c r="Y1904" s="39"/>
      <c r="Z1904" s="39"/>
      <c r="AA1904" s="39"/>
    </row>
    <row r="1905" spans="1:27" ht="14.45" hidden="1" x14ac:dyDescent="0.35">
      <c r="A1905" s="154"/>
      <c r="B1905" s="154">
        <v>1923</v>
      </c>
      <c r="C1905" s="155"/>
      <c r="D1905" s="155"/>
      <c r="E1905" s="156"/>
      <c r="F1905" s="153">
        <v>2022</v>
      </c>
      <c r="G1905" s="155"/>
      <c r="H1905" s="152" t="e">
        <v>#N/A</v>
      </c>
      <c r="I1905" s="151" t="e">
        <v>#N/A</v>
      </c>
      <c r="J1905" s="152" t="e">
        <v>#N/A</v>
      </c>
      <c r="K1905" s="153"/>
      <c r="L1905" s="154">
        <v>923</v>
      </c>
      <c r="M1905" s="28"/>
      <c r="N1905" s="28"/>
      <c r="O1905" s="33"/>
      <c r="P1905" s="33"/>
      <c r="Q1905" s="42"/>
      <c r="R1905" s="45"/>
      <c r="S1905" s="37"/>
      <c r="T1905" s="37"/>
      <c r="U1905" s="37"/>
      <c r="V1905" s="37"/>
      <c r="W1905" s="37"/>
      <c r="X1905" s="39"/>
      <c r="Y1905" s="39"/>
      <c r="Z1905" s="39"/>
      <c r="AA1905" s="39"/>
    </row>
    <row r="1906" spans="1:27" ht="14.45" hidden="1" x14ac:dyDescent="0.35">
      <c r="A1906" s="154"/>
      <c r="B1906" s="150">
        <v>1924</v>
      </c>
      <c r="C1906" s="155" t="s">
        <v>2818</v>
      </c>
      <c r="D1906" s="155" t="s">
        <v>2819</v>
      </c>
      <c r="E1906" s="156">
        <v>2011</v>
      </c>
      <c r="F1906" s="153">
        <v>11</v>
      </c>
      <c r="G1906" s="155" t="s">
        <v>20</v>
      </c>
      <c r="H1906" s="152" t="s">
        <v>3699</v>
      </c>
      <c r="I1906" s="151" t="s">
        <v>4886</v>
      </c>
      <c r="J1906" s="152" t="s">
        <v>64</v>
      </c>
      <c r="K1906" s="153" t="s">
        <v>374</v>
      </c>
      <c r="L1906" s="154">
        <v>924</v>
      </c>
      <c r="M1906" s="28"/>
      <c r="N1906" s="28"/>
      <c r="O1906" s="33"/>
      <c r="P1906" s="33">
        <v>3106109164</v>
      </c>
      <c r="Q1906" s="34" t="s">
        <v>2820</v>
      </c>
      <c r="R1906" s="45">
        <v>40764</v>
      </c>
      <c r="S1906" s="37" t="s">
        <v>1183</v>
      </c>
      <c r="T1906" s="37" t="s">
        <v>354</v>
      </c>
      <c r="U1906" s="44">
        <v>1045432680</v>
      </c>
      <c r="V1906" s="37" t="s">
        <v>346</v>
      </c>
      <c r="W1906" s="37" t="s">
        <v>960</v>
      </c>
      <c r="X1906" s="39"/>
      <c r="Y1906" s="39"/>
      <c r="Z1906" s="39"/>
      <c r="AA1906" s="39"/>
    </row>
    <row r="1907" spans="1:27" ht="14.45" hidden="1" x14ac:dyDescent="0.35">
      <c r="A1907" s="154"/>
      <c r="B1907" s="150">
        <v>1925</v>
      </c>
      <c r="C1907" s="155" t="s">
        <v>22</v>
      </c>
      <c r="D1907" s="155" t="s">
        <v>2821</v>
      </c>
      <c r="E1907" s="156">
        <v>2010</v>
      </c>
      <c r="F1907" s="153">
        <v>12</v>
      </c>
      <c r="G1907" s="155" t="s">
        <v>8</v>
      </c>
      <c r="H1907" s="152" t="s">
        <v>1366</v>
      </c>
      <c r="I1907" s="151" t="s">
        <v>4859</v>
      </c>
      <c r="J1907" s="152" t="s">
        <v>34</v>
      </c>
      <c r="K1907" s="153" t="s">
        <v>374</v>
      </c>
      <c r="L1907" s="154">
        <v>925</v>
      </c>
      <c r="M1907" s="28"/>
      <c r="N1907" s="28"/>
      <c r="O1907" s="33"/>
      <c r="P1907" s="33">
        <v>3104649814</v>
      </c>
      <c r="Q1907" s="34" t="s">
        <v>2822</v>
      </c>
      <c r="R1907" s="45">
        <v>40394</v>
      </c>
      <c r="S1907" s="37" t="s">
        <v>1183</v>
      </c>
      <c r="T1907" s="37" t="s">
        <v>354</v>
      </c>
      <c r="U1907" s="44">
        <v>1025895680</v>
      </c>
      <c r="V1907" s="37" t="s">
        <v>393</v>
      </c>
      <c r="W1907" s="37" t="s">
        <v>960</v>
      </c>
      <c r="X1907" s="39"/>
      <c r="Y1907" s="39"/>
      <c r="Z1907" s="39"/>
      <c r="AA1907" s="39"/>
    </row>
    <row r="1908" spans="1:27" ht="14.45" hidden="1" x14ac:dyDescent="0.35">
      <c r="A1908" s="154"/>
      <c r="B1908" s="150">
        <v>1926</v>
      </c>
      <c r="C1908" s="155" t="s">
        <v>2823</v>
      </c>
      <c r="D1908" s="155" t="s">
        <v>2824</v>
      </c>
      <c r="E1908" s="156">
        <v>2008</v>
      </c>
      <c r="F1908" s="153">
        <v>14</v>
      </c>
      <c r="G1908" s="155" t="s">
        <v>20</v>
      </c>
      <c r="H1908" s="152" t="s">
        <v>3699</v>
      </c>
      <c r="I1908" s="151" t="s">
        <v>4862</v>
      </c>
      <c r="J1908" s="152" t="s">
        <v>40</v>
      </c>
      <c r="K1908" s="153" t="s">
        <v>374</v>
      </c>
      <c r="L1908" s="154">
        <v>926</v>
      </c>
      <c r="M1908" s="32"/>
      <c r="N1908" s="28"/>
      <c r="O1908" s="33"/>
      <c r="P1908" s="33">
        <v>3217292159</v>
      </c>
      <c r="Q1908" s="34" t="s">
        <v>2825</v>
      </c>
      <c r="R1908" s="45">
        <v>39755</v>
      </c>
      <c r="S1908" s="37" t="s">
        <v>1183</v>
      </c>
      <c r="T1908" s="37" t="s">
        <v>354</v>
      </c>
      <c r="U1908" s="38">
        <v>1032253616</v>
      </c>
      <c r="V1908" s="37" t="s">
        <v>393</v>
      </c>
      <c r="W1908" s="37" t="s">
        <v>960</v>
      </c>
      <c r="X1908" s="39"/>
      <c r="Y1908" s="39"/>
      <c r="Z1908" s="39"/>
      <c r="AA1908" s="39"/>
    </row>
    <row r="1909" spans="1:27" ht="14.45" hidden="1" x14ac:dyDescent="0.35">
      <c r="A1909" s="154"/>
      <c r="B1909" s="150">
        <v>1927</v>
      </c>
      <c r="C1909" s="155" t="s">
        <v>483</v>
      </c>
      <c r="D1909" s="155" t="s">
        <v>2826</v>
      </c>
      <c r="E1909" s="156">
        <v>2001</v>
      </c>
      <c r="F1909" s="153">
        <v>21</v>
      </c>
      <c r="G1909" s="155" t="s">
        <v>12</v>
      </c>
      <c r="H1909" s="152" t="s">
        <v>4824</v>
      </c>
      <c r="I1909" s="151" t="s">
        <v>4919</v>
      </c>
      <c r="J1909" s="152" t="s">
        <v>58</v>
      </c>
      <c r="K1909" s="153" t="s">
        <v>374</v>
      </c>
      <c r="L1909" s="154">
        <v>927</v>
      </c>
      <c r="M1909" s="32"/>
      <c r="N1909" s="28"/>
      <c r="O1909" s="33"/>
      <c r="P1909" s="33">
        <v>3116496788</v>
      </c>
      <c r="Q1909" s="34" t="s">
        <v>1931</v>
      </c>
      <c r="R1909" s="45">
        <v>37113</v>
      </c>
      <c r="S1909" s="37" t="s">
        <v>1183</v>
      </c>
      <c r="T1909" s="37" t="s">
        <v>354</v>
      </c>
      <c r="U1909" s="38">
        <v>1007676173</v>
      </c>
      <c r="V1909" s="37" t="s">
        <v>346</v>
      </c>
      <c r="W1909" s="37" t="s">
        <v>380</v>
      </c>
      <c r="X1909" s="39"/>
      <c r="Y1909" s="39"/>
      <c r="Z1909" s="39"/>
      <c r="AA1909" s="39"/>
    </row>
    <row r="1910" spans="1:27" ht="14.45" hidden="1" x14ac:dyDescent="0.35">
      <c r="A1910" s="154"/>
      <c r="B1910" s="150">
        <v>1928</v>
      </c>
      <c r="C1910" s="155" t="s">
        <v>2827</v>
      </c>
      <c r="D1910" s="155" t="s">
        <v>2828</v>
      </c>
      <c r="E1910" s="156">
        <v>2014</v>
      </c>
      <c r="F1910" s="153">
        <v>8</v>
      </c>
      <c r="G1910" s="155" t="s">
        <v>2829</v>
      </c>
      <c r="H1910" s="152" t="s">
        <v>1366</v>
      </c>
      <c r="I1910" s="151" t="s">
        <v>3687</v>
      </c>
      <c r="J1910" s="152" t="s">
        <v>117</v>
      </c>
      <c r="K1910" s="153" t="s">
        <v>1146</v>
      </c>
      <c r="L1910" s="154">
        <v>928</v>
      </c>
      <c r="M1910" s="32" t="s">
        <v>2830</v>
      </c>
      <c r="N1910" s="28"/>
      <c r="O1910" s="33"/>
      <c r="P1910" s="33">
        <v>3216663010</v>
      </c>
      <c r="Q1910" s="55"/>
      <c r="R1910" s="45">
        <v>41800</v>
      </c>
      <c r="S1910" s="37" t="s">
        <v>1148</v>
      </c>
      <c r="T1910" s="37" t="s">
        <v>354</v>
      </c>
      <c r="U1910" s="38">
        <v>1038818892</v>
      </c>
      <c r="V1910" s="37" t="s">
        <v>393</v>
      </c>
      <c r="W1910" s="37" t="s">
        <v>380</v>
      </c>
      <c r="X1910" s="39"/>
      <c r="Y1910" s="39"/>
      <c r="Z1910" s="39"/>
      <c r="AA1910" s="39"/>
    </row>
    <row r="1911" spans="1:27" ht="14.45" hidden="1" x14ac:dyDescent="0.35">
      <c r="A1911" s="154"/>
      <c r="B1911" s="150">
        <v>1929</v>
      </c>
      <c r="C1911" s="155" t="s">
        <v>585</v>
      </c>
      <c r="D1911" s="155" t="s">
        <v>2831</v>
      </c>
      <c r="E1911" s="156">
        <v>2011</v>
      </c>
      <c r="F1911" s="153">
        <v>11</v>
      </c>
      <c r="G1911" s="155" t="s">
        <v>8</v>
      </c>
      <c r="H1911" s="152" t="s">
        <v>1366</v>
      </c>
      <c r="I1911" s="151" t="s">
        <v>4870</v>
      </c>
      <c r="J1911" s="152" t="s">
        <v>34</v>
      </c>
      <c r="K1911" s="153" t="s">
        <v>1146</v>
      </c>
      <c r="L1911" s="154">
        <v>929</v>
      </c>
      <c r="M1911" s="32"/>
      <c r="N1911" s="28"/>
      <c r="O1911" s="33"/>
      <c r="P1911" s="33">
        <v>3206940640</v>
      </c>
      <c r="Q1911" s="42"/>
      <c r="R1911" s="45">
        <v>40808</v>
      </c>
      <c r="S1911" s="37" t="s">
        <v>1148</v>
      </c>
      <c r="T1911" s="37" t="s">
        <v>354</v>
      </c>
      <c r="U1911" s="38">
        <v>1038813647</v>
      </c>
      <c r="V1911" s="37" t="s">
        <v>346</v>
      </c>
      <c r="W1911" s="37" t="s">
        <v>2832</v>
      </c>
      <c r="X1911" s="39"/>
      <c r="Y1911" s="39"/>
      <c r="Z1911" s="39"/>
      <c r="AA1911" s="39"/>
    </row>
    <row r="1912" spans="1:27" ht="14.45" hidden="1" x14ac:dyDescent="0.35">
      <c r="A1912" s="154"/>
      <c r="B1912" s="150">
        <v>1930</v>
      </c>
      <c r="C1912" s="155" t="s">
        <v>2833</v>
      </c>
      <c r="D1912" s="155" t="s">
        <v>2834</v>
      </c>
      <c r="E1912" s="156">
        <v>2008</v>
      </c>
      <c r="F1912" s="153">
        <v>14</v>
      </c>
      <c r="G1912" s="155" t="s">
        <v>8</v>
      </c>
      <c r="H1912" s="152" t="s">
        <v>1366</v>
      </c>
      <c r="I1912" s="151" t="s">
        <v>4866</v>
      </c>
      <c r="J1912" s="152" t="s">
        <v>72</v>
      </c>
      <c r="K1912" s="153" t="s">
        <v>437</v>
      </c>
      <c r="L1912" s="154">
        <v>930</v>
      </c>
      <c r="M1912" s="32"/>
      <c r="N1912" s="28"/>
      <c r="O1912" s="33">
        <v>2734960</v>
      </c>
      <c r="P1912" s="33"/>
      <c r="Q1912" s="34" t="s">
        <v>2835</v>
      </c>
      <c r="R1912" s="45">
        <v>39642</v>
      </c>
      <c r="S1912" s="37" t="s">
        <v>1597</v>
      </c>
      <c r="T1912" s="37" t="s">
        <v>354</v>
      </c>
      <c r="U1912" s="38">
        <v>1022148726</v>
      </c>
      <c r="V1912" s="37" t="s">
        <v>393</v>
      </c>
      <c r="W1912" s="37" t="s">
        <v>363</v>
      </c>
      <c r="X1912" s="39"/>
      <c r="Y1912" s="39"/>
      <c r="Z1912" s="39"/>
      <c r="AA1912" s="39"/>
    </row>
    <row r="1913" spans="1:27" ht="14.45" hidden="1" x14ac:dyDescent="0.35">
      <c r="A1913" s="154"/>
      <c r="B1913" s="150">
        <v>1931</v>
      </c>
      <c r="C1913" s="155" t="s">
        <v>2836</v>
      </c>
      <c r="D1913" s="155" t="s">
        <v>2837</v>
      </c>
      <c r="E1913" s="156">
        <v>2009</v>
      </c>
      <c r="F1913" s="153">
        <v>13</v>
      </c>
      <c r="G1913" s="155" t="s">
        <v>8</v>
      </c>
      <c r="H1913" s="152" t="s">
        <v>1366</v>
      </c>
      <c r="I1913" s="151" t="s">
        <v>4856</v>
      </c>
      <c r="J1913" s="152" t="s">
        <v>72</v>
      </c>
      <c r="K1913" s="153" t="s">
        <v>364</v>
      </c>
      <c r="L1913" s="154">
        <v>931</v>
      </c>
      <c r="M1913" s="32"/>
      <c r="N1913" s="28"/>
      <c r="O1913" s="33"/>
      <c r="P1913" s="33">
        <v>3218358212</v>
      </c>
      <c r="Q1913" s="34" t="s">
        <v>2838</v>
      </c>
      <c r="R1913" s="45">
        <v>39990</v>
      </c>
      <c r="S1913" s="37" t="s">
        <v>2374</v>
      </c>
      <c r="T1913" s="37" t="s">
        <v>354</v>
      </c>
      <c r="U1913" s="38">
        <v>1036257462</v>
      </c>
      <c r="V1913" s="37" t="s">
        <v>346</v>
      </c>
      <c r="W1913" s="37" t="s">
        <v>363</v>
      </c>
      <c r="X1913" s="39"/>
      <c r="Y1913" s="39"/>
      <c r="Z1913" s="39"/>
      <c r="AA1913" s="39"/>
    </row>
    <row r="1914" spans="1:27" ht="14.45" hidden="1" x14ac:dyDescent="0.35">
      <c r="A1914" s="154"/>
      <c r="B1914" s="150">
        <v>1932</v>
      </c>
      <c r="C1914" s="155" t="s">
        <v>483</v>
      </c>
      <c r="D1914" s="155" t="s">
        <v>2839</v>
      </c>
      <c r="E1914" s="156">
        <v>2017</v>
      </c>
      <c r="F1914" s="153">
        <v>5</v>
      </c>
      <c r="G1914" s="155" t="s">
        <v>8</v>
      </c>
      <c r="H1914" s="152" t="s">
        <v>1366</v>
      </c>
      <c r="I1914" s="151" t="s">
        <v>4893</v>
      </c>
      <c r="J1914" s="152" t="s">
        <v>92</v>
      </c>
      <c r="K1914" s="153" t="s">
        <v>364</v>
      </c>
      <c r="L1914" s="154">
        <v>932</v>
      </c>
      <c r="M1914" s="32"/>
      <c r="N1914" s="28"/>
      <c r="O1914" s="33"/>
      <c r="P1914" s="33">
        <v>3165384523</v>
      </c>
      <c r="Q1914" s="34" t="s">
        <v>2840</v>
      </c>
      <c r="R1914" s="45">
        <v>42904</v>
      </c>
      <c r="S1914" s="37" t="s">
        <v>2374</v>
      </c>
      <c r="T1914" s="37" t="s">
        <v>413</v>
      </c>
      <c r="U1914" s="38">
        <v>1023989069</v>
      </c>
      <c r="V1914" s="37" t="s">
        <v>393</v>
      </c>
      <c r="W1914" s="37" t="s">
        <v>347</v>
      </c>
      <c r="X1914" s="39"/>
      <c r="Y1914" s="39"/>
      <c r="Z1914" s="39"/>
      <c r="AA1914" s="39"/>
    </row>
    <row r="1915" spans="1:27" ht="14.45" hidden="1" x14ac:dyDescent="0.35">
      <c r="A1915" s="154"/>
      <c r="B1915" s="150">
        <v>1933</v>
      </c>
      <c r="C1915" s="155" t="s">
        <v>128</v>
      </c>
      <c r="D1915" s="155" t="s">
        <v>2841</v>
      </c>
      <c r="E1915" s="156">
        <v>2012</v>
      </c>
      <c r="F1915" s="153">
        <v>10</v>
      </c>
      <c r="G1915" s="155" t="s">
        <v>8</v>
      </c>
      <c r="H1915" s="152" t="s">
        <v>1366</v>
      </c>
      <c r="I1915" s="151" t="s">
        <v>3685</v>
      </c>
      <c r="J1915" s="152" t="s">
        <v>106</v>
      </c>
      <c r="K1915" s="153" t="s">
        <v>364</v>
      </c>
      <c r="L1915" s="154">
        <v>933</v>
      </c>
      <c r="M1915" s="32"/>
      <c r="N1915" s="28"/>
      <c r="O1915" s="33">
        <v>5742598</v>
      </c>
      <c r="P1915" s="33">
        <v>3148562651</v>
      </c>
      <c r="Q1915" s="42"/>
      <c r="R1915" s="45">
        <v>41064</v>
      </c>
      <c r="S1915" s="37" t="s">
        <v>2374</v>
      </c>
      <c r="T1915" s="37" t="s">
        <v>354</v>
      </c>
      <c r="U1915" s="38">
        <v>1040880798</v>
      </c>
      <c r="V1915" s="37" t="s">
        <v>393</v>
      </c>
      <c r="W1915" s="37" t="s">
        <v>363</v>
      </c>
      <c r="X1915" s="39"/>
      <c r="Y1915" s="39"/>
      <c r="Z1915" s="39"/>
      <c r="AA1915" s="39"/>
    </row>
    <row r="1916" spans="1:27" ht="14.45" hidden="1" x14ac:dyDescent="0.35">
      <c r="A1916" s="154"/>
      <c r="B1916" s="150">
        <v>1934</v>
      </c>
      <c r="C1916" s="155" t="s">
        <v>128</v>
      </c>
      <c r="D1916" s="155" t="s">
        <v>2842</v>
      </c>
      <c r="E1916" s="156">
        <v>2009</v>
      </c>
      <c r="F1916" s="153">
        <v>13</v>
      </c>
      <c r="G1916" s="155" t="s">
        <v>8</v>
      </c>
      <c r="H1916" s="152" t="s">
        <v>1366</v>
      </c>
      <c r="I1916" s="151" t="s">
        <v>4856</v>
      </c>
      <c r="J1916" s="152" t="s">
        <v>72</v>
      </c>
      <c r="K1916" s="153" t="s">
        <v>364</v>
      </c>
      <c r="L1916" s="154">
        <v>934</v>
      </c>
      <c r="M1916" s="32"/>
      <c r="N1916" s="28"/>
      <c r="O1916" s="33"/>
      <c r="P1916" s="33">
        <v>3122960256</v>
      </c>
      <c r="Q1916" s="34" t="s">
        <v>2843</v>
      </c>
      <c r="R1916" s="45">
        <v>40130</v>
      </c>
      <c r="S1916" s="37" t="s">
        <v>2374</v>
      </c>
      <c r="T1916" s="37" t="s">
        <v>354</v>
      </c>
      <c r="U1916" s="38">
        <v>1021928014</v>
      </c>
      <c r="V1916" s="37" t="s">
        <v>346</v>
      </c>
      <c r="W1916" s="37" t="s">
        <v>363</v>
      </c>
      <c r="X1916" s="39"/>
      <c r="Y1916" s="39"/>
      <c r="Z1916" s="39"/>
      <c r="AA1916" s="39"/>
    </row>
    <row r="1917" spans="1:27" ht="14.45" hidden="1" x14ac:dyDescent="0.35">
      <c r="A1917" s="154"/>
      <c r="B1917" s="150">
        <v>1935</v>
      </c>
      <c r="C1917" s="155" t="s">
        <v>483</v>
      </c>
      <c r="D1917" s="155" t="s">
        <v>2844</v>
      </c>
      <c r="E1917" s="156">
        <v>2016</v>
      </c>
      <c r="F1917" s="153">
        <v>6</v>
      </c>
      <c r="G1917" s="155" t="s">
        <v>8</v>
      </c>
      <c r="H1917" s="152" t="s">
        <v>1366</v>
      </c>
      <c r="I1917" s="151" t="s">
        <v>4885</v>
      </c>
      <c r="J1917" s="152" t="s">
        <v>92</v>
      </c>
      <c r="K1917" s="153" t="s">
        <v>364</v>
      </c>
      <c r="L1917" s="154">
        <v>935</v>
      </c>
      <c r="M1917" s="32"/>
      <c r="N1917" s="28"/>
      <c r="O1917" s="33"/>
      <c r="P1917" s="33">
        <v>3127415338</v>
      </c>
      <c r="Q1917" s="34" t="s">
        <v>2845</v>
      </c>
      <c r="R1917" s="45">
        <v>42386</v>
      </c>
      <c r="S1917" s="37" t="s">
        <v>2374</v>
      </c>
      <c r="T1917" s="37" t="s">
        <v>413</v>
      </c>
      <c r="U1917" s="38">
        <v>1192468687</v>
      </c>
      <c r="V1917" s="37" t="s">
        <v>346</v>
      </c>
      <c r="W1917" s="37" t="s">
        <v>363</v>
      </c>
      <c r="X1917" s="39"/>
      <c r="Y1917" s="39"/>
      <c r="Z1917" s="39"/>
      <c r="AA1917" s="39"/>
    </row>
    <row r="1918" spans="1:27" ht="14.45" hidden="1" x14ac:dyDescent="0.35">
      <c r="A1918" s="154"/>
      <c r="B1918" s="150">
        <v>1936</v>
      </c>
      <c r="C1918" s="155" t="s">
        <v>43</v>
      </c>
      <c r="D1918" s="155" t="s">
        <v>2846</v>
      </c>
      <c r="E1918" s="156">
        <v>2015</v>
      </c>
      <c r="F1918" s="153">
        <v>7</v>
      </c>
      <c r="G1918" s="155" t="s">
        <v>8</v>
      </c>
      <c r="H1918" s="152" t="s">
        <v>1366</v>
      </c>
      <c r="I1918" s="151" t="s">
        <v>3697</v>
      </c>
      <c r="J1918" s="152" t="s">
        <v>117</v>
      </c>
      <c r="K1918" s="153" t="s">
        <v>364</v>
      </c>
      <c r="L1918" s="154">
        <v>936</v>
      </c>
      <c r="M1918" s="32"/>
      <c r="N1918" s="28"/>
      <c r="O1918" s="33"/>
      <c r="P1918" s="33">
        <v>3016100435</v>
      </c>
      <c r="Q1918" s="34" t="s">
        <v>2847</v>
      </c>
      <c r="R1918" s="45">
        <v>42014</v>
      </c>
      <c r="S1918" s="37" t="s">
        <v>2374</v>
      </c>
      <c r="T1918" s="37" t="s">
        <v>413</v>
      </c>
      <c r="U1918" s="38">
        <v>1020319801</v>
      </c>
      <c r="V1918" s="37" t="s">
        <v>393</v>
      </c>
      <c r="W1918" s="37" t="s">
        <v>710</v>
      </c>
      <c r="X1918" s="39"/>
      <c r="Y1918" s="39"/>
      <c r="Z1918" s="39"/>
      <c r="AA1918" s="39"/>
    </row>
    <row r="1919" spans="1:27" ht="14.45" hidden="1" x14ac:dyDescent="0.35">
      <c r="A1919" s="154"/>
      <c r="B1919" s="154">
        <v>1937</v>
      </c>
      <c r="C1919" s="155"/>
      <c r="D1919" s="155"/>
      <c r="E1919" s="156"/>
      <c r="F1919" s="153">
        <v>2022</v>
      </c>
      <c r="G1919" s="155"/>
      <c r="H1919" s="152" t="e">
        <v>#N/A</v>
      </c>
      <c r="I1919" s="151" t="e">
        <v>#N/A</v>
      </c>
      <c r="J1919" s="152" t="e">
        <v>#N/A</v>
      </c>
      <c r="K1919" s="153"/>
      <c r="L1919" s="154">
        <v>937</v>
      </c>
      <c r="M1919" s="32"/>
      <c r="N1919" s="28"/>
      <c r="O1919" s="33"/>
      <c r="P1919" s="33"/>
      <c r="Q1919" s="42"/>
      <c r="R1919" s="45"/>
      <c r="S1919" s="37"/>
      <c r="T1919" s="37"/>
      <c r="U1919" s="78"/>
      <c r="V1919" s="37"/>
      <c r="W1919" s="37"/>
      <c r="X1919" s="39"/>
      <c r="Y1919" s="39"/>
      <c r="Z1919" s="39"/>
      <c r="AA1919" s="39"/>
    </row>
    <row r="1920" spans="1:27" ht="14.45" hidden="1" x14ac:dyDescent="0.35">
      <c r="A1920" s="154"/>
      <c r="B1920" s="150">
        <v>1938</v>
      </c>
      <c r="C1920" s="155" t="s">
        <v>229</v>
      </c>
      <c r="D1920" s="155" t="s">
        <v>2848</v>
      </c>
      <c r="E1920" s="156">
        <v>2005</v>
      </c>
      <c r="F1920" s="153">
        <v>17</v>
      </c>
      <c r="G1920" s="155" t="s">
        <v>12</v>
      </c>
      <c r="H1920" s="152" t="s">
        <v>4824</v>
      </c>
      <c r="I1920" s="151" t="s">
        <v>4845</v>
      </c>
      <c r="J1920" s="152" t="s">
        <v>58</v>
      </c>
      <c r="K1920" s="153" t="s">
        <v>364</v>
      </c>
      <c r="L1920" s="154">
        <v>938</v>
      </c>
      <c r="M1920" s="32"/>
      <c r="N1920" s="28"/>
      <c r="O1920" s="33">
        <v>4439765</v>
      </c>
      <c r="P1920" s="33">
        <v>3213445892</v>
      </c>
      <c r="Q1920" s="34" t="s">
        <v>2849</v>
      </c>
      <c r="R1920" s="45">
        <v>38367</v>
      </c>
      <c r="S1920" s="37" t="s">
        <v>2374</v>
      </c>
      <c r="T1920" s="37" t="s">
        <v>354</v>
      </c>
      <c r="U1920" s="38">
        <v>1040871545</v>
      </c>
      <c r="V1920" s="37" t="s">
        <v>346</v>
      </c>
      <c r="W1920" s="37" t="s">
        <v>347</v>
      </c>
      <c r="X1920" s="39"/>
      <c r="Y1920" s="39"/>
      <c r="Z1920" s="39"/>
      <c r="AA1920" s="39"/>
    </row>
    <row r="1921" spans="1:27" ht="14.45" hidden="1" x14ac:dyDescent="0.35">
      <c r="A1921" s="154"/>
      <c r="B1921" s="150">
        <v>1939</v>
      </c>
      <c r="C1921" s="155" t="s">
        <v>131</v>
      </c>
      <c r="D1921" s="155" t="s">
        <v>2850</v>
      </c>
      <c r="E1921" s="156">
        <v>2015</v>
      </c>
      <c r="F1921" s="153">
        <v>7</v>
      </c>
      <c r="G1921" s="155" t="s">
        <v>8</v>
      </c>
      <c r="H1921" s="152" t="s">
        <v>1366</v>
      </c>
      <c r="I1921" s="151" t="s">
        <v>3697</v>
      </c>
      <c r="J1921" s="152" t="s">
        <v>117</v>
      </c>
      <c r="K1921" s="153" t="s">
        <v>407</v>
      </c>
      <c r="L1921" s="154">
        <v>939</v>
      </c>
      <c r="M1921" s="32"/>
      <c r="N1921" s="28"/>
      <c r="O1921" s="33"/>
      <c r="P1921" s="33">
        <v>3225120135</v>
      </c>
      <c r="Q1921" s="42"/>
      <c r="R1921" s="45">
        <v>42180</v>
      </c>
      <c r="S1921" s="37" t="s">
        <v>1209</v>
      </c>
      <c r="T1921" s="37" t="s">
        <v>413</v>
      </c>
      <c r="U1921" s="38">
        <v>1032188010</v>
      </c>
      <c r="V1921" s="37" t="s">
        <v>346</v>
      </c>
      <c r="W1921" s="37" t="s">
        <v>394</v>
      </c>
      <c r="X1921" s="39"/>
      <c r="Y1921" s="39"/>
      <c r="Z1921" s="39"/>
      <c r="AA1921" s="39"/>
    </row>
    <row r="1922" spans="1:27" ht="14.45" hidden="1" x14ac:dyDescent="0.35">
      <c r="A1922" s="154"/>
      <c r="B1922" s="154">
        <v>1940</v>
      </c>
      <c r="C1922" s="155"/>
      <c r="D1922" s="155"/>
      <c r="E1922" s="156"/>
      <c r="F1922" s="153">
        <v>2022</v>
      </c>
      <c r="G1922" s="155"/>
      <c r="H1922" s="152" t="e">
        <v>#N/A</v>
      </c>
      <c r="I1922" s="151" t="e">
        <v>#N/A</v>
      </c>
      <c r="J1922" s="152" t="e">
        <v>#N/A</v>
      </c>
      <c r="K1922" s="153"/>
      <c r="L1922" s="154">
        <v>940</v>
      </c>
      <c r="M1922" s="32"/>
      <c r="N1922" s="28"/>
      <c r="O1922" s="33"/>
      <c r="P1922" s="33"/>
      <c r="Q1922" s="42"/>
      <c r="R1922" s="45"/>
      <c r="S1922" s="37"/>
      <c r="T1922" s="37"/>
      <c r="U1922" s="38"/>
      <c r="V1922" s="37"/>
      <c r="W1922" s="37"/>
      <c r="X1922" s="39"/>
      <c r="Y1922" s="39"/>
      <c r="Z1922" s="39"/>
      <c r="AA1922" s="39"/>
    </row>
    <row r="1923" spans="1:27" ht="14.45" hidden="1" x14ac:dyDescent="0.35">
      <c r="A1923" s="154"/>
      <c r="B1923" s="150">
        <v>1941</v>
      </c>
      <c r="C1923" s="155" t="s">
        <v>2851</v>
      </c>
      <c r="D1923" s="155" t="s">
        <v>2852</v>
      </c>
      <c r="E1923" s="156">
        <v>2011</v>
      </c>
      <c r="F1923" s="153">
        <v>11</v>
      </c>
      <c r="G1923" s="155" t="s">
        <v>20</v>
      </c>
      <c r="H1923" s="152" t="s">
        <v>3699</v>
      </c>
      <c r="I1923" s="151" t="s">
        <v>4886</v>
      </c>
      <c r="J1923" s="152" t="s">
        <v>64</v>
      </c>
      <c r="K1923" s="153" t="s">
        <v>407</v>
      </c>
      <c r="L1923" s="154">
        <v>941</v>
      </c>
      <c r="M1923" s="28"/>
      <c r="N1923" s="28"/>
      <c r="O1923" s="33">
        <v>8153621</v>
      </c>
      <c r="P1923" s="33">
        <v>3176401154</v>
      </c>
      <c r="Q1923" s="34" t="s">
        <v>2853</v>
      </c>
      <c r="R1923" s="45">
        <v>40818</v>
      </c>
      <c r="S1923" s="37" t="s">
        <v>1209</v>
      </c>
      <c r="T1923" s="37" t="s">
        <v>354</v>
      </c>
      <c r="U1923" s="38">
        <v>1028014490</v>
      </c>
      <c r="V1923" s="37" t="s">
        <v>346</v>
      </c>
      <c r="W1923" s="37" t="s">
        <v>363</v>
      </c>
      <c r="X1923" s="39"/>
      <c r="Y1923" s="39"/>
      <c r="Z1923" s="39"/>
      <c r="AA1923" s="39"/>
    </row>
    <row r="1924" spans="1:27" ht="14.45" hidden="1" x14ac:dyDescent="0.35">
      <c r="A1924" s="154"/>
      <c r="B1924" s="150">
        <v>1942</v>
      </c>
      <c r="C1924" s="155" t="s">
        <v>229</v>
      </c>
      <c r="D1924" s="155" t="s">
        <v>2854</v>
      </c>
      <c r="E1924" s="156">
        <v>2013</v>
      </c>
      <c r="F1924" s="153">
        <v>9</v>
      </c>
      <c r="G1924" s="155" t="s">
        <v>8</v>
      </c>
      <c r="H1924" s="152" t="s">
        <v>1366</v>
      </c>
      <c r="I1924" s="151" t="s">
        <v>3703</v>
      </c>
      <c r="J1924" s="152" t="s">
        <v>106</v>
      </c>
      <c r="K1924" s="153" t="s">
        <v>364</v>
      </c>
      <c r="L1924" s="154">
        <v>942</v>
      </c>
      <c r="M1924" s="28"/>
      <c r="N1924" s="28"/>
      <c r="O1924" s="33">
        <v>5786612</v>
      </c>
      <c r="P1924" s="33">
        <v>3122096602</v>
      </c>
      <c r="Q1924" s="34" t="s">
        <v>2855</v>
      </c>
      <c r="R1924" s="45">
        <v>41445</v>
      </c>
      <c r="S1924" s="37" t="s">
        <v>2374</v>
      </c>
      <c r="T1924" s="37" t="s">
        <v>354</v>
      </c>
      <c r="U1924" s="38">
        <v>1035001988</v>
      </c>
      <c r="V1924" s="37" t="s">
        <v>346</v>
      </c>
      <c r="W1924" s="37" t="s">
        <v>363</v>
      </c>
      <c r="X1924" s="39"/>
      <c r="Y1924" s="39"/>
      <c r="Z1924" s="39"/>
      <c r="AA1924" s="39"/>
    </row>
    <row r="1925" spans="1:27" ht="14.45" hidden="1" x14ac:dyDescent="0.35">
      <c r="A1925" s="154"/>
      <c r="B1925" s="154">
        <v>1943</v>
      </c>
      <c r="C1925" s="155"/>
      <c r="D1925" s="155"/>
      <c r="E1925" s="156"/>
      <c r="F1925" s="153">
        <v>2022</v>
      </c>
      <c r="G1925" s="155"/>
      <c r="H1925" s="152" t="e">
        <v>#N/A</v>
      </c>
      <c r="I1925" s="151" t="e">
        <v>#N/A</v>
      </c>
      <c r="J1925" s="152" t="e">
        <v>#N/A</v>
      </c>
      <c r="K1925" s="153"/>
      <c r="L1925" s="154">
        <v>943</v>
      </c>
      <c r="M1925" s="32"/>
      <c r="N1925" s="28"/>
      <c r="O1925" s="33"/>
      <c r="P1925" s="33"/>
      <c r="Q1925" s="42"/>
      <c r="R1925" s="45"/>
      <c r="S1925" s="37"/>
      <c r="T1925" s="37"/>
      <c r="U1925" s="38"/>
      <c r="V1925" s="37"/>
      <c r="W1925" s="37"/>
      <c r="X1925" s="39"/>
      <c r="Y1925" s="39"/>
      <c r="Z1925" s="39"/>
      <c r="AA1925" s="39"/>
    </row>
    <row r="1926" spans="1:27" ht="14.45" hidden="1" x14ac:dyDescent="0.35">
      <c r="A1926" s="154"/>
      <c r="B1926" s="154">
        <v>1944</v>
      </c>
      <c r="C1926" s="155"/>
      <c r="D1926" s="155"/>
      <c r="E1926" s="156"/>
      <c r="F1926" s="153">
        <v>2022</v>
      </c>
      <c r="G1926" s="155"/>
      <c r="H1926" s="152" t="e">
        <v>#N/A</v>
      </c>
      <c r="I1926" s="151" t="e">
        <v>#N/A</v>
      </c>
      <c r="J1926" s="152" t="e">
        <v>#N/A</v>
      </c>
      <c r="K1926" s="153"/>
      <c r="L1926" s="154">
        <v>944</v>
      </c>
      <c r="M1926" s="32"/>
      <c r="N1926" s="28"/>
      <c r="O1926" s="33"/>
      <c r="P1926" s="33"/>
      <c r="Q1926" s="42"/>
      <c r="R1926" s="45"/>
      <c r="S1926" s="37"/>
      <c r="T1926" s="37"/>
      <c r="U1926" s="38"/>
      <c r="V1926" s="37"/>
      <c r="W1926" s="37"/>
      <c r="X1926" s="39"/>
      <c r="Y1926" s="39"/>
      <c r="Z1926" s="39"/>
      <c r="AA1926" s="39"/>
    </row>
    <row r="1927" spans="1:27" ht="14.45" hidden="1" x14ac:dyDescent="0.35">
      <c r="A1927" s="154"/>
      <c r="B1927" s="154">
        <v>1945</v>
      </c>
      <c r="C1927" s="155"/>
      <c r="D1927" s="155"/>
      <c r="E1927" s="156"/>
      <c r="F1927" s="153">
        <v>2022</v>
      </c>
      <c r="G1927" s="155"/>
      <c r="H1927" s="152" t="e">
        <v>#N/A</v>
      </c>
      <c r="I1927" s="151" t="e">
        <v>#N/A</v>
      </c>
      <c r="J1927" s="152" t="e">
        <v>#N/A</v>
      </c>
      <c r="K1927" s="153"/>
      <c r="L1927" s="154">
        <v>945</v>
      </c>
      <c r="M1927" s="32"/>
      <c r="N1927" s="28"/>
      <c r="O1927" s="33"/>
      <c r="P1927" s="33"/>
      <c r="Q1927" s="34"/>
      <c r="R1927" s="45"/>
      <c r="S1927" s="37"/>
      <c r="T1927" s="37"/>
      <c r="U1927" s="38"/>
      <c r="V1927" s="37"/>
      <c r="W1927" s="37"/>
      <c r="X1927" s="39"/>
      <c r="Y1927" s="39"/>
      <c r="Z1927" s="39"/>
      <c r="AA1927" s="39"/>
    </row>
    <row r="1928" spans="1:27" ht="14.45" hidden="1" x14ac:dyDescent="0.35">
      <c r="A1928" s="154"/>
      <c r="B1928" s="154">
        <v>1946</v>
      </c>
      <c r="C1928" s="155"/>
      <c r="D1928" s="155"/>
      <c r="E1928" s="156"/>
      <c r="F1928" s="153">
        <v>2022</v>
      </c>
      <c r="G1928" s="155"/>
      <c r="H1928" s="152" t="e">
        <v>#N/A</v>
      </c>
      <c r="I1928" s="151" t="e">
        <v>#N/A</v>
      </c>
      <c r="J1928" s="152" t="e">
        <v>#N/A</v>
      </c>
      <c r="K1928" s="153"/>
      <c r="L1928" s="154">
        <v>946</v>
      </c>
      <c r="M1928" s="32"/>
      <c r="N1928" s="28"/>
      <c r="O1928" s="33"/>
      <c r="P1928" s="33"/>
      <c r="Q1928" s="55"/>
      <c r="R1928" s="45"/>
      <c r="S1928" s="37"/>
      <c r="T1928" s="37"/>
      <c r="U1928" s="37"/>
      <c r="V1928" s="37"/>
      <c r="W1928" s="37"/>
      <c r="X1928" s="39"/>
      <c r="Y1928" s="39"/>
      <c r="Z1928" s="39"/>
      <c r="AA1928" s="39"/>
    </row>
    <row r="1929" spans="1:27" ht="14.45" hidden="1" x14ac:dyDescent="0.35">
      <c r="A1929" s="154"/>
      <c r="B1929" s="154">
        <v>1947</v>
      </c>
      <c r="C1929" s="155" t="s">
        <v>83</v>
      </c>
      <c r="D1929" s="155" t="s">
        <v>2856</v>
      </c>
      <c r="E1929" s="156">
        <v>2007</v>
      </c>
      <c r="F1929" s="153">
        <v>15</v>
      </c>
      <c r="G1929" s="155" t="s">
        <v>16</v>
      </c>
      <c r="H1929" s="152" t="s">
        <v>1895</v>
      </c>
      <c r="I1929" s="151" t="s">
        <v>4815</v>
      </c>
      <c r="J1929" s="152" t="s">
        <v>147</v>
      </c>
      <c r="K1929" s="153" t="s">
        <v>368</v>
      </c>
      <c r="L1929" s="154">
        <v>947</v>
      </c>
      <c r="M1929" s="32"/>
      <c r="N1929" s="28"/>
      <c r="O1929" s="33"/>
      <c r="P1929" s="33">
        <v>3128689666</v>
      </c>
      <c r="Q1929" s="42" t="s">
        <v>2857</v>
      </c>
      <c r="R1929" s="45">
        <v>39123</v>
      </c>
      <c r="S1929" s="37" t="s">
        <v>2858</v>
      </c>
      <c r="T1929" s="37" t="s">
        <v>354</v>
      </c>
      <c r="U1929" s="38" t="s">
        <v>2859</v>
      </c>
      <c r="V1929" s="37" t="s">
        <v>346</v>
      </c>
      <c r="W1929" s="37" t="s">
        <v>394</v>
      </c>
      <c r="X1929" s="39"/>
      <c r="Y1929" s="39"/>
      <c r="Z1929" s="39"/>
      <c r="AA1929" s="39"/>
    </row>
    <row r="1930" spans="1:27" ht="14.45" hidden="1" x14ac:dyDescent="0.35">
      <c r="A1930" s="154"/>
      <c r="B1930" s="154">
        <v>1948</v>
      </c>
      <c r="C1930" s="155" t="s">
        <v>227</v>
      </c>
      <c r="D1930" s="155" t="s">
        <v>228</v>
      </c>
      <c r="E1930" s="156">
        <v>2011</v>
      </c>
      <c r="F1930" s="153">
        <v>11</v>
      </c>
      <c r="G1930" s="155" t="s">
        <v>8</v>
      </c>
      <c r="H1930" s="152" t="s">
        <v>1366</v>
      </c>
      <c r="I1930" s="151" t="s">
        <v>4870</v>
      </c>
      <c r="J1930" s="152" t="s">
        <v>34</v>
      </c>
      <c r="K1930" s="153" t="s">
        <v>407</v>
      </c>
      <c r="L1930" s="154">
        <v>948</v>
      </c>
      <c r="M1930" s="28"/>
      <c r="N1930" s="28"/>
      <c r="O1930" s="33"/>
      <c r="P1930" s="33">
        <v>3122948393</v>
      </c>
      <c r="Q1930" s="34" t="s">
        <v>2860</v>
      </c>
      <c r="R1930" s="35">
        <v>40623</v>
      </c>
      <c r="S1930" s="37" t="s">
        <v>1209</v>
      </c>
      <c r="T1930" s="37" t="s">
        <v>354</v>
      </c>
      <c r="U1930" s="38">
        <v>1155215439</v>
      </c>
      <c r="V1930" s="37" t="s">
        <v>339</v>
      </c>
      <c r="W1930" s="37" t="s">
        <v>363</v>
      </c>
      <c r="X1930" s="39"/>
      <c r="Y1930" s="39"/>
      <c r="Z1930" s="39"/>
      <c r="AA1930" s="39"/>
    </row>
    <row r="1931" spans="1:27" ht="14.45" hidden="1" x14ac:dyDescent="0.35">
      <c r="A1931" s="154"/>
      <c r="B1931" s="154">
        <v>1949</v>
      </c>
      <c r="C1931" s="155" t="s">
        <v>204</v>
      </c>
      <c r="D1931" s="155" t="s">
        <v>205</v>
      </c>
      <c r="E1931" s="156">
        <v>2004</v>
      </c>
      <c r="F1931" s="153">
        <v>18</v>
      </c>
      <c r="G1931" s="155" t="s">
        <v>12</v>
      </c>
      <c r="H1931" s="152" t="s">
        <v>4824</v>
      </c>
      <c r="I1931" s="151" t="s">
        <v>4872</v>
      </c>
      <c r="J1931" s="152" t="s">
        <v>58</v>
      </c>
      <c r="K1931" s="153" t="s">
        <v>390</v>
      </c>
      <c r="L1931" s="154">
        <v>949</v>
      </c>
      <c r="M1931" s="32"/>
      <c r="N1931" s="28"/>
      <c r="O1931" s="33"/>
      <c r="P1931" s="33">
        <v>3195302490</v>
      </c>
      <c r="Q1931" s="34" t="s">
        <v>2861</v>
      </c>
      <c r="R1931" s="45">
        <v>38052</v>
      </c>
      <c r="S1931" s="37" t="s">
        <v>2862</v>
      </c>
      <c r="T1931" s="37" t="s">
        <v>354</v>
      </c>
      <c r="U1931" s="44">
        <v>1025881075</v>
      </c>
      <c r="V1931" s="37" t="s">
        <v>346</v>
      </c>
      <c r="W1931" s="37" t="s">
        <v>539</v>
      </c>
      <c r="X1931" s="39"/>
      <c r="Y1931" s="39"/>
      <c r="Z1931" s="39"/>
      <c r="AA1931" s="39"/>
    </row>
    <row r="1932" spans="1:27" ht="14.45" hidden="1" x14ac:dyDescent="0.35">
      <c r="A1932" s="154"/>
      <c r="B1932" s="154">
        <v>1950</v>
      </c>
      <c r="C1932" s="155" t="s">
        <v>227</v>
      </c>
      <c r="D1932" s="155" t="s">
        <v>2863</v>
      </c>
      <c r="E1932" s="156">
        <v>2009</v>
      </c>
      <c r="F1932" s="153">
        <v>13</v>
      </c>
      <c r="G1932" s="155" t="s">
        <v>12</v>
      </c>
      <c r="H1932" s="152" t="s">
        <v>4824</v>
      </c>
      <c r="I1932" s="151" t="s">
        <v>4880</v>
      </c>
      <c r="J1932" s="152" t="s">
        <v>98</v>
      </c>
      <c r="K1932" s="153" t="s">
        <v>407</v>
      </c>
      <c r="L1932" s="154">
        <v>950</v>
      </c>
      <c r="M1932" s="32"/>
      <c r="N1932" s="28"/>
      <c r="O1932" s="33">
        <v>8284571</v>
      </c>
      <c r="P1932" s="33">
        <v>3053052021</v>
      </c>
      <c r="Q1932" s="34" t="s">
        <v>2864</v>
      </c>
      <c r="R1932" s="45">
        <v>39919</v>
      </c>
      <c r="S1932" s="37" t="s">
        <v>1209</v>
      </c>
      <c r="T1932" s="37" t="s">
        <v>354</v>
      </c>
      <c r="U1932" s="44">
        <v>1032183352</v>
      </c>
      <c r="V1932" s="37" t="s">
        <v>346</v>
      </c>
      <c r="W1932" s="37" t="s">
        <v>363</v>
      </c>
      <c r="X1932" s="39"/>
      <c r="Y1932" s="39"/>
      <c r="Z1932" s="39"/>
      <c r="AA1932" s="39"/>
    </row>
    <row r="1933" spans="1:27" ht="14.45" hidden="1" x14ac:dyDescent="0.35">
      <c r="A1933" s="154"/>
      <c r="B1933" s="154">
        <v>1951</v>
      </c>
      <c r="C1933" s="155"/>
      <c r="D1933" s="155"/>
      <c r="E1933" s="156"/>
      <c r="F1933" s="153">
        <v>2022</v>
      </c>
      <c r="G1933" s="155"/>
      <c r="H1933" s="152" t="e">
        <v>#N/A</v>
      </c>
      <c r="I1933" s="151" t="e">
        <v>#N/A</v>
      </c>
      <c r="J1933" s="152" t="e">
        <v>#N/A</v>
      </c>
      <c r="K1933" s="153"/>
      <c r="L1933" s="154">
        <v>951</v>
      </c>
      <c r="M1933" s="32"/>
      <c r="N1933" s="28"/>
      <c r="O1933" s="33"/>
      <c r="P1933" s="33"/>
      <c r="Q1933" s="55"/>
      <c r="R1933" s="45"/>
      <c r="S1933" s="37"/>
      <c r="T1933" s="37"/>
      <c r="U1933" s="44"/>
      <c r="V1933" s="37"/>
      <c r="W1933" s="37"/>
      <c r="X1933" s="39"/>
      <c r="Y1933" s="39"/>
      <c r="Z1933" s="39"/>
      <c r="AA1933" s="39"/>
    </row>
    <row r="1934" spans="1:27" ht="14.45" hidden="1" x14ac:dyDescent="0.35">
      <c r="A1934" s="154"/>
      <c r="B1934" s="154">
        <v>1952</v>
      </c>
      <c r="C1934" s="155"/>
      <c r="D1934" s="155"/>
      <c r="E1934" s="156"/>
      <c r="F1934" s="153">
        <v>2022</v>
      </c>
      <c r="G1934" s="155"/>
      <c r="H1934" s="152" t="e">
        <v>#N/A</v>
      </c>
      <c r="I1934" s="151" t="e">
        <v>#N/A</v>
      </c>
      <c r="J1934" s="152" t="e">
        <v>#N/A</v>
      </c>
      <c r="K1934" s="153"/>
      <c r="L1934" s="154">
        <v>952</v>
      </c>
      <c r="M1934" s="32"/>
      <c r="N1934" s="28"/>
      <c r="O1934" s="33"/>
      <c r="P1934" s="33"/>
      <c r="Q1934" s="34"/>
      <c r="R1934" s="45"/>
      <c r="S1934" s="37"/>
      <c r="T1934" s="37"/>
      <c r="U1934" s="44"/>
      <c r="V1934" s="37"/>
      <c r="W1934" s="37"/>
      <c r="X1934" s="39"/>
      <c r="Y1934" s="39"/>
      <c r="Z1934" s="39"/>
      <c r="AA1934" s="39"/>
    </row>
    <row r="1935" spans="1:27" ht="14.45" hidden="1" x14ac:dyDescent="0.35">
      <c r="A1935" s="154"/>
      <c r="B1935" s="154">
        <v>1953</v>
      </c>
      <c r="C1935" s="155" t="s">
        <v>109</v>
      </c>
      <c r="D1935" s="155" t="s">
        <v>2865</v>
      </c>
      <c r="E1935" s="156">
        <v>2010</v>
      </c>
      <c r="F1935" s="153">
        <v>12</v>
      </c>
      <c r="G1935" s="155" t="s">
        <v>12</v>
      </c>
      <c r="H1935" s="152" t="s">
        <v>4824</v>
      </c>
      <c r="I1935" s="151" t="s">
        <v>4871</v>
      </c>
      <c r="J1935" s="152" t="s">
        <v>47</v>
      </c>
      <c r="K1935" s="153" t="s">
        <v>407</v>
      </c>
      <c r="L1935" s="154">
        <v>953</v>
      </c>
      <c r="M1935" s="32"/>
      <c r="N1935" s="28"/>
      <c r="O1935" s="33"/>
      <c r="P1935" s="33">
        <v>3117760667</v>
      </c>
      <c r="Q1935" s="55"/>
      <c r="R1935" s="45">
        <v>40456</v>
      </c>
      <c r="S1935" s="37" t="s">
        <v>1209</v>
      </c>
      <c r="T1935" s="37" t="s">
        <v>354</v>
      </c>
      <c r="U1935" s="50">
        <v>1155214804</v>
      </c>
      <c r="V1935" s="37" t="s">
        <v>346</v>
      </c>
      <c r="W1935" s="37" t="s">
        <v>340</v>
      </c>
      <c r="X1935" s="39"/>
      <c r="Y1935" s="39"/>
      <c r="Z1935" s="39"/>
      <c r="AA1935" s="39"/>
    </row>
    <row r="1936" spans="1:27" ht="14.45" hidden="1" x14ac:dyDescent="0.35">
      <c r="A1936" s="154"/>
      <c r="B1936" s="154">
        <v>1954</v>
      </c>
      <c r="C1936" s="155"/>
      <c r="D1936" s="155"/>
      <c r="E1936" s="156"/>
      <c r="F1936" s="153">
        <v>2022</v>
      </c>
      <c r="G1936" s="155"/>
      <c r="H1936" s="152" t="e">
        <v>#N/A</v>
      </c>
      <c r="I1936" s="151" t="e">
        <v>#N/A</v>
      </c>
      <c r="J1936" s="152" t="e">
        <v>#N/A</v>
      </c>
      <c r="K1936" s="153"/>
      <c r="L1936" s="154">
        <v>954</v>
      </c>
      <c r="M1936" s="32"/>
      <c r="N1936" s="28"/>
      <c r="O1936" s="33"/>
      <c r="P1936" s="33"/>
      <c r="Q1936" s="34"/>
      <c r="R1936" s="45"/>
      <c r="S1936" s="37"/>
      <c r="T1936" s="37"/>
      <c r="U1936" s="50"/>
      <c r="V1936" s="37"/>
      <c r="W1936" s="37"/>
      <c r="X1936" s="39"/>
      <c r="Y1936" s="39"/>
      <c r="Z1936" s="39"/>
      <c r="AA1936" s="39"/>
    </row>
    <row r="1937" spans="1:27" ht="14.45" hidden="1" x14ac:dyDescent="0.35">
      <c r="A1937" s="154"/>
      <c r="B1937" s="154">
        <v>1955</v>
      </c>
      <c r="C1937" s="155" t="s">
        <v>229</v>
      </c>
      <c r="D1937" s="155" t="s">
        <v>230</v>
      </c>
      <c r="E1937" s="156">
        <v>2010</v>
      </c>
      <c r="F1937" s="153">
        <v>12</v>
      </c>
      <c r="G1937" s="155" t="s">
        <v>12</v>
      </c>
      <c r="H1937" s="152" t="s">
        <v>4824</v>
      </c>
      <c r="I1937" s="151" t="s">
        <v>4871</v>
      </c>
      <c r="J1937" s="152" t="s">
        <v>47</v>
      </c>
      <c r="K1937" s="153" t="s">
        <v>407</v>
      </c>
      <c r="L1937" s="154">
        <v>955</v>
      </c>
      <c r="M1937" s="32"/>
      <c r="N1937" s="28"/>
      <c r="O1937" s="33">
        <v>8282160</v>
      </c>
      <c r="P1937" s="33">
        <v>3117671362</v>
      </c>
      <c r="Q1937" s="34" t="s">
        <v>2866</v>
      </c>
      <c r="R1937" s="35">
        <v>40372</v>
      </c>
      <c r="S1937" s="37" t="s">
        <v>1209</v>
      </c>
      <c r="T1937" s="37" t="s">
        <v>354</v>
      </c>
      <c r="U1937" s="78">
        <v>1032184798</v>
      </c>
      <c r="V1937" s="37" t="s">
        <v>346</v>
      </c>
      <c r="W1937" s="37" t="s">
        <v>1708</v>
      </c>
      <c r="X1937" s="39"/>
      <c r="Y1937" s="39"/>
      <c r="Z1937" s="39"/>
      <c r="AA1937" s="39"/>
    </row>
    <row r="1938" spans="1:27" ht="14.45" hidden="1" x14ac:dyDescent="0.35">
      <c r="A1938" s="154"/>
      <c r="B1938" s="154">
        <v>1956</v>
      </c>
      <c r="C1938" s="155"/>
      <c r="D1938" s="155"/>
      <c r="E1938" s="156"/>
      <c r="F1938" s="153">
        <v>2022</v>
      </c>
      <c r="G1938" s="155"/>
      <c r="H1938" s="152" t="e">
        <v>#N/A</v>
      </c>
      <c r="I1938" s="151" t="e">
        <v>#N/A</v>
      </c>
      <c r="J1938" s="152" t="e">
        <v>#N/A</v>
      </c>
      <c r="K1938" s="153"/>
      <c r="L1938" s="154">
        <v>956</v>
      </c>
      <c r="M1938" s="32"/>
      <c r="N1938" s="28"/>
      <c r="O1938" s="33"/>
      <c r="P1938" s="33"/>
      <c r="Q1938" s="34"/>
      <c r="R1938" s="45"/>
      <c r="S1938" s="37"/>
      <c r="T1938" s="37"/>
      <c r="U1938" s="44"/>
      <c r="V1938" s="37"/>
      <c r="W1938" s="37"/>
      <c r="X1938" s="39"/>
      <c r="Y1938" s="39"/>
      <c r="Z1938" s="39"/>
      <c r="AA1938" s="39"/>
    </row>
    <row r="1939" spans="1:27" ht="14.45" hidden="1" x14ac:dyDescent="0.35">
      <c r="A1939" s="154"/>
      <c r="B1939" s="154">
        <v>1957</v>
      </c>
      <c r="C1939" s="155"/>
      <c r="D1939" s="155"/>
      <c r="E1939" s="156"/>
      <c r="F1939" s="153">
        <v>2022</v>
      </c>
      <c r="G1939" s="155"/>
      <c r="H1939" s="152" t="e">
        <v>#N/A</v>
      </c>
      <c r="I1939" s="151" t="e">
        <v>#N/A</v>
      </c>
      <c r="J1939" s="152" t="e">
        <v>#N/A</v>
      </c>
      <c r="K1939" s="153"/>
      <c r="L1939" s="154">
        <v>957</v>
      </c>
      <c r="M1939" s="32"/>
      <c r="N1939" s="28"/>
      <c r="O1939" s="33"/>
      <c r="P1939" s="33"/>
      <c r="Q1939" s="55"/>
      <c r="R1939" s="45"/>
      <c r="S1939" s="37"/>
      <c r="T1939" s="37"/>
      <c r="U1939" s="50"/>
      <c r="V1939" s="37"/>
      <c r="W1939" s="37"/>
      <c r="X1939" s="39"/>
      <c r="Y1939" s="39"/>
      <c r="Z1939" s="39"/>
      <c r="AA1939" s="39"/>
    </row>
    <row r="1940" spans="1:27" ht="14.45" hidden="1" x14ac:dyDescent="0.35">
      <c r="A1940" s="154"/>
      <c r="B1940" s="154">
        <v>1958</v>
      </c>
      <c r="C1940" s="155" t="s">
        <v>2867</v>
      </c>
      <c r="D1940" s="155" t="s">
        <v>2868</v>
      </c>
      <c r="E1940" s="156">
        <v>2009</v>
      </c>
      <c r="F1940" s="153">
        <v>13</v>
      </c>
      <c r="G1940" s="155" t="s">
        <v>12</v>
      </c>
      <c r="H1940" s="152" t="s">
        <v>4824</v>
      </c>
      <c r="I1940" s="151" t="s">
        <v>4880</v>
      </c>
      <c r="J1940" s="152" t="s">
        <v>98</v>
      </c>
      <c r="K1940" s="153" t="s">
        <v>407</v>
      </c>
      <c r="L1940" s="154">
        <v>958</v>
      </c>
      <c r="M1940" s="32"/>
      <c r="N1940" s="28"/>
      <c r="O1940" s="33"/>
      <c r="P1940" s="33">
        <v>3146676807</v>
      </c>
      <c r="Q1940" s="55"/>
      <c r="R1940" s="35">
        <v>40044</v>
      </c>
      <c r="S1940" s="37" t="s">
        <v>1209</v>
      </c>
      <c r="T1940" s="37" t="s">
        <v>354</v>
      </c>
      <c r="U1940" s="38">
        <v>1032189642</v>
      </c>
      <c r="V1940" s="37" t="s">
        <v>346</v>
      </c>
      <c r="W1940" s="37" t="s">
        <v>363</v>
      </c>
      <c r="X1940" s="39"/>
      <c r="Y1940" s="39"/>
      <c r="Z1940" s="39"/>
      <c r="AA1940" s="39"/>
    </row>
    <row r="1941" spans="1:27" ht="14.45" hidden="1" x14ac:dyDescent="0.35">
      <c r="A1941" s="154"/>
      <c r="B1941" s="154">
        <v>1959</v>
      </c>
      <c r="C1941" s="155"/>
      <c r="D1941" s="155"/>
      <c r="E1941" s="156"/>
      <c r="F1941" s="153">
        <v>2022</v>
      </c>
      <c r="G1941" s="155"/>
      <c r="H1941" s="152" t="e">
        <v>#N/A</v>
      </c>
      <c r="I1941" s="151" t="e">
        <v>#N/A</v>
      </c>
      <c r="J1941" s="152" t="e">
        <v>#N/A</v>
      </c>
      <c r="K1941" s="153"/>
      <c r="L1941" s="154">
        <v>959</v>
      </c>
      <c r="M1941" s="32"/>
      <c r="N1941" s="28"/>
      <c r="O1941" s="33"/>
      <c r="P1941" s="33"/>
      <c r="Q1941" s="34"/>
      <c r="R1941" s="45"/>
      <c r="S1941" s="37"/>
      <c r="T1941" s="37"/>
      <c r="U1941" s="50"/>
      <c r="V1941" s="37"/>
      <c r="W1941" s="37"/>
      <c r="X1941" s="39"/>
      <c r="Y1941" s="39"/>
      <c r="Z1941" s="39"/>
      <c r="AA1941" s="39"/>
    </row>
    <row r="1942" spans="1:27" ht="14.45" hidden="1" x14ac:dyDescent="0.35">
      <c r="A1942" s="154"/>
      <c r="B1942" s="154">
        <v>1960</v>
      </c>
      <c r="C1942" s="155" t="s">
        <v>765</v>
      </c>
      <c r="D1942" s="155" t="s">
        <v>2869</v>
      </c>
      <c r="E1942" s="156">
        <v>2008</v>
      </c>
      <c r="F1942" s="153">
        <v>14</v>
      </c>
      <c r="G1942" s="155" t="s">
        <v>8</v>
      </c>
      <c r="H1942" s="152" t="s">
        <v>1366</v>
      </c>
      <c r="I1942" s="151" t="s">
        <v>4866</v>
      </c>
      <c r="J1942" s="152" t="s">
        <v>72</v>
      </c>
      <c r="K1942" s="153" t="s">
        <v>407</v>
      </c>
      <c r="L1942" s="154">
        <v>960</v>
      </c>
      <c r="M1942" s="32"/>
      <c r="N1942" s="28"/>
      <c r="O1942" s="33">
        <v>8260179</v>
      </c>
      <c r="P1942" s="33">
        <v>3113582877</v>
      </c>
      <c r="Q1942" s="34" t="s">
        <v>2870</v>
      </c>
      <c r="R1942" s="45">
        <v>39703</v>
      </c>
      <c r="S1942" s="37" t="s">
        <v>1209</v>
      </c>
      <c r="T1942" s="37" t="s">
        <v>354</v>
      </c>
      <c r="U1942" s="44">
        <v>1027999831</v>
      </c>
      <c r="V1942" s="37" t="s">
        <v>582</v>
      </c>
      <c r="W1942" s="37" t="s">
        <v>340</v>
      </c>
      <c r="X1942" s="39"/>
      <c r="Y1942" s="39"/>
      <c r="Z1942" s="39"/>
      <c r="AA1942" s="39"/>
    </row>
    <row r="1943" spans="1:27" ht="14.45" hidden="1" x14ac:dyDescent="0.35">
      <c r="A1943" s="154"/>
      <c r="B1943" s="154">
        <v>1961</v>
      </c>
      <c r="C1943" s="155"/>
      <c r="D1943" s="155"/>
      <c r="E1943" s="156"/>
      <c r="F1943" s="153">
        <v>2022</v>
      </c>
      <c r="G1943" s="155"/>
      <c r="H1943" s="152" t="e">
        <v>#N/A</v>
      </c>
      <c r="I1943" s="151" t="e">
        <v>#N/A</v>
      </c>
      <c r="J1943" s="152" t="e">
        <v>#N/A</v>
      </c>
      <c r="K1943" s="153"/>
      <c r="L1943" s="154">
        <v>961</v>
      </c>
      <c r="M1943" s="28"/>
      <c r="N1943" s="28"/>
      <c r="O1943" s="33"/>
      <c r="P1943" s="33"/>
      <c r="Q1943" s="34"/>
      <c r="R1943" s="45"/>
      <c r="S1943" s="37"/>
      <c r="T1943" s="37"/>
      <c r="U1943" s="44"/>
      <c r="V1943" s="37"/>
      <c r="W1943" s="37"/>
      <c r="X1943" s="39"/>
      <c r="Y1943" s="39"/>
      <c r="Z1943" s="39"/>
      <c r="AA1943" s="39"/>
    </row>
    <row r="1944" spans="1:27" ht="14.45" hidden="1" x14ac:dyDescent="0.35">
      <c r="A1944" s="154"/>
      <c r="B1944" s="154">
        <v>1962</v>
      </c>
      <c r="C1944" s="155"/>
      <c r="D1944" s="155"/>
      <c r="E1944" s="156"/>
      <c r="F1944" s="153">
        <v>2022</v>
      </c>
      <c r="G1944" s="155"/>
      <c r="H1944" s="152" t="e">
        <v>#N/A</v>
      </c>
      <c r="I1944" s="151" t="e">
        <v>#N/A</v>
      </c>
      <c r="J1944" s="152" t="e">
        <v>#N/A</v>
      </c>
      <c r="K1944" s="153"/>
      <c r="L1944" s="154">
        <v>962</v>
      </c>
      <c r="M1944" s="28"/>
      <c r="N1944" s="28"/>
      <c r="O1944" s="33"/>
      <c r="P1944" s="33"/>
      <c r="Q1944" s="55"/>
      <c r="R1944" s="45"/>
      <c r="S1944" s="37"/>
      <c r="T1944" s="37"/>
      <c r="U1944" s="44"/>
      <c r="V1944" s="37"/>
      <c r="W1944" s="37"/>
      <c r="X1944" s="39"/>
      <c r="Y1944" s="39"/>
      <c r="Z1944" s="39"/>
      <c r="AA1944" s="39"/>
    </row>
    <row r="1945" spans="1:27" ht="14.45" hidden="1" x14ac:dyDescent="0.35">
      <c r="A1945" s="154"/>
      <c r="B1945" s="154">
        <v>1963</v>
      </c>
      <c r="C1945" s="155"/>
      <c r="D1945" s="155"/>
      <c r="E1945" s="156"/>
      <c r="F1945" s="153">
        <v>2022</v>
      </c>
      <c r="G1945" s="155"/>
      <c r="H1945" s="152" t="e">
        <v>#N/A</v>
      </c>
      <c r="I1945" s="151" t="e">
        <v>#N/A</v>
      </c>
      <c r="J1945" s="152" t="e">
        <v>#N/A</v>
      </c>
      <c r="K1945" s="153"/>
      <c r="L1945" s="154">
        <v>963</v>
      </c>
      <c r="M1945" s="28"/>
      <c r="N1945" s="28"/>
      <c r="O1945" s="33"/>
      <c r="P1945" s="33"/>
      <c r="Q1945" s="34"/>
      <c r="R1945" s="45"/>
      <c r="S1945" s="37"/>
      <c r="T1945" s="37"/>
      <c r="U1945" s="44"/>
      <c r="V1945" s="37"/>
      <c r="W1945" s="37"/>
      <c r="X1945" s="39"/>
      <c r="Y1945" s="39"/>
      <c r="Z1945" s="39"/>
      <c r="AA1945" s="39"/>
    </row>
    <row r="1946" spans="1:27" ht="14.45" hidden="1" x14ac:dyDescent="0.35">
      <c r="A1946" s="154"/>
      <c r="B1946" s="154">
        <v>1964</v>
      </c>
      <c r="C1946" s="155" t="s">
        <v>2871</v>
      </c>
      <c r="D1946" s="155" t="s">
        <v>2872</v>
      </c>
      <c r="E1946" s="156">
        <v>2012</v>
      </c>
      <c r="F1946" s="153">
        <v>10</v>
      </c>
      <c r="G1946" s="155" t="s">
        <v>20</v>
      </c>
      <c r="H1946" s="152" t="s">
        <v>3699</v>
      </c>
      <c r="I1946" s="151" t="s">
        <v>4868</v>
      </c>
      <c r="J1946" s="152" t="s">
        <v>50</v>
      </c>
      <c r="K1946" s="153" t="s">
        <v>407</v>
      </c>
      <c r="L1946" s="154">
        <v>964</v>
      </c>
      <c r="M1946" s="28"/>
      <c r="N1946" s="28"/>
      <c r="O1946" s="33">
        <v>8284388</v>
      </c>
      <c r="P1946" s="33">
        <v>3148591504</v>
      </c>
      <c r="Q1946" s="34" t="s">
        <v>2873</v>
      </c>
      <c r="R1946" s="45">
        <v>40927</v>
      </c>
      <c r="S1946" s="37" t="s">
        <v>2874</v>
      </c>
      <c r="T1946" s="37" t="s">
        <v>354</v>
      </c>
      <c r="U1946" s="44">
        <v>1038813825</v>
      </c>
      <c r="V1946" s="37" t="s">
        <v>346</v>
      </c>
      <c r="W1946" s="37" t="s">
        <v>394</v>
      </c>
      <c r="X1946" s="39"/>
      <c r="Y1946" s="39"/>
      <c r="Z1946" s="39"/>
      <c r="AA1946" s="39"/>
    </row>
    <row r="1947" spans="1:27" ht="14.45" hidden="1" x14ac:dyDescent="0.35">
      <c r="A1947" s="154"/>
      <c r="B1947" s="154">
        <v>1965</v>
      </c>
      <c r="C1947" s="155" t="s">
        <v>2875</v>
      </c>
      <c r="D1947" s="155" t="s">
        <v>2876</v>
      </c>
      <c r="E1947" s="156">
        <v>2015</v>
      </c>
      <c r="F1947" s="153">
        <v>7</v>
      </c>
      <c r="G1947" s="155" t="s">
        <v>8</v>
      </c>
      <c r="H1947" s="152" t="s">
        <v>1366</v>
      </c>
      <c r="I1947" s="151" t="s">
        <v>3697</v>
      </c>
      <c r="J1947" s="152" t="s">
        <v>117</v>
      </c>
      <c r="K1947" s="153" t="s">
        <v>407</v>
      </c>
      <c r="L1947" s="154">
        <v>965</v>
      </c>
      <c r="M1947" s="28"/>
      <c r="N1947" s="28"/>
      <c r="O1947" s="33">
        <v>8284388</v>
      </c>
      <c r="P1947" s="33">
        <v>324705226</v>
      </c>
      <c r="Q1947" s="34" t="s">
        <v>2877</v>
      </c>
      <c r="R1947" s="45">
        <v>42178</v>
      </c>
      <c r="S1947" s="37" t="s">
        <v>2874</v>
      </c>
      <c r="T1947" s="37" t="s">
        <v>413</v>
      </c>
      <c r="U1947" s="44">
        <v>1037130533</v>
      </c>
      <c r="V1947" s="37" t="s">
        <v>346</v>
      </c>
      <c r="W1947" s="37" t="s">
        <v>340</v>
      </c>
      <c r="X1947" s="39"/>
      <c r="Y1947" s="39"/>
      <c r="Z1947" s="39"/>
      <c r="AA1947" s="39"/>
    </row>
    <row r="1948" spans="1:27" ht="14.45" hidden="1" x14ac:dyDescent="0.35">
      <c r="A1948" s="154"/>
      <c r="B1948" s="154">
        <v>1966</v>
      </c>
      <c r="C1948" s="155"/>
      <c r="D1948" s="155"/>
      <c r="E1948" s="156"/>
      <c r="F1948" s="153">
        <v>2022</v>
      </c>
      <c r="G1948" s="155"/>
      <c r="H1948" s="152" t="e">
        <v>#N/A</v>
      </c>
      <c r="I1948" s="151" t="e">
        <v>#N/A</v>
      </c>
      <c r="J1948" s="152" t="e">
        <v>#N/A</v>
      </c>
      <c r="K1948" s="153"/>
      <c r="L1948" s="154">
        <v>966</v>
      </c>
      <c r="M1948" s="28"/>
      <c r="N1948" s="28"/>
      <c r="O1948" s="33"/>
      <c r="P1948" s="33"/>
      <c r="Q1948" s="34"/>
      <c r="R1948" s="45"/>
      <c r="S1948" s="37"/>
      <c r="T1948" s="37"/>
      <c r="U1948" s="44"/>
      <c r="V1948" s="37"/>
      <c r="W1948" s="37"/>
      <c r="X1948" s="39"/>
      <c r="Y1948" s="39"/>
      <c r="Z1948" s="39"/>
      <c r="AA1948" s="39"/>
    </row>
    <row r="1949" spans="1:27" ht="14.45" hidden="1" x14ac:dyDescent="0.35">
      <c r="A1949" s="154"/>
      <c r="B1949" s="154">
        <v>1967</v>
      </c>
      <c r="C1949" s="155"/>
      <c r="D1949" s="155"/>
      <c r="E1949" s="156"/>
      <c r="F1949" s="153">
        <v>2022</v>
      </c>
      <c r="G1949" s="155"/>
      <c r="H1949" s="152" t="e">
        <v>#N/A</v>
      </c>
      <c r="I1949" s="151" t="e">
        <v>#N/A</v>
      </c>
      <c r="J1949" s="152" t="e">
        <v>#N/A</v>
      </c>
      <c r="K1949" s="153"/>
      <c r="L1949" s="154">
        <v>967</v>
      </c>
      <c r="M1949" s="28"/>
      <c r="N1949" s="28"/>
      <c r="O1949" s="33"/>
      <c r="P1949" s="33"/>
      <c r="Q1949" s="34"/>
      <c r="R1949" s="45"/>
      <c r="S1949" s="37"/>
      <c r="T1949" s="37"/>
      <c r="U1949" s="44"/>
      <c r="V1949" s="37"/>
      <c r="W1949" s="37"/>
      <c r="X1949" s="39"/>
      <c r="Y1949" s="39"/>
      <c r="Z1949" s="39"/>
      <c r="AA1949" s="39"/>
    </row>
    <row r="1950" spans="1:27" ht="14.45" hidden="1" x14ac:dyDescent="0.35">
      <c r="A1950" s="154"/>
      <c r="B1950" s="154">
        <v>1968</v>
      </c>
      <c r="C1950" s="155"/>
      <c r="D1950" s="155"/>
      <c r="E1950" s="156"/>
      <c r="F1950" s="153">
        <v>2022</v>
      </c>
      <c r="G1950" s="155"/>
      <c r="H1950" s="152" t="e">
        <v>#N/A</v>
      </c>
      <c r="I1950" s="151" t="e">
        <v>#N/A</v>
      </c>
      <c r="J1950" s="152" t="e">
        <v>#N/A</v>
      </c>
      <c r="K1950" s="153"/>
      <c r="L1950" s="154">
        <v>968</v>
      </c>
      <c r="M1950" s="28"/>
      <c r="N1950" s="28"/>
      <c r="O1950" s="33"/>
      <c r="P1950" s="33"/>
      <c r="Q1950" s="34"/>
      <c r="R1950" s="45"/>
      <c r="S1950" s="37"/>
      <c r="T1950" s="37"/>
      <c r="U1950" s="44"/>
      <c r="V1950" s="37"/>
      <c r="W1950" s="37"/>
      <c r="X1950" s="39"/>
      <c r="Y1950" s="39"/>
      <c r="Z1950" s="39"/>
      <c r="AA1950" s="39"/>
    </row>
    <row r="1951" spans="1:27" ht="14.45" hidden="1" x14ac:dyDescent="0.35">
      <c r="A1951" s="154"/>
      <c r="B1951" s="154">
        <v>1969</v>
      </c>
      <c r="C1951" s="155"/>
      <c r="D1951" s="155"/>
      <c r="E1951" s="156"/>
      <c r="F1951" s="153">
        <v>2022</v>
      </c>
      <c r="G1951" s="155"/>
      <c r="H1951" s="152" t="e">
        <v>#N/A</v>
      </c>
      <c r="I1951" s="151" t="e">
        <v>#N/A</v>
      </c>
      <c r="J1951" s="152" t="e">
        <v>#N/A</v>
      </c>
      <c r="K1951" s="153"/>
      <c r="L1951" s="154">
        <v>969</v>
      </c>
      <c r="M1951" s="28"/>
      <c r="N1951" s="28"/>
      <c r="O1951" s="33"/>
      <c r="P1951" s="33"/>
      <c r="Q1951" s="34"/>
      <c r="R1951" s="45"/>
      <c r="S1951" s="37"/>
      <c r="T1951" s="37"/>
      <c r="U1951" s="44"/>
      <c r="V1951" s="37"/>
      <c r="W1951" s="37"/>
      <c r="X1951" s="39"/>
      <c r="Y1951" s="39"/>
      <c r="Z1951" s="39"/>
      <c r="AA1951" s="39"/>
    </row>
    <row r="1952" spans="1:27" ht="14.45" hidden="1" x14ac:dyDescent="0.35">
      <c r="A1952" s="154"/>
      <c r="B1952" s="150">
        <v>1970</v>
      </c>
      <c r="C1952" s="155" t="s">
        <v>22</v>
      </c>
      <c r="D1952" s="155" t="s">
        <v>2878</v>
      </c>
      <c r="E1952" s="156">
        <v>2014</v>
      </c>
      <c r="F1952" s="153">
        <v>8</v>
      </c>
      <c r="G1952" s="155" t="s">
        <v>8</v>
      </c>
      <c r="H1952" s="152" t="s">
        <v>1366</v>
      </c>
      <c r="I1952" s="151" t="s">
        <v>3687</v>
      </c>
      <c r="J1952" s="152" t="s">
        <v>117</v>
      </c>
      <c r="K1952" s="153" t="s">
        <v>377</v>
      </c>
      <c r="L1952" s="154">
        <v>970</v>
      </c>
      <c r="M1952" s="28"/>
      <c r="N1952" s="28"/>
      <c r="O1952" s="33"/>
      <c r="P1952" s="33">
        <v>3015872654</v>
      </c>
      <c r="Q1952" s="34" t="s">
        <v>2879</v>
      </c>
      <c r="R1952" s="45">
        <v>41870</v>
      </c>
      <c r="S1952" s="37" t="s">
        <v>2880</v>
      </c>
      <c r="T1952" s="37" t="s">
        <v>413</v>
      </c>
      <c r="U1952" s="44">
        <v>1038873442</v>
      </c>
      <c r="V1952" s="37" t="s">
        <v>393</v>
      </c>
      <c r="W1952" s="37" t="s">
        <v>363</v>
      </c>
      <c r="X1952" s="39"/>
      <c r="Y1952" s="39"/>
      <c r="Z1952" s="39"/>
      <c r="AA1952" s="39"/>
    </row>
    <row r="1953" spans="1:27" ht="14.45" hidden="1" x14ac:dyDescent="0.35">
      <c r="A1953" s="154"/>
      <c r="B1953" s="150">
        <v>1971</v>
      </c>
      <c r="C1953" s="155" t="s">
        <v>1033</v>
      </c>
      <c r="D1953" s="155" t="s">
        <v>2878</v>
      </c>
      <c r="E1953" s="156">
        <v>2014</v>
      </c>
      <c r="F1953" s="153">
        <v>8</v>
      </c>
      <c r="G1953" s="155" t="s">
        <v>8</v>
      </c>
      <c r="H1953" s="152" t="s">
        <v>1366</v>
      </c>
      <c r="I1953" s="151" t="s">
        <v>3687</v>
      </c>
      <c r="J1953" s="152" t="s">
        <v>117</v>
      </c>
      <c r="K1953" s="153" t="s">
        <v>377</v>
      </c>
      <c r="L1953" s="154">
        <v>971</v>
      </c>
      <c r="M1953" s="28"/>
      <c r="N1953" s="28"/>
      <c r="O1953" s="33"/>
      <c r="P1953" s="33">
        <v>3015872654</v>
      </c>
      <c r="Q1953" s="34" t="s">
        <v>2879</v>
      </c>
      <c r="R1953" s="45">
        <v>41870</v>
      </c>
      <c r="S1953" s="37" t="s">
        <v>2880</v>
      </c>
      <c r="T1953" s="37" t="s">
        <v>413</v>
      </c>
      <c r="U1953" s="44">
        <v>1038874186</v>
      </c>
      <c r="V1953" s="37" t="s">
        <v>393</v>
      </c>
      <c r="W1953" s="37" t="s">
        <v>363</v>
      </c>
      <c r="X1953" s="39"/>
      <c r="Y1953" s="39"/>
      <c r="Z1953" s="39"/>
      <c r="AA1953" s="39"/>
    </row>
    <row r="1954" spans="1:27" ht="14.45" hidden="1" x14ac:dyDescent="0.35">
      <c r="A1954" s="154"/>
      <c r="B1954" s="150">
        <v>1972</v>
      </c>
      <c r="C1954" s="155" t="s">
        <v>2881</v>
      </c>
      <c r="D1954" s="155" t="s">
        <v>2882</v>
      </c>
      <c r="E1954" s="156">
        <v>2015</v>
      </c>
      <c r="F1954" s="153">
        <v>7</v>
      </c>
      <c r="G1954" s="155" t="s">
        <v>8</v>
      </c>
      <c r="H1954" s="152" t="s">
        <v>1366</v>
      </c>
      <c r="I1954" s="151" t="s">
        <v>3697</v>
      </c>
      <c r="J1954" s="152" t="s">
        <v>117</v>
      </c>
      <c r="K1954" s="153" t="s">
        <v>377</v>
      </c>
      <c r="L1954" s="154">
        <v>972</v>
      </c>
      <c r="M1954" s="28"/>
      <c r="N1954" s="28"/>
      <c r="O1954" s="33">
        <v>2992110</v>
      </c>
      <c r="P1954" s="33">
        <v>3017631759</v>
      </c>
      <c r="Q1954" s="34" t="s">
        <v>2883</v>
      </c>
      <c r="R1954" s="45">
        <v>42037</v>
      </c>
      <c r="S1954" s="37" t="s">
        <v>1052</v>
      </c>
      <c r="T1954" s="37" t="s">
        <v>413</v>
      </c>
      <c r="U1954" s="44">
        <v>1040884059</v>
      </c>
      <c r="V1954" s="37" t="s">
        <v>339</v>
      </c>
      <c r="W1954" s="37" t="s">
        <v>402</v>
      </c>
      <c r="X1954" s="39"/>
      <c r="Y1954" s="39"/>
      <c r="Z1954" s="39"/>
      <c r="AA1954" s="39"/>
    </row>
    <row r="1955" spans="1:27" ht="14.45" hidden="1" x14ac:dyDescent="0.35">
      <c r="A1955" s="154"/>
      <c r="B1955" s="150">
        <v>1973</v>
      </c>
      <c r="C1955" s="155" t="s">
        <v>59</v>
      </c>
      <c r="D1955" s="155" t="s">
        <v>2884</v>
      </c>
      <c r="E1955" s="156">
        <v>2014</v>
      </c>
      <c r="F1955" s="153">
        <v>8</v>
      </c>
      <c r="G1955" s="155" t="s">
        <v>8</v>
      </c>
      <c r="H1955" s="152" t="s">
        <v>1366</v>
      </c>
      <c r="I1955" s="151" t="s">
        <v>3687</v>
      </c>
      <c r="J1955" s="152" t="s">
        <v>117</v>
      </c>
      <c r="K1955" s="153" t="s">
        <v>1146</v>
      </c>
      <c r="L1955" s="154">
        <v>973</v>
      </c>
      <c r="M1955" s="28" t="s">
        <v>1146</v>
      </c>
      <c r="N1955" s="28"/>
      <c r="O1955" s="33"/>
      <c r="P1955" s="33">
        <v>31479301380</v>
      </c>
      <c r="Q1955" s="55"/>
      <c r="R1955" s="45" t="s">
        <v>2885</v>
      </c>
      <c r="S1955" s="37" t="s">
        <v>1148</v>
      </c>
      <c r="T1955" s="37" t="s">
        <v>354</v>
      </c>
      <c r="U1955" s="44">
        <v>1038819466</v>
      </c>
      <c r="V1955" s="37" t="s">
        <v>491</v>
      </c>
      <c r="W1955" s="37" t="s">
        <v>363</v>
      </c>
      <c r="X1955" s="39"/>
      <c r="Y1955" s="39"/>
      <c r="Z1955" s="39"/>
      <c r="AA1955" s="39"/>
    </row>
    <row r="1956" spans="1:27" ht="14.45" hidden="1" x14ac:dyDescent="0.35">
      <c r="A1956" s="154"/>
      <c r="B1956" s="154">
        <v>1974</v>
      </c>
      <c r="C1956" s="155"/>
      <c r="D1956" s="155"/>
      <c r="E1956" s="156"/>
      <c r="F1956" s="153">
        <v>2022</v>
      </c>
      <c r="G1956" s="155"/>
      <c r="H1956" s="152" t="e">
        <v>#N/A</v>
      </c>
      <c r="I1956" s="151" t="e">
        <v>#N/A</v>
      </c>
      <c r="J1956" s="152" t="e">
        <v>#N/A</v>
      </c>
      <c r="K1956" s="153"/>
      <c r="L1956" s="154">
        <v>974</v>
      </c>
      <c r="M1956" s="28"/>
      <c r="N1956" s="28"/>
      <c r="O1956" s="33"/>
      <c r="P1956" s="33"/>
      <c r="Q1956" s="34"/>
      <c r="R1956" s="45"/>
      <c r="S1956" s="37"/>
      <c r="T1956" s="37"/>
      <c r="U1956" s="50"/>
      <c r="V1956" s="37"/>
      <c r="W1956" s="37"/>
      <c r="X1956" s="39"/>
      <c r="Y1956" s="39"/>
      <c r="Z1956" s="39"/>
      <c r="AA1956" s="39"/>
    </row>
    <row r="1957" spans="1:27" ht="14.45" hidden="1" x14ac:dyDescent="0.35">
      <c r="A1957" s="154"/>
      <c r="B1957" s="154">
        <v>1975</v>
      </c>
      <c r="C1957" s="155" t="s">
        <v>6</v>
      </c>
      <c r="D1957" s="155" t="s">
        <v>2886</v>
      </c>
      <c r="E1957" s="156">
        <v>2012</v>
      </c>
      <c r="F1957" s="153">
        <v>10</v>
      </c>
      <c r="G1957" s="155" t="s">
        <v>12</v>
      </c>
      <c r="H1957" s="152" t="s">
        <v>4824</v>
      </c>
      <c r="I1957" s="151" t="s">
        <v>4876</v>
      </c>
      <c r="J1957" s="152" t="s">
        <v>75</v>
      </c>
      <c r="K1957" s="153" t="s">
        <v>407</v>
      </c>
      <c r="L1957" s="154">
        <v>975</v>
      </c>
      <c r="M1957" s="28"/>
      <c r="N1957" s="28"/>
      <c r="O1957" s="33"/>
      <c r="P1957" s="33">
        <v>3103682328</v>
      </c>
      <c r="Q1957" s="34" t="s">
        <v>2887</v>
      </c>
      <c r="R1957" s="45">
        <v>40923</v>
      </c>
      <c r="S1957" s="37" t="s">
        <v>1209</v>
      </c>
      <c r="T1957" s="37" t="s">
        <v>354</v>
      </c>
      <c r="U1957" s="44">
        <v>1025897273</v>
      </c>
      <c r="V1957" s="37" t="s">
        <v>346</v>
      </c>
      <c r="W1957" s="37" t="s">
        <v>363</v>
      </c>
      <c r="X1957" s="39"/>
      <c r="Y1957" s="39"/>
      <c r="Z1957" s="39"/>
      <c r="AA1957" s="39"/>
    </row>
    <row r="1958" spans="1:27" ht="14.45" hidden="1" x14ac:dyDescent="0.35">
      <c r="A1958" s="154"/>
      <c r="B1958" s="154">
        <v>1976</v>
      </c>
      <c r="C1958" s="155"/>
      <c r="D1958" s="155"/>
      <c r="E1958" s="156"/>
      <c r="F1958" s="153">
        <v>2022</v>
      </c>
      <c r="G1958" s="155"/>
      <c r="H1958" s="152" t="e">
        <v>#N/A</v>
      </c>
      <c r="I1958" s="151" t="e">
        <v>#N/A</v>
      </c>
      <c r="J1958" s="152" t="e">
        <v>#N/A</v>
      </c>
      <c r="K1958" s="153"/>
      <c r="L1958" s="154">
        <v>976</v>
      </c>
      <c r="M1958" s="28"/>
      <c r="N1958" s="28"/>
      <c r="O1958" s="33"/>
      <c r="P1958" s="33"/>
      <c r="Q1958" s="34"/>
      <c r="R1958" s="45"/>
      <c r="S1958" s="37"/>
      <c r="T1958" s="37"/>
      <c r="U1958" s="44"/>
      <c r="V1958" s="37"/>
      <c r="W1958" s="37"/>
      <c r="X1958" s="39"/>
      <c r="Y1958" s="39"/>
      <c r="Z1958" s="39"/>
      <c r="AA1958" s="39"/>
    </row>
    <row r="1959" spans="1:27" ht="14.45" hidden="1" x14ac:dyDescent="0.35">
      <c r="A1959" s="154"/>
      <c r="B1959" s="154">
        <v>1977</v>
      </c>
      <c r="C1959" s="155"/>
      <c r="D1959" s="155"/>
      <c r="E1959" s="156"/>
      <c r="F1959" s="153">
        <v>2022</v>
      </c>
      <c r="G1959" s="155"/>
      <c r="H1959" s="152" t="e">
        <v>#N/A</v>
      </c>
      <c r="I1959" s="151" t="e">
        <v>#N/A</v>
      </c>
      <c r="J1959" s="152" t="e">
        <v>#N/A</v>
      </c>
      <c r="K1959" s="153"/>
      <c r="L1959" s="154">
        <v>977</v>
      </c>
      <c r="M1959" s="28"/>
      <c r="N1959" s="28"/>
      <c r="O1959" s="33"/>
      <c r="P1959" s="33"/>
      <c r="Q1959" s="34"/>
      <c r="R1959" s="45"/>
      <c r="S1959" s="37"/>
      <c r="T1959" s="37"/>
      <c r="U1959" s="50"/>
      <c r="V1959" s="37"/>
      <c r="W1959" s="37"/>
      <c r="X1959" s="39"/>
      <c r="Y1959" s="39"/>
      <c r="Z1959" s="39"/>
      <c r="AA1959" s="39"/>
    </row>
    <row r="1960" spans="1:27" ht="14.45" hidden="1" x14ac:dyDescent="0.35">
      <c r="A1960" s="154"/>
      <c r="B1960" s="150">
        <v>1978</v>
      </c>
      <c r="C1960" s="155" t="s">
        <v>43</v>
      </c>
      <c r="D1960" s="155" t="s">
        <v>1523</v>
      </c>
      <c r="E1960" s="156">
        <v>2016</v>
      </c>
      <c r="F1960" s="153">
        <v>6</v>
      </c>
      <c r="G1960" s="155" t="s">
        <v>2829</v>
      </c>
      <c r="H1960" s="152" t="s">
        <v>1366</v>
      </c>
      <c r="I1960" s="151" t="s">
        <v>4885</v>
      </c>
      <c r="J1960" s="152" t="s">
        <v>92</v>
      </c>
      <c r="K1960" s="153" t="s">
        <v>1146</v>
      </c>
      <c r="L1960" s="154">
        <v>978</v>
      </c>
      <c r="M1960" s="28"/>
      <c r="N1960" s="28"/>
      <c r="O1960" s="33"/>
      <c r="P1960" s="33">
        <v>3207831619</v>
      </c>
      <c r="Q1960" s="34"/>
      <c r="R1960" s="45">
        <v>42619</v>
      </c>
      <c r="S1960" s="37" t="s">
        <v>1148</v>
      </c>
      <c r="T1960" s="37" t="s">
        <v>413</v>
      </c>
      <c r="U1960" s="44">
        <v>1037131593</v>
      </c>
      <c r="V1960" s="37" t="s">
        <v>430</v>
      </c>
      <c r="W1960" s="37" t="s">
        <v>363</v>
      </c>
      <c r="X1960" s="39"/>
      <c r="Y1960" s="39"/>
      <c r="Z1960" s="39"/>
      <c r="AA1960" s="39"/>
    </row>
    <row r="1961" spans="1:27" ht="14.45" hidden="1" x14ac:dyDescent="0.35">
      <c r="A1961" s="154"/>
      <c r="B1961" s="154">
        <v>1979</v>
      </c>
      <c r="C1961" s="155" t="s">
        <v>109</v>
      </c>
      <c r="D1961" s="155" t="s">
        <v>2888</v>
      </c>
      <c r="E1961" s="156">
        <v>2007</v>
      </c>
      <c r="F1961" s="153">
        <v>15</v>
      </c>
      <c r="G1961" s="155" t="s">
        <v>8</v>
      </c>
      <c r="H1961" s="152" t="s">
        <v>1366</v>
      </c>
      <c r="I1961" s="151" t="s">
        <v>1367</v>
      </c>
      <c r="J1961" s="152" t="s">
        <v>9</v>
      </c>
      <c r="K1961" s="153" t="s">
        <v>349</v>
      </c>
      <c r="L1961" s="154">
        <v>979</v>
      </c>
      <c r="M1961" s="28"/>
      <c r="N1961" s="28"/>
      <c r="O1961" s="33">
        <v>2972873</v>
      </c>
      <c r="P1961" s="33">
        <v>3104310515</v>
      </c>
      <c r="Q1961" s="34" t="s">
        <v>2889</v>
      </c>
      <c r="R1961" s="35">
        <v>39411</v>
      </c>
      <c r="S1961" s="37" t="s">
        <v>2890</v>
      </c>
      <c r="T1961" s="37" t="s">
        <v>354</v>
      </c>
      <c r="U1961" s="38">
        <v>1033427277</v>
      </c>
      <c r="V1961" s="37" t="s">
        <v>346</v>
      </c>
      <c r="W1961" s="37" t="s">
        <v>394</v>
      </c>
      <c r="X1961" s="39"/>
      <c r="Y1961" s="39"/>
      <c r="Z1961" s="39"/>
      <c r="AA1961" s="39"/>
    </row>
    <row r="1962" spans="1:27" ht="14.45" hidden="1" x14ac:dyDescent="0.35">
      <c r="A1962" s="154"/>
      <c r="B1962" s="154">
        <v>1980</v>
      </c>
      <c r="C1962" s="155"/>
      <c r="D1962" s="155"/>
      <c r="E1962" s="156"/>
      <c r="F1962" s="153">
        <v>2022</v>
      </c>
      <c r="G1962" s="155"/>
      <c r="H1962" s="152" t="e">
        <v>#N/A</v>
      </c>
      <c r="I1962" s="151" t="e">
        <v>#N/A</v>
      </c>
      <c r="J1962" s="152" t="e">
        <v>#N/A</v>
      </c>
      <c r="K1962" s="153"/>
      <c r="L1962" s="154">
        <v>980</v>
      </c>
      <c r="M1962" s="28"/>
      <c r="N1962" s="28"/>
      <c r="O1962" s="33"/>
      <c r="P1962" s="33"/>
      <c r="Q1962" s="34"/>
      <c r="R1962" s="45"/>
      <c r="S1962" s="37"/>
      <c r="T1962" s="37"/>
      <c r="U1962" s="37"/>
      <c r="V1962" s="37"/>
      <c r="W1962" s="37"/>
      <c r="X1962" s="39"/>
      <c r="Y1962" s="39"/>
      <c r="Z1962" s="39"/>
      <c r="AA1962" s="39"/>
    </row>
    <row r="1963" spans="1:27" ht="14.45" hidden="1" x14ac:dyDescent="0.35">
      <c r="A1963" s="154"/>
      <c r="B1963" s="154">
        <v>1981</v>
      </c>
      <c r="C1963" s="155"/>
      <c r="D1963" s="155"/>
      <c r="E1963" s="156"/>
      <c r="F1963" s="153">
        <v>2022</v>
      </c>
      <c r="G1963" s="155"/>
      <c r="H1963" s="152" t="e">
        <v>#N/A</v>
      </c>
      <c r="I1963" s="151" t="e">
        <v>#N/A</v>
      </c>
      <c r="J1963" s="152" t="e">
        <v>#N/A</v>
      </c>
      <c r="K1963" s="153"/>
      <c r="L1963" s="154">
        <v>981</v>
      </c>
      <c r="M1963" s="28"/>
      <c r="N1963" s="28"/>
      <c r="O1963" s="33"/>
      <c r="P1963" s="33"/>
      <c r="Q1963" s="34"/>
      <c r="R1963" s="45"/>
      <c r="S1963" s="37"/>
      <c r="T1963" s="37"/>
      <c r="U1963" s="50"/>
      <c r="V1963" s="37"/>
      <c r="W1963" s="37"/>
      <c r="X1963" s="39"/>
      <c r="Y1963" s="39"/>
      <c r="Z1963" s="39"/>
      <c r="AA1963" s="39"/>
    </row>
    <row r="1964" spans="1:27" ht="14.45" hidden="1" x14ac:dyDescent="0.35">
      <c r="A1964" s="154"/>
      <c r="B1964" s="154">
        <v>1982</v>
      </c>
      <c r="C1964" s="155"/>
      <c r="D1964" s="155"/>
      <c r="E1964" s="156"/>
      <c r="F1964" s="153">
        <v>2022</v>
      </c>
      <c r="G1964" s="155"/>
      <c r="H1964" s="152" t="e">
        <v>#N/A</v>
      </c>
      <c r="I1964" s="151" t="e">
        <v>#N/A</v>
      </c>
      <c r="J1964" s="152" t="e">
        <v>#N/A</v>
      </c>
      <c r="K1964" s="153"/>
      <c r="L1964" s="154">
        <v>982</v>
      </c>
      <c r="M1964" s="28"/>
      <c r="N1964" s="28"/>
      <c r="O1964" s="33"/>
      <c r="P1964" s="33"/>
      <c r="Q1964" s="55"/>
      <c r="R1964" s="45"/>
      <c r="S1964" s="37"/>
      <c r="T1964" s="37"/>
      <c r="U1964" s="44"/>
      <c r="V1964" s="37"/>
      <c r="W1964" s="37"/>
      <c r="X1964" s="39"/>
      <c r="Y1964" s="39"/>
      <c r="Z1964" s="39"/>
      <c r="AA1964" s="39"/>
    </row>
    <row r="1965" spans="1:27" ht="14.45" hidden="1" x14ac:dyDescent="0.35">
      <c r="A1965" s="154"/>
      <c r="B1965" s="154">
        <v>1983</v>
      </c>
      <c r="C1965" s="155" t="s">
        <v>2891</v>
      </c>
      <c r="D1965" s="155" t="s">
        <v>2892</v>
      </c>
      <c r="E1965" s="156">
        <v>2007</v>
      </c>
      <c r="F1965" s="153">
        <v>15</v>
      </c>
      <c r="G1965" s="155" t="s">
        <v>20</v>
      </c>
      <c r="H1965" s="152" t="s">
        <v>3699</v>
      </c>
      <c r="I1965" s="151" t="s">
        <v>4875</v>
      </c>
      <c r="J1965" s="152" t="s">
        <v>101</v>
      </c>
      <c r="K1965" s="153" t="s">
        <v>349</v>
      </c>
      <c r="L1965" s="154">
        <v>983</v>
      </c>
      <c r="M1965" s="28"/>
      <c r="N1965" s="28"/>
      <c r="O1965" s="33"/>
      <c r="P1965" s="33">
        <v>310527105</v>
      </c>
      <c r="Q1965" s="34" t="s">
        <v>2893</v>
      </c>
      <c r="R1965" s="45">
        <v>39357</v>
      </c>
      <c r="S1965" s="37" t="s">
        <v>2894</v>
      </c>
      <c r="T1965" s="37" t="s">
        <v>354</v>
      </c>
      <c r="U1965" s="44" t="s">
        <v>2895</v>
      </c>
      <c r="V1965" s="37" t="s">
        <v>346</v>
      </c>
      <c r="W1965" s="37" t="s">
        <v>402</v>
      </c>
      <c r="X1965" s="39"/>
      <c r="Y1965" s="39"/>
      <c r="Z1965" s="39"/>
      <c r="AA1965" s="39"/>
    </row>
    <row r="1966" spans="1:27" ht="14.45" hidden="1" x14ac:dyDescent="0.35">
      <c r="A1966" s="154"/>
      <c r="B1966" s="154">
        <v>1984</v>
      </c>
      <c r="C1966" s="155"/>
      <c r="D1966" s="155"/>
      <c r="E1966" s="156"/>
      <c r="F1966" s="153">
        <v>2022</v>
      </c>
      <c r="G1966" s="155"/>
      <c r="H1966" s="152" t="e">
        <v>#N/A</v>
      </c>
      <c r="I1966" s="151" t="e">
        <v>#N/A</v>
      </c>
      <c r="J1966" s="152" t="e">
        <v>#N/A</v>
      </c>
      <c r="K1966" s="153"/>
      <c r="L1966" s="154">
        <v>984</v>
      </c>
      <c r="M1966" s="28"/>
      <c r="N1966" s="28"/>
      <c r="O1966" s="33"/>
      <c r="P1966" s="33"/>
      <c r="Q1966" s="55"/>
      <c r="R1966" s="45"/>
      <c r="S1966" s="37"/>
      <c r="T1966" s="37"/>
      <c r="U1966" s="44"/>
      <c r="V1966" s="37"/>
      <c r="W1966" s="37"/>
      <c r="X1966" s="39"/>
      <c r="Y1966" s="39"/>
      <c r="Z1966" s="39"/>
      <c r="AA1966" s="39"/>
    </row>
    <row r="1967" spans="1:27" ht="14.45" hidden="1" x14ac:dyDescent="0.35">
      <c r="A1967" s="154"/>
      <c r="B1967" s="154">
        <v>1985</v>
      </c>
      <c r="C1967" s="155"/>
      <c r="D1967" s="155"/>
      <c r="E1967" s="156"/>
      <c r="F1967" s="153">
        <v>2022</v>
      </c>
      <c r="G1967" s="155"/>
      <c r="H1967" s="152" t="e">
        <v>#N/A</v>
      </c>
      <c r="I1967" s="151" t="e">
        <v>#N/A</v>
      </c>
      <c r="J1967" s="152" t="e">
        <v>#N/A</v>
      </c>
      <c r="K1967" s="153"/>
      <c r="L1967" s="154">
        <v>985</v>
      </c>
      <c r="M1967" s="28"/>
      <c r="N1967" s="28"/>
      <c r="O1967" s="33"/>
      <c r="P1967" s="33"/>
      <c r="Q1967" s="34"/>
      <c r="R1967" s="45"/>
      <c r="S1967" s="37"/>
      <c r="T1967" s="37"/>
      <c r="U1967" s="44"/>
      <c r="V1967" s="37"/>
      <c r="W1967" s="37"/>
      <c r="X1967" s="39"/>
      <c r="Y1967" s="39"/>
      <c r="Z1967" s="39"/>
      <c r="AA1967" s="39"/>
    </row>
    <row r="1968" spans="1:27" ht="14.45" hidden="1" x14ac:dyDescent="0.35">
      <c r="A1968" s="154"/>
      <c r="B1968" s="154">
        <v>1986</v>
      </c>
      <c r="C1968" s="155"/>
      <c r="D1968" s="155"/>
      <c r="E1968" s="156"/>
      <c r="F1968" s="153">
        <v>2022</v>
      </c>
      <c r="G1968" s="155"/>
      <c r="H1968" s="152" t="e">
        <v>#N/A</v>
      </c>
      <c r="I1968" s="151" t="e">
        <v>#N/A</v>
      </c>
      <c r="J1968" s="152" t="e">
        <v>#N/A</v>
      </c>
      <c r="K1968" s="153"/>
      <c r="L1968" s="154">
        <v>986</v>
      </c>
      <c r="M1968" s="28"/>
      <c r="N1968" s="28"/>
      <c r="O1968" s="33"/>
      <c r="P1968" s="33"/>
      <c r="Q1968" s="34"/>
      <c r="R1968" s="45"/>
      <c r="S1968" s="37"/>
      <c r="T1968" s="37"/>
      <c r="U1968" s="44"/>
      <c r="V1968" s="37"/>
      <c r="W1968" s="37"/>
      <c r="X1968" s="39"/>
      <c r="Y1968" s="39"/>
      <c r="Z1968" s="39"/>
      <c r="AA1968" s="39"/>
    </row>
    <row r="1969" spans="1:209" ht="14.45" hidden="1" x14ac:dyDescent="0.35">
      <c r="A1969" s="154"/>
      <c r="B1969" s="154">
        <v>1987</v>
      </c>
      <c r="C1969" s="155"/>
      <c r="D1969" s="155"/>
      <c r="E1969" s="156"/>
      <c r="F1969" s="153">
        <v>2022</v>
      </c>
      <c r="G1969" s="155"/>
      <c r="H1969" s="152" t="e">
        <v>#N/A</v>
      </c>
      <c r="I1969" s="151" t="e">
        <v>#N/A</v>
      </c>
      <c r="J1969" s="152" t="e">
        <v>#N/A</v>
      </c>
      <c r="K1969" s="153"/>
      <c r="L1969" s="154">
        <v>987</v>
      </c>
      <c r="M1969" s="28"/>
      <c r="N1969" s="28"/>
      <c r="O1969" s="33"/>
      <c r="P1969" s="33"/>
      <c r="Q1969" s="34"/>
      <c r="R1969" s="45"/>
      <c r="S1969" s="37"/>
      <c r="T1969" s="37"/>
      <c r="U1969" s="44"/>
      <c r="V1969" s="37"/>
      <c r="W1969" s="37"/>
      <c r="X1969" s="39"/>
      <c r="Y1969" s="39"/>
      <c r="Z1969" s="39"/>
      <c r="AA1969" s="39"/>
    </row>
    <row r="1970" spans="1:209" ht="14.45" hidden="1" x14ac:dyDescent="0.35">
      <c r="A1970" s="154"/>
      <c r="B1970" s="154">
        <v>1988</v>
      </c>
      <c r="C1970" s="155"/>
      <c r="D1970" s="155"/>
      <c r="E1970" s="156"/>
      <c r="F1970" s="153">
        <v>2022</v>
      </c>
      <c r="G1970" s="155"/>
      <c r="H1970" s="152" t="e">
        <v>#N/A</v>
      </c>
      <c r="I1970" s="151" t="e">
        <v>#N/A</v>
      </c>
      <c r="J1970" s="152" t="e">
        <v>#N/A</v>
      </c>
      <c r="K1970" s="153"/>
      <c r="L1970" s="154">
        <v>988</v>
      </c>
      <c r="M1970" s="28"/>
      <c r="N1970" s="28"/>
      <c r="O1970" s="33"/>
      <c r="P1970" s="33"/>
      <c r="Q1970" s="34"/>
      <c r="R1970" s="45"/>
      <c r="S1970" s="37"/>
      <c r="T1970" s="37"/>
      <c r="U1970" s="44"/>
      <c r="V1970" s="37"/>
      <c r="W1970" s="37"/>
      <c r="X1970" s="39"/>
      <c r="Y1970" s="39"/>
      <c r="Z1970" s="39"/>
      <c r="AA1970" s="39"/>
    </row>
    <row r="1971" spans="1:209" ht="14.45" hidden="1" x14ac:dyDescent="0.35">
      <c r="A1971" s="154"/>
      <c r="B1971" s="154">
        <v>1989</v>
      </c>
      <c r="C1971" s="155"/>
      <c r="D1971" s="155"/>
      <c r="E1971" s="156"/>
      <c r="F1971" s="153">
        <v>2022</v>
      </c>
      <c r="G1971" s="155"/>
      <c r="H1971" s="152" t="e">
        <v>#N/A</v>
      </c>
      <c r="I1971" s="151" t="e">
        <v>#N/A</v>
      </c>
      <c r="J1971" s="152" t="e">
        <v>#N/A</v>
      </c>
      <c r="K1971" s="153"/>
      <c r="L1971" s="154">
        <v>989</v>
      </c>
      <c r="M1971" s="28"/>
      <c r="N1971" s="28"/>
      <c r="O1971" s="33"/>
      <c r="P1971" s="33"/>
      <c r="Q1971" s="55"/>
      <c r="R1971" s="45"/>
      <c r="S1971" s="37"/>
      <c r="T1971" s="37"/>
      <c r="U1971" s="37"/>
      <c r="V1971" s="37"/>
      <c r="W1971" s="37"/>
      <c r="X1971" s="39"/>
      <c r="Y1971" s="39"/>
      <c r="Z1971" s="39"/>
      <c r="AA1971" s="39"/>
    </row>
    <row r="1972" spans="1:209" ht="14.45" hidden="1" x14ac:dyDescent="0.35">
      <c r="A1972" s="154"/>
      <c r="B1972" s="154">
        <v>1990</v>
      </c>
      <c r="C1972" s="155" t="s">
        <v>1195</v>
      </c>
      <c r="D1972" s="155" t="s">
        <v>2896</v>
      </c>
      <c r="E1972" s="156">
        <v>2007</v>
      </c>
      <c r="F1972" s="153">
        <v>15</v>
      </c>
      <c r="G1972" s="155" t="s">
        <v>12</v>
      </c>
      <c r="H1972" s="152" t="s">
        <v>4824</v>
      </c>
      <c r="I1972" s="151" t="s">
        <v>4857</v>
      </c>
      <c r="J1972" s="152" t="s">
        <v>13</v>
      </c>
      <c r="K1972" s="153"/>
      <c r="L1972" s="154">
        <v>990</v>
      </c>
      <c r="M1972" s="28"/>
      <c r="N1972" s="28"/>
      <c r="O1972" s="33">
        <v>4018395</v>
      </c>
      <c r="P1972" s="33">
        <v>3213831039</v>
      </c>
      <c r="Q1972" s="42" t="s">
        <v>2897</v>
      </c>
      <c r="R1972" s="45">
        <v>39149</v>
      </c>
      <c r="S1972" s="37" t="s">
        <v>2898</v>
      </c>
      <c r="T1972" s="37" t="s">
        <v>354</v>
      </c>
      <c r="U1972" s="44">
        <v>1051863684</v>
      </c>
      <c r="V1972" s="37" t="s">
        <v>346</v>
      </c>
      <c r="W1972" s="37" t="s">
        <v>340</v>
      </c>
      <c r="X1972" s="39"/>
      <c r="Y1972" s="39"/>
      <c r="Z1972" s="39"/>
      <c r="AA1972" s="39"/>
    </row>
    <row r="1973" spans="1:209" ht="14.45" hidden="1" x14ac:dyDescent="0.35">
      <c r="A1973" s="154"/>
      <c r="B1973" s="154">
        <v>1991</v>
      </c>
      <c r="C1973" s="155"/>
      <c r="D1973" s="155"/>
      <c r="E1973" s="156"/>
      <c r="F1973" s="153">
        <v>2022</v>
      </c>
      <c r="G1973" s="155"/>
      <c r="H1973" s="152" t="e">
        <v>#N/A</v>
      </c>
      <c r="I1973" s="151" t="e">
        <v>#N/A</v>
      </c>
      <c r="J1973" s="152" t="e">
        <v>#N/A</v>
      </c>
      <c r="K1973" s="153"/>
      <c r="L1973" s="154">
        <v>991</v>
      </c>
      <c r="M1973" s="28"/>
      <c r="N1973" s="28"/>
      <c r="O1973" s="33"/>
      <c r="P1973" s="33"/>
      <c r="Q1973" s="34"/>
      <c r="R1973" s="45"/>
      <c r="S1973" s="37"/>
      <c r="T1973" s="37"/>
      <c r="U1973" s="44"/>
      <c r="V1973" s="37"/>
      <c r="W1973" s="37"/>
      <c r="X1973" s="39"/>
      <c r="Y1973" s="39"/>
      <c r="Z1973" s="39"/>
      <c r="AA1973" s="39"/>
    </row>
    <row r="1974" spans="1:209" ht="14.45" hidden="1" x14ac:dyDescent="0.35">
      <c r="A1974" s="154"/>
      <c r="B1974" s="150">
        <v>1992</v>
      </c>
      <c r="C1974" s="155" t="s">
        <v>2899</v>
      </c>
      <c r="D1974" s="155" t="s">
        <v>2900</v>
      </c>
      <c r="E1974" s="156">
        <v>2008</v>
      </c>
      <c r="F1974" s="153">
        <v>14</v>
      </c>
      <c r="G1974" s="155" t="s">
        <v>8</v>
      </c>
      <c r="H1974" s="152" t="s">
        <v>1366</v>
      </c>
      <c r="I1974" s="151" t="s">
        <v>4866</v>
      </c>
      <c r="J1974" s="152" t="s">
        <v>72</v>
      </c>
      <c r="K1974" s="153" t="s">
        <v>1146</v>
      </c>
      <c r="L1974" s="154">
        <v>992</v>
      </c>
      <c r="M1974" s="28"/>
      <c r="N1974" s="28"/>
      <c r="O1974" s="33"/>
      <c r="P1974" s="33">
        <v>3105048712</v>
      </c>
      <c r="Q1974" s="34" t="s">
        <v>2901</v>
      </c>
      <c r="R1974" s="45">
        <v>39602</v>
      </c>
      <c r="S1974" s="37" t="s">
        <v>1148</v>
      </c>
      <c r="T1974" s="37" t="s">
        <v>354</v>
      </c>
      <c r="U1974" s="44">
        <v>1021925548</v>
      </c>
      <c r="V1974" s="37" t="s">
        <v>339</v>
      </c>
      <c r="W1974" s="37" t="s">
        <v>363</v>
      </c>
      <c r="X1974" s="39"/>
      <c r="Y1974" s="39"/>
      <c r="Z1974" s="39"/>
      <c r="AA1974" s="39"/>
    </row>
    <row r="1975" spans="1:209" ht="14.45" hidden="1" x14ac:dyDescent="0.35">
      <c r="A1975" s="154"/>
      <c r="B1975" s="154">
        <v>1993</v>
      </c>
      <c r="C1975" s="155"/>
      <c r="D1975" s="155"/>
      <c r="E1975" s="156"/>
      <c r="F1975" s="153">
        <v>2022</v>
      </c>
      <c r="G1975" s="155"/>
      <c r="H1975" s="152" t="e">
        <v>#N/A</v>
      </c>
      <c r="I1975" s="151" t="e">
        <v>#N/A</v>
      </c>
      <c r="J1975" s="152" t="e">
        <v>#N/A</v>
      </c>
      <c r="K1975" s="153"/>
      <c r="L1975" s="154">
        <v>993</v>
      </c>
      <c r="M1975" s="28"/>
      <c r="N1975" s="28"/>
      <c r="O1975" s="33"/>
      <c r="P1975" s="33"/>
      <c r="Q1975" s="55"/>
      <c r="R1975" s="45"/>
      <c r="S1975" s="37"/>
      <c r="T1975" s="37"/>
      <c r="U1975" s="38"/>
      <c r="V1975" s="37"/>
      <c r="W1975" s="37"/>
      <c r="X1975" s="39"/>
      <c r="Y1975" s="39"/>
      <c r="Z1975" s="39"/>
      <c r="AA1975" s="39"/>
    </row>
    <row r="1976" spans="1:209" ht="14.45" hidden="1" x14ac:dyDescent="0.35">
      <c r="A1976" s="154"/>
      <c r="B1976" s="150">
        <v>1994</v>
      </c>
      <c r="C1976" s="155" t="s">
        <v>43</v>
      </c>
      <c r="D1976" s="155" t="s">
        <v>2902</v>
      </c>
      <c r="E1976" s="156">
        <v>2013</v>
      </c>
      <c r="F1976" s="153">
        <v>9</v>
      </c>
      <c r="G1976" s="155" t="s">
        <v>8</v>
      </c>
      <c r="H1976" s="152" t="s">
        <v>1366</v>
      </c>
      <c r="I1976" s="151" t="s">
        <v>3703</v>
      </c>
      <c r="J1976" s="152" t="s">
        <v>106</v>
      </c>
      <c r="K1976" s="153" t="s">
        <v>1146</v>
      </c>
      <c r="L1976" s="154">
        <v>994</v>
      </c>
      <c r="M1976" s="28"/>
      <c r="N1976" s="28"/>
      <c r="O1976" s="33"/>
      <c r="P1976" s="33">
        <v>3218153277</v>
      </c>
      <c r="Q1976" s="34"/>
      <c r="R1976" s="45">
        <v>41563</v>
      </c>
      <c r="S1976" s="37" t="s">
        <v>1148</v>
      </c>
      <c r="T1976" s="37" t="s">
        <v>354</v>
      </c>
      <c r="U1976" s="44">
        <v>1037129065</v>
      </c>
      <c r="V1976" s="37" t="s">
        <v>346</v>
      </c>
      <c r="W1976" s="37" t="s">
        <v>363</v>
      </c>
      <c r="X1976" s="39"/>
      <c r="Y1976" s="39"/>
      <c r="Z1976" s="39"/>
      <c r="AA1976" s="39"/>
    </row>
    <row r="1977" spans="1:209" ht="14.45" hidden="1" x14ac:dyDescent="0.35">
      <c r="A1977" s="154"/>
      <c r="B1977" s="150">
        <v>1995</v>
      </c>
      <c r="C1977" s="155" t="s">
        <v>118</v>
      </c>
      <c r="D1977" s="155" t="s">
        <v>2903</v>
      </c>
      <c r="E1977" s="156">
        <v>2013</v>
      </c>
      <c r="F1977" s="153">
        <v>9</v>
      </c>
      <c r="G1977" s="155" t="s">
        <v>8</v>
      </c>
      <c r="H1977" s="152" t="s">
        <v>1366</v>
      </c>
      <c r="I1977" s="151" t="s">
        <v>3703</v>
      </c>
      <c r="J1977" s="152" t="s">
        <v>106</v>
      </c>
      <c r="K1977" s="153" t="s">
        <v>1146</v>
      </c>
      <c r="L1977" s="154">
        <v>995</v>
      </c>
      <c r="M1977" s="28"/>
      <c r="N1977" s="28"/>
      <c r="O1977" s="33"/>
      <c r="P1977" s="33">
        <v>3117072750</v>
      </c>
      <c r="Q1977" s="34"/>
      <c r="R1977" s="45">
        <v>41634</v>
      </c>
      <c r="S1977" s="37" t="s">
        <v>1148</v>
      </c>
      <c r="T1977" s="37" t="s">
        <v>354</v>
      </c>
      <c r="U1977" s="44">
        <v>1038817988</v>
      </c>
      <c r="V1977" s="37" t="s">
        <v>346</v>
      </c>
      <c r="W1977" s="37" t="s">
        <v>363</v>
      </c>
      <c r="X1977" s="39"/>
      <c r="Y1977" s="39"/>
      <c r="Z1977" s="39"/>
      <c r="AA1977" s="39"/>
    </row>
    <row r="1978" spans="1:209" ht="14.45" hidden="1" x14ac:dyDescent="0.35">
      <c r="A1978" s="154"/>
      <c r="B1978" s="154">
        <v>1996</v>
      </c>
      <c r="C1978" s="155" t="s">
        <v>76</v>
      </c>
      <c r="D1978" s="155" t="s">
        <v>2904</v>
      </c>
      <c r="E1978" s="156">
        <v>2013</v>
      </c>
      <c r="F1978" s="153">
        <v>9</v>
      </c>
      <c r="G1978" s="155" t="s">
        <v>8</v>
      </c>
      <c r="H1978" s="152" t="s">
        <v>1366</v>
      </c>
      <c r="I1978" s="151" t="s">
        <v>3703</v>
      </c>
      <c r="J1978" s="152" t="s">
        <v>106</v>
      </c>
      <c r="K1978" s="153" t="s">
        <v>387</v>
      </c>
      <c r="L1978" s="154">
        <v>996</v>
      </c>
      <c r="M1978" s="28"/>
      <c r="N1978" s="28"/>
      <c r="O1978" s="33"/>
      <c r="P1978" s="33">
        <v>3133050840</v>
      </c>
      <c r="Q1978" s="34" t="s">
        <v>2905</v>
      </c>
      <c r="R1978" s="45">
        <v>41601</v>
      </c>
      <c r="S1978" s="37" t="s">
        <v>2374</v>
      </c>
      <c r="T1978" s="37" t="s">
        <v>354</v>
      </c>
      <c r="U1978" s="44">
        <v>1157213583</v>
      </c>
      <c r="V1978" s="37" t="s">
        <v>346</v>
      </c>
      <c r="W1978" s="37" t="s">
        <v>363</v>
      </c>
      <c r="X1978" s="39"/>
      <c r="Y1978" s="39"/>
      <c r="Z1978" s="39"/>
      <c r="AA1978" s="39"/>
    </row>
    <row r="1979" spans="1:209" ht="14.45" hidden="1" x14ac:dyDescent="0.35">
      <c r="A1979" s="154"/>
      <c r="B1979" s="154">
        <v>1997</v>
      </c>
      <c r="C1979" s="155" t="s">
        <v>229</v>
      </c>
      <c r="D1979" s="155" t="s">
        <v>2906</v>
      </c>
      <c r="E1979" s="156">
        <v>2015</v>
      </c>
      <c r="F1979" s="153">
        <v>7</v>
      </c>
      <c r="G1979" s="155" t="s">
        <v>8</v>
      </c>
      <c r="H1979" s="152" t="s">
        <v>1366</v>
      </c>
      <c r="I1979" s="151" t="s">
        <v>3697</v>
      </c>
      <c r="J1979" s="152" t="s">
        <v>117</v>
      </c>
      <c r="K1979" s="153" t="s">
        <v>364</v>
      </c>
      <c r="L1979" s="154">
        <v>997</v>
      </c>
      <c r="M1979" s="28"/>
      <c r="N1979" s="28"/>
      <c r="O1979" s="33"/>
      <c r="P1979" s="33">
        <v>3177384882</v>
      </c>
      <c r="Q1979" s="34" t="s">
        <v>2907</v>
      </c>
      <c r="R1979" s="45">
        <v>42156</v>
      </c>
      <c r="S1979" s="37" t="s">
        <v>2374</v>
      </c>
      <c r="T1979" s="37" t="s">
        <v>413</v>
      </c>
      <c r="U1979" s="44">
        <v>1035006016</v>
      </c>
      <c r="V1979" s="37" t="s">
        <v>346</v>
      </c>
      <c r="W1979" s="37" t="s">
        <v>363</v>
      </c>
      <c r="X1979" s="39"/>
      <c r="Y1979" s="39"/>
      <c r="Z1979" s="39"/>
      <c r="AA1979" s="39"/>
    </row>
    <row r="1980" spans="1:209" ht="14.45" hidden="1" x14ac:dyDescent="0.35">
      <c r="A1980" s="154"/>
      <c r="B1980" s="154">
        <v>1998</v>
      </c>
      <c r="C1980" s="155" t="s">
        <v>107</v>
      </c>
      <c r="D1980" s="155" t="s">
        <v>2906</v>
      </c>
      <c r="E1980" s="156">
        <v>2015</v>
      </c>
      <c r="F1980" s="153">
        <v>7</v>
      </c>
      <c r="G1980" s="155" t="s">
        <v>8</v>
      </c>
      <c r="H1980" s="152" t="s">
        <v>1366</v>
      </c>
      <c r="I1980" s="151" t="s">
        <v>3697</v>
      </c>
      <c r="J1980" s="152" t="s">
        <v>117</v>
      </c>
      <c r="K1980" s="153" t="s">
        <v>364</v>
      </c>
      <c r="L1980" s="154">
        <v>998</v>
      </c>
      <c r="M1980" s="28"/>
      <c r="N1980" s="28"/>
      <c r="O1980" s="33"/>
      <c r="P1980" s="33">
        <v>3177384882</v>
      </c>
      <c r="Q1980" s="34" t="s">
        <v>2907</v>
      </c>
      <c r="R1980" s="45">
        <v>42156</v>
      </c>
      <c r="S1980" s="37" t="s">
        <v>2374</v>
      </c>
      <c r="T1980" s="37" t="s">
        <v>413</v>
      </c>
      <c r="U1980" s="44">
        <v>1035006017</v>
      </c>
      <c r="V1980" s="37" t="s">
        <v>346</v>
      </c>
      <c r="W1980" s="37" t="s">
        <v>363</v>
      </c>
      <c r="X1980" s="39"/>
      <c r="Y1980" s="39"/>
      <c r="Z1980" s="39"/>
      <c r="AA1980" s="39"/>
    </row>
    <row r="1981" spans="1:209" ht="14.45" hidden="1" x14ac:dyDescent="0.35">
      <c r="A1981" s="154"/>
      <c r="B1981" s="154">
        <v>1999</v>
      </c>
      <c r="C1981" s="155" t="s">
        <v>2908</v>
      </c>
      <c r="D1981" s="155" t="s">
        <v>2909</v>
      </c>
      <c r="E1981" s="156">
        <v>1984</v>
      </c>
      <c r="F1981" s="153">
        <v>38</v>
      </c>
      <c r="G1981" s="155" t="s">
        <v>360</v>
      </c>
      <c r="H1981" s="152" t="s">
        <v>4816</v>
      </c>
      <c r="I1981" s="151" t="s">
        <v>4920</v>
      </c>
      <c r="J1981" s="152" t="s">
        <v>67</v>
      </c>
      <c r="K1981" s="153" t="s">
        <v>390</v>
      </c>
      <c r="L1981" s="154">
        <v>999</v>
      </c>
      <c r="M1981" s="28"/>
      <c r="N1981" s="28"/>
      <c r="O1981" s="52"/>
      <c r="P1981" s="33">
        <v>3167467558</v>
      </c>
      <c r="Q1981" s="34" t="s">
        <v>2910</v>
      </c>
      <c r="R1981" s="35">
        <v>31028</v>
      </c>
      <c r="S1981" s="37" t="s">
        <v>2911</v>
      </c>
      <c r="T1981" s="37" t="s">
        <v>338</v>
      </c>
      <c r="U1981" s="38">
        <v>93237076</v>
      </c>
      <c r="V1981" s="37" t="s">
        <v>430</v>
      </c>
      <c r="W1981" s="37" t="s">
        <v>402</v>
      </c>
      <c r="X1981" s="39"/>
      <c r="Y1981" s="39"/>
      <c r="Z1981" s="39"/>
      <c r="AA1981" s="39"/>
    </row>
    <row r="1982" spans="1:209" ht="14.45" hidden="1" x14ac:dyDescent="0.35">
      <c r="A1982" s="154"/>
      <c r="B1982" s="154">
        <v>2011</v>
      </c>
      <c r="C1982" s="155" t="s">
        <v>176</v>
      </c>
      <c r="D1982" s="155" t="s">
        <v>2912</v>
      </c>
      <c r="E1982" s="156">
        <v>2017</v>
      </c>
      <c r="F1982" s="153">
        <v>5</v>
      </c>
      <c r="G1982" s="155" t="s">
        <v>2462</v>
      </c>
      <c r="H1982" s="152" t="e">
        <v>#N/A</v>
      </c>
      <c r="I1982" s="151" t="e">
        <v>#N/A</v>
      </c>
      <c r="J1982" s="152" t="e">
        <v>#N/A</v>
      </c>
      <c r="K1982" s="153" t="s">
        <v>453</v>
      </c>
      <c r="L1982" s="154" t="s">
        <v>4921</v>
      </c>
      <c r="M1982" s="28" t="s">
        <v>2462</v>
      </c>
      <c r="N1982" s="28"/>
      <c r="O1982" s="33">
        <v>2725852</v>
      </c>
      <c r="P1982" s="33">
        <v>3016241800</v>
      </c>
      <c r="Q1982" s="34" t="s">
        <v>2913</v>
      </c>
      <c r="R1982" s="45">
        <v>43035</v>
      </c>
      <c r="S1982" s="37" t="s">
        <v>2914</v>
      </c>
      <c r="T1982" s="37" t="s">
        <v>413</v>
      </c>
      <c r="U1982" s="38">
        <v>1023541803</v>
      </c>
      <c r="V1982" s="37" t="s">
        <v>346</v>
      </c>
      <c r="W1982" s="37" t="s">
        <v>363</v>
      </c>
      <c r="X1982" s="39"/>
      <c r="Y1982" s="39"/>
      <c r="Z1982" s="39"/>
      <c r="AA1982" s="39"/>
    </row>
    <row r="1983" spans="1:209" ht="14.45" hidden="1" x14ac:dyDescent="0.35">
      <c r="A1983" s="154"/>
      <c r="B1983" s="154">
        <v>2012</v>
      </c>
      <c r="C1983" s="155" t="s">
        <v>31</v>
      </c>
      <c r="D1983" s="155" t="s">
        <v>2915</v>
      </c>
      <c r="E1983" s="156">
        <v>2019</v>
      </c>
      <c r="F1983" s="153">
        <v>3</v>
      </c>
      <c r="G1983" s="155" t="s">
        <v>2462</v>
      </c>
      <c r="H1983" s="152" t="e">
        <v>#N/A</v>
      </c>
      <c r="I1983" s="151" t="e">
        <v>#N/A</v>
      </c>
      <c r="J1983" s="152" t="e">
        <v>#N/A</v>
      </c>
      <c r="K1983" s="153" t="s">
        <v>453</v>
      </c>
      <c r="L1983" s="154" t="s">
        <v>4922</v>
      </c>
      <c r="M1983" s="28"/>
      <c r="N1983" s="28"/>
      <c r="O1983" s="52"/>
      <c r="P1983" s="52">
        <v>3005734148</v>
      </c>
      <c r="Q1983" s="34" t="s">
        <v>2916</v>
      </c>
      <c r="R1983" s="62">
        <v>43731</v>
      </c>
      <c r="S1983" s="39" t="s">
        <v>2917</v>
      </c>
      <c r="T1983" s="39" t="s">
        <v>413</v>
      </c>
      <c r="U1983" s="54">
        <v>1023555114</v>
      </c>
      <c r="V1983" s="39" t="s">
        <v>346</v>
      </c>
      <c r="W1983" s="39" t="s">
        <v>363</v>
      </c>
      <c r="X1983" s="39"/>
      <c r="Y1983" s="39"/>
      <c r="Z1983" s="39"/>
      <c r="AA1983" s="39"/>
    </row>
    <row r="1984" spans="1:209" s="112" customFormat="1" ht="14.45" hidden="1" x14ac:dyDescent="0.35">
      <c r="A1984" s="154"/>
      <c r="B1984" s="154">
        <v>2013</v>
      </c>
      <c r="C1984" s="149" t="s">
        <v>2918</v>
      </c>
      <c r="D1984" s="149" t="s">
        <v>2919</v>
      </c>
      <c r="E1984" s="156">
        <v>2019</v>
      </c>
      <c r="F1984" s="153">
        <v>3</v>
      </c>
      <c r="G1984" s="155" t="s">
        <v>2462</v>
      </c>
      <c r="H1984" s="152" t="e">
        <v>#N/A</v>
      </c>
      <c r="I1984" s="151" t="e">
        <v>#N/A</v>
      </c>
      <c r="J1984" s="152" t="e">
        <v>#N/A</v>
      </c>
      <c r="K1984" s="153" t="s">
        <v>453</v>
      </c>
      <c r="L1984" s="154" t="s">
        <v>4923</v>
      </c>
      <c r="M1984" s="28"/>
      <c r="N1984" s="28"/>
      <c r="O1984" s="33"/>
      <c r="P1984" s="33">
        <v>3138876187</v>
      </c>
      <c r="Q1984" s="34" t="s">
        <v>2920</v>
      </c>
      <c r="R1984" s="45">
        <v>43557</v>
      </c>
      <c r="S1984" s="36" t="s">
        <v>2921</v>
      </c>
      <c r="T1984" s="37" t="s">
        <v>413</v>
      </c>
      <c r="U1984" s="38">
        <v>1023551670</v>
      </c>
      <c r="V1984" s="37" t="s">
        <v>346</v>
      </c>
      <c r="W1984" s="37" t="s">
        <v>363</v>
      </c>
      <c r="X1984" s="39"/>
      <c r="Y1984" s="87"/>
      <c r="Z1984" s="87"/>
      <c r="AA1984" s="87"/>
      <c r="AB1984" s="88"/>
      <c r="AC1984" s="88"/>
      <c r="AD1984" s="88"/>
      <c r="AE1984" s="88"/>
      <c r="AF1984" s="88"/>
      <c r="AG1984" s="88"/>
      <c r="AH1984" s="88"/>
      <c r="AI1984" s="88"/>
      <c r="AJ1984" s="88"/>
      <c r="AK1984" s="88"/>
      <c r="AL1984" s="88"/>
      <c r="AM1984" s="88"/>
      <c r="AN1984" s="88"/>
      <c r="AO1984" s="88"/>
      <c r="AP1984" s="88"/>
      <c r="AQ1984" s="88"/>
      <c r="AR1984" s="88"/>
      <c r="AS1984" s="88"/>
      <c r="AT1984" s="88"/>
      <c r="AU1984" s="88"/>
      <c r="AV1984" s="88"/>
      <c r="AW1984" s="88"/>
      <c r="AX1984" s="88"/>
      <c r="AY1984" s="88"/>
      <c r="AZ1984" s="88"/>
      <c r="BA1984" s="88"/>
      <c r="BB1984" s="88"/>
      <c r="BC1984" s="88"/>
      <c r="BD1984" s="88"/>
      <c r="BE1984" s="88"/>
      <c r="BF1984" s="88"/>
      <c r="BG1984" s="88"/>
      <c r="BH1984" s="88"/>
      <c r="BI1984" s="88"/>
      <c r="BJ1984" s="88"/>
      <c r="BK1984" s="88"/>
      <c r="BL1984" s="88"/>
      <c r="BM1984" s="88"/>
      <c r="BN1984" s="88"/>
      <c r="BO1984" s="88"/>
      <c r="BP1984" s="88"/>
      <c r="BQ1984" s="88"/>
      <c r="BR1984" s="88"/>
      <c r="BS1984" s="88"/>
      <c r="BT1984" s="88"/>
      <c r="BU1984" s="88"/>
      <c r="BV1984" s="88"/>
      <c r="BW1984" s="88"/>
      <c r="BX1984" s="88"/>
      <c r="BY1984" s="88"/>
      <c r="BZ1984" s="88"/>
      <c r="CA1984" s="88"/>
      <c r="CB1984" s="88"/>
      <c r="CC1984" s="88"/>
      <c r="CD1984" s="88"/>
      <c r="CE1984" s="88"/>
      <c r="CF1984" s="88"/>
      <c r="CG1984" s="88"/>
      <c r="CH1984" s="88"/>
      <c r="CI1984" s="88"/>
      <c r="CJ1984" s="88"/>
      <c r="CK1984" s="88"/>
      <c r="CL1984" s="88"/>
      <c r="CM1984" s="88"/>
      <c r="CN1984" s="88"/>
      <c r="CO1984" s="88"/>
      <c r="CP1984" s="88"/>
      <c r="CQ1984" s="88"/>
      <c r="CR1984" s="88"/>
      <c r="CS1984" s="88"/>
      <c r="CT1984" s="88"/>
      <c r="CU1984" s="88"/>
      <c r="CV1984" s="88"/>
      <c r="CW1984" s="88"/>
      <c r="CX1984" s="88"/>
      <c r="CY1984" s="88"/>
      <c r="CZ1984" s="88"/>
      <c r="DA1984" s="88"/>
      <c r="DB1984" s="88"/>
      <c r="DC1984" s="88"/>
      <c r="DD1984" s="88"/>
      <c r="DE1984" s="88"/>
      <c r="DF1984" s="88"/>
      <c r="DG1984" s="88"/>
      <c r="DH1984" s="88"/>
      <c r="DI1984" s="88"/>
      <c r="DJ1984" s="88"/>
      <c r="DK1984" s="88"/>
      <c r="DL1984" s="88"/>
      <c r="DM1984" s="88"/>
      <c r="DN1984" s="88"/>
      <c r="DO1984" s="88"/>
      <c r="DP1984" s="88"/>
      <c r="DQ1984" s="88"/>
      <c r="DR1984" s="88"/>
      <c r="DS1984" s="88"/>
      <c r="DT1984" s="88"/>
      <c r="DU1984" s="88"/>
      <c r="DV1984" s="88"/>
      <c r="DW1984" s="88"/>
      <c r="DX1984" s="88"/>
      <c r="DY1984" s="88"/>
      <c r="DZ1984" s="88"/>
      <c r="EA1984" s="88"/>
      <c r="EB1984" s="88"/>
      <c r="EC1984" s="88"/>
      <c r="ED1984" s="88"/>
      <c r="EE1984" s="88"/>
      <c r="EF1984" s="88"/>
      <c r="EG1984" s="88"/>
      <c r="EH1984" s="88"/>
      <c r="EI1984" s="88"/>
      <c r="EJ1984" s="88"/>
      <c r="EK1984" s="88"/>
      <c r="EL1984" s="88"/>
      <c r="EM1984" s="88"/>
      <c r="EN1984" s="88"/>
      <c r="EO1984" s="88"/>
      <c r="EP1984" s="88"/>
      <c r="EQ1984" s="88"/>
      <c r="ER1984" s="88"/>
      <c r="ES1984" s="88"/>
      <c r="ET1984" s="88"/>
      <c r="EU1984" s="88"/>
      <c r="EV1984" s="88"/>
      <c r="EW1984" s="88"/>
      <c r="EX1984" s="88"/>
      <c r="EY1984" s="88"/>
      <c r="EZ1984" s="88"/>
      <c r="FA1984" s="88"/>
      <c r="FB1984" s="88"/>
      <c r="FC1984" s="88"/>
      <c r="FD1984" s="88"/>
      <c r="FE1984" s="88"/>
      <c r="FF1984" s="88"/>
      <c r="FG1984" s="88"/>
      <c r="FH1984" s="88"/>
      <c r="FI1984" s="88"/>
      <c r="FJ1984" s="88"/>
      <c r="FK1984" s="88"/>
      <c r="FL1984" s="88"/>
      <c r="FM1984" s="88"/>
      <c r="FN1984" s="88"/>
      <c r="FO1984" s="88"/>
      <c r="FP1984" s="88"/>
      <c r="FQ1984" s="88"/>
      <c r="FR1984" s="88"/>
      <c r="FS1984" s="88"/>
      <c r="FT1984" s="88"/>
      <c r="FU1984" s="88"/>
      <c r="FV1984" s="88"/>
      <c r="FW1984" s="88"/>
      <c r="FX1984" s="88"/>
      <c r="FY1984" s="88"/>
      <c r="FZ1984" s="88"/>
      <c r="GA1984" s="88"/>
      <c r="GB1984" s="88"/>
      <c r="GC1984" s="88"/>
      <c r="GD1984" s="88"/>
      <c r="GE1984" s="88"/>
      <c r="GF1984" s="88"/>
      <c r="GG1984" s="88"/>
      <c r="GH1984" s="88"/>
      <c r="GI1984" s="88"/>
      <c r="GJ1984" s="88"/>
      <c r="GK1984" s="88"/>
      <c r="GL1984" s="88"/>
      <c r="GM1984" s="88"/>
      <c r="GN1984" s="88"/>
      <c r="GO1984" s="88"/>
      <c r="GP1984" s="88"/>
      <c r="GQ1984" s="88"/>
      <c r="GR1984" s="88"/>
      <c r="GS1984" s="88"/>
      <c r="GT1984" s="88"/>
      <c r="GU1984" s="88"/>
      <c r="GV1984" s="88"/>
      <c r="GW1984" s="88"/>
      <c r="GX1984" s="88"/>
      <c r="GY1984" s="88"/>
      <c r="GZ1984" s="88"/>
      <c r="HA1984" s="88"/>
    </row>
    <row r="1985" spans="1:27" ht="14.45" hidden="1" x14ac:dyDescent="0.35">
      <c r="A1985" s="154"/>
      <c r="B1985" s="154">
        <v>2014</v>
      </c>
      <c r="C1985" s="155" t="s">
        <v>2922</v>
      </c>
      <c r="D1985" s="155" t="s">
        <v>2923</v>
      </c>
      <c r="E1985" s="156">
        <v>2019</v>
      </c>
      <c r="F1985" s="153">
        <v>3</v>
      </c>
      <c r="G1985" s="155" t="s">
        <v>2462</v>
      </c>
      <c r="H1985" s="152" t="e">
        <v>#N/A</v>
      </c>
      <c r="I1985" s="151" t="e">
        <v>#N/A</v>
      </c>
      <c r="J1985" s="152" t="e">
        <v>#N/A</v>
      </c>
      <c r="K1985" s="153" t="s">
        <v>453</v>
      </c>
      <c r="L1985" s="154" t="s">
        <v>4924</v>
      </c>
      <c r="M1985" s="28"/>
      <c r="N1985" s="28"/>
      <c r="O1985" s="33">
        <v>5855387</v>
      </c>
      <c r="P1985" s="33">
        <v>3164364310</v>
      </c>
      <c r="Q1985" s="34" t="s">
        <v>2924</v>
      </c>
      <c r="R1985" s="45">
        <v>43571</v>
      </c>
      <c r="S1985" s="37" t="s">
        <v>2925</v>
      </c>
      <c r="T1985" s="37" t="s">
        <v>413</v>
      </c>
      <c r="U1985" s="38">
        <v>1035014366</v>
      </c>
      <c r="V1985" s="37" t="s">
        <v>346</v>
      </c>
      <c r="W1985" s="37" t="s">
        <v>363</v>
      </c>
      <c r="X1985" s="39"/>
      <c r="Y1985" s="39"/>
      <c r="Z1985" s="39"/>
      <c r="AA1985" s="39"/>
    </row>
    <row r="1986" spans="1:27" ht="14.45" hidden="1" x14ac:dyDescent="0.35">
      <c r="A1986" s="154"/>
      <c r="B1986" s="154">
        <v>2015</v>
      </c>
      <c r="C1986" s="149" t="s">
        <v>2653</v>
      </c>
      <c r="D1986" s="149" t="s">
        <v>2926</v>
      </c>
      <c r="E1986" s="148">
        <v>2017</v>
      </c>
      <c r="F1986" s="153">
        <v>5</v>
      </c>
      <c r="G1986" s="155" t="s">
        <v>2462</v>
      </c>
      <c r="H1986" s="152" t="e">
        <v>#N/A</v>
      </c>
      <c r="I1986" s="151" t="e">
        <v>#N/A</v>
      </c>
      <c r="J1986" s="152" t="e">
        <v>#N/A</v>
      </c>
      <c r="K1986" s="153" t="s">
        <v>453</v>
      </c>
      <c r="L1986" s="154" t="s">
        <v>4925</v>
      </c>
      <c r="M1986" s="28"/>
      <c r="N1986" s="28"/>
      <c r="O1986" s="33"/>
      <c r="P1986" s="33">
        <v>3168772191</v>
      </c>
      <c r="Q1986" s="34" t="s">
        <v>2927</v>
      </c>
      <c r="R1986" s="43">
        <v>42921</v>
      </c>
      <c r="S1986" s="36" t="s">
        <v>2928</v>
      </c>
      <c r="T1986" s="37" t="s">
        <v>413</v>
      </c>
      <c r="U1986" s="38">
        <v>1035010765</v>
      </c>
      <c r="V1986" s="37" t="s">
        <v>393</v>
      </c>
      <c r="W1986" s="37" t="s">
        <v>363</v>
      </c>
      <c r="X1986" s="39"/>
      <c r="Y1986" s="39"/>
      <c r="Z1986" s="39"/>
      <c r="AA1986" s="39"/>
    </row>
    <row r="1987" spans="1:27" ht="14.45" hidden="1" x14ac:dyDescent="0.35">
      <c r="A1987" s="154"/>
      <c r="B1987" s="154">
        <v>2016</v>
      </c>
      <c r="C1987" s="155" t="s">
        <v>118</v>
      </c>
      <c r="D1987" s="155" t="s">
        <v>2929</v>
      </c>
      <c r="E1987" s="156">
        <v>2018</v>
      </c>
      <c r="F1987" s="153">
        <v>4</v>
      </c>
      <c r="G1987" s="155" t="s">
        <v>2462</v>
      </c>
      <c r="H1987" s="152" t="e">
        <v>#N/A</v>
      </c>
      <c r="I1987" s="151" t="e">
        <v>#N/A</v>
      </c>
      <c r="J1987" s="152" t="e">
        <v>#N/A</v>
      </c>
      <c r="K1987" s="153" t="s">
        <v>453</v>
      </c>
      <c r="L1987" s="154" t="s">
        <v>4926</v>
      </c>
      <c r="M1987" s="28"/>
      <c r="N1987" s="28"/>
      <c r="O1987" s="33">
        <v>4434988</v>
      </c>
      <c r="P1987" s="33">
        <v>3502696434</v>
      </c>
      <c r="Q1987" s="34" t="s">
        <v>2930</v>
      </c>
      <c r="R1987" s="45">
        <v>43440</v>
      </c>
      <c r="S1987" s="37" t="s">
        <v>2931</v>
      </c>
      <c r="T1987" s="37" t="s">
        <v>413</v>
      </c>
      <c r="U1987" s="38">
        <v>1025907007</v>
      </c>
      <c r="V1987" s="37" t="s">
        <v>346</v>
      </c>
      <c r="W1987" s="37" t="s">
        <v>363</v>
      </c>
      <c r="X1987" s="39"/>
      <c r="Y1987" s="39"/>
      <c r="Z1987" s="39"/>
      <c r="AA1987" s="39"/>
    </row>
    <row r="1988" spans="1:27" ht="14.45" hidden="1" x14ac:dyDescent="0.35">
      <c r="A1988" s="154"/>
      <c r="B1988" s="154">
        <v>2017</v>
      </c>
      <c r="C1988" s="155" t="s">
        <v>118</v>
      </c>
      <c r="D1988" s="155" t="s">
        <v>2932</v>
      </c>
      <c r="E1988" s="156">
        <v>2018</v>
      </c>
      <c r="F1988" s="153">
        <v>4</v>
      </c>
      <c r="G1988" s="155" t="s">
        <v>2462</v>
      </c>
      <c r="H1988" s="152" t="e">
        <v>#N/A</v>
      </c>
      <c r="I1988" s="151" t="e">
        <v>#N/A</v>
      </c>
      <c r="J1988" s="152" t="e">
        <v>#N/A</v>
      </c>
      <c r="K1988" s="153" t="s">
        <v>453</v>
      </c>
      <c r="L1988" s="154" t="s">
        <v>4927</v>
      </c>
      <c r="M1988" s="28"/>
      <c r="N1988" s="28"/>
      <c r="O1988" s="33">
        <v>2679721</v>
      </c>
      <c r="P1988" s="33">
        <v>3016385053</v>
      </c>
      <c r="Q1988" s="34" t="s">
        <v>2933</v>
      </c>
      <c r="R1988" s="45">
        <v>43292</v>
      </c>
      <c r="S1988" s="37" t="s">
        <v>2934</v>
      </c>
      <c r="T1988" s="37" t="s">
        <v>413</v>
      </c>
      <c r="U1988" s="38">
        <v>1022163958</v>
      </c>
      <c r="V1988" s="37" t="s">
        <v>346</v>
      </c>
      <c r="W1988" s="37" t="s">
        <v>363</v>
      </c>
      <c r="X1988" s="39"/>
      <c r="Y1988" s="39"/>
      <c r="Z1988" s="39"/>
      <c r="AA1988" s="39"/>
    </row>
    <row r="1989" spans="1:27" ht="14.45" hidden="1" x14ac:dyDescent="0.35">
      <c r="A1989" s="154"/>
      <c r="B1989" s="154">
        <v>2018</v>
      </c>
      <c r="C1989" s="155" t="s">
        <v>22</v>
      </c>
      <c r="D1989" s="155" t="s">
        <v>2935</v>
      </c>
      <c r="E1989" s="156">
        <v>2019</v>
      </c>
      <c r="F1989" s="153">
        <v>3</v>
      </c>
      <c r="G1989" s="155" t="s">
        <v>2462</v>
      </c>
      <c r="H1989" s="152" t="e">
        <v>#N/A</v>
      </c>
      <c r="I1989" s="151" t="e">
        <v>#N/A</v>
      </c>
      <c r="J1989" s="152" t="e">
        <v>#N/A</v>
      </c>
      <c r="K1989" s="153" t="s">
        <v>453</v>
      </c>
      <c r="L1989" s="154" t="s">
        <v>4928</v>
      </c>
      <c r="M1989" s="28"/>
      <c r="N1989" s="28"/>
      <c r="O1989" s="33"/>
      <c r="P1989" s="33">
        <v>3205435821</v>
      </c>
      <c r="Q1989" s="34" t="s">
        <v>2936</v>
      </c>
      <c r="R1989" s="45">
        <v>43511</v>
      </c>
      <c r="S1989" s="37" t="s">
        <v>2937</v>
      </c>
      <c r="T1989" s="36" t="s">
        <v>413</v>
      </c>
      <c r="U1989" s="38">
        <v>1023550775</v>
      </c>
      <c r="V1989" s="36" t="s">
        <v>393</v>
      </c>
      <c r="W1989" s="36" t="s">
        <v>363</v>
      </c>
      <c r="X1989" s="39"/>
      <c r="Y1989" s="39"/>
      <c r="Z1989" s="39"/>
      <c r="AA1989" s="39"/>
    </row>
    <row r="1990" spans="1:27" ht="14.45" hidden="1" x14ac:dyDescent="0.35">
      <c r="A1990" s="154"/>
      <c r="B1990" s="154">
        <v>2019</v>
      </c>
      <c r="C1990" s="145" t="s">
        <v>1776</v>
      </c>
      <c r="D1990" s="145" t="s">
        <v>2938</v>
      </c>
      <c r="E1990" s="146">
        <v>2019</v>
      </c>
      <c r="F1990" s="153">
        <v>3</v>
      </c>
      <c r="G1990" s="155" t="s">
        <v>2462</v>
      </c>
      <c r="H1990" s="152" t="e">
        <v>#N/A</v>
      </c>
      <c r="I1990" s="151" t="e">
        <v>#N/A</v>
      </c>
      <c r="J1990" s="152" t="e">
        <v>#N/A</v>
      </c>
      <c r="K1990" s="153" t="s">
        <v>453</v>
      </c>
      <c r="L1990" s="154" t="s">
        <v>4929</v>
      </c>
      <c r="M1990" s="28"/>
      <c r="N1990" s="28"/>
      <c r="O1990" s="33">
        <v>29952590</v>
      </c>
      <c r="P1990" s="33">
        <v>3205830808</v>
      </c>
      <c r="Q1990" s="34" t="s">
        <v>2939</v>
      </c>
      <c r="R1990" s="45">
        <v>43691</v>
      </c>
      <c r="S1990" s="36" t="s">
        <v>2940</v>
      </c>
      <c r="T1990" s="37" t="s">
        <v>413</v>
      </c>
      <c r="U1990" s="38">
        <v>1020239084</v>
      </c>
      <c r="V1990" s="37" t="s">
        <v>346</v>
      </c>
      <c r="W1990" s="37" t="s">
        <v>363</v>
      </c>
      <c r="X1990" s="39"/>
      <c r="Y1990" s="39"/>
      <c r="Z1990" s="39"/>
      <c r="AA1990" s="39"/>
    </row>
    <row r="1991" spans="1:27" ht="14.45" hidden="1" x14ac:dyDescent="0.35">
      <c r="A1991" s="154"/>
      <c r="B1991" s="154">
        <v>2020</v>
      </c>
      <c r="C1991" s="142" t="s">
        <v>128</v>
      </c>
      <c r="D1991" s="142" t="s">
        <v>2941</v>
      </c>
      <c r="E1991" s="156">
        <v>2018</v>
      </c>
      <c r="F1991" s="153">
        <v>4</v>
      </c>
      <c r="G1991" s="155" t="s">
        <v>2462</v>
      </c>
      <c r="H1991" s="152" t="e">
        <v>#N/A</v>
      </c>
      <c r="I1991" s="151" t="e">
        <v>#N/A</v>
      </c>
      <c r="J1991" s="152" t="e">
        <v>#N/A</v>
      </c>
      <c r="K1991" s="153" t="s">
        <v>453</v>
      </c>
      <c r="L1991" s="154" t="s">
        <v>4930</v>
      </c>
      <c r="M1991" s="28"/>
      <c r="N1991" s="28"/>
      <c r="O1991" s="33">
        <v>5054106</v>
      </c>
      <c r="P1991" s="33">
        <v>3207000273</v>
      </c>
      <c r="Q1991" s="34" t="s">
        <v>2942</v>
      </c>
      <c r="R1991" s="45">
        <v>43311</v>
      </c>
      <c r="S1991" s="36" t="s">
        <v>956</v>
      </c>
      <c r="T1991" s="37" t="s">
        <v>413</v>
      </c>
      <c r="U1991" s="38">
        <v>1020326540</v>
      </c>
      <c r="V1991" s="37" t="s">
        <v>393</v>
      </c>
      <c r="W1991" s="37" t="s">
        <v>363</v>
      </c>
      <c r="X1991" s="39"/>
      <c r="Y1991" s="39"/>
      <c r="Z1991" s="39"/>
      <c r="AA1991" s="39"/>
    </row>
    <row r="1992" spans="1:27" ht="14.45" hidden="1" x14ac:dyDescent="0.35">
      <c r="A1992" s="154"/>
      <c r="B1992" s="154">
        <v>2021</v>
      </c>
      <c r="C1992" s="145" t="s">
        <v>22</v>
      </c>
      <c r="D1992" s="145" t="s">
        <v>2943</v>
      </c>
      <c r="E1992" s="146">
        <v>2018</v>
      </c>
      <c r="F1992" s="153">
        <v>4</v>
      </c>
      <c r="G1992" s="155" t="s">
        <v>2462</v>
      </c>
      <c r="H1992" s="152" t="e">
        <v>#N/A</v>
      </c>
      <c r="I1992" s="151" t="e">
        <v>#N/A</v>
      </c>
      <c r="J1992" s="152" t="e">
        <v>#N/A</v>
      </c>
      <c r="K1992" s="153" t="s">
        <v>453</v>
      </c>
      <c r="L1992" s="154" t="s">
        <v>4931</v>
      </c>
      <c r="M1992" s="28"/>
      <c r="N1992" s="28"/>
      <c r="O1992" s="33"/>
      <c r="P1992" s="33">
        <v>3183124000</v>
      </c>
      <c r="Q1992" s="34" t="s">
        <v>2944</v>
      </c>
      <c r="R1992" s="45">
        <v>43102</v>
      </c>
      <c r="S1992" s="36" t="s">
        <v>2945</v>
      </c>
      <c r="T1992" s="37" t="s">
        <v>413</v>
      </c>
      <c r="U1992" s="38">
        <v>1035011848</v>
      </c>
      <c r="V1992" s="37" t="s">
        <v>393</v>
      </c>
      <c r="W1992" s="37" t="s">
        <v>363</v>
      </c>
      <c r="X1992" s="39"/>
      <c r="Y1992" s="39"/>
      <c r="Z1992" s="39"/>
      <c r="AA1992" s="39"/>
    </row>
    <row r="1993" spans="1:27" ht="14.45" hidden="1" x14ac:dyDescent="0.35">
      <c r="A1993" s="154"/>
      <c r="B1993" s="154">
        <v>2022</v>
      </c>
      <c r="C1993" s="155" t="s">
        <v>820</v>
      </c>
      <c r="D1993" s="155" t="s">
        <v>2946</v>
      </c>
      <c r="E1993" s="156">
        <v>2016</v>
      </c>
      <c r="F1993" s="153">
        <v>6</v>
      </c>
      <c r="G1993" s="155" t="s">
        <v>2462</v>
      </c>
      <c r="H1993" s="152" t="e">
        <v>#N/A</v>
      </c>
      <c r="I1993" s="151" t="e">
        <v>#N/A</v>
      </c>
      <c r="J1993" s="152" t="e">
        <v>#N/A</v>
      </c>
      <c r="K1993" s="153" t="s">
        <v>453</v>
      </c>
      <c r="L1993" s="154" t="s">
        <v>4932</v>
      </c>
      <c r="M1993" s="28"/>
      <c r="N1993" s="28"/>
      <c r="O1993" s="33">
        <v>5707633</v>
      </c>
      <c r="P1993" s="33">
        <v>3006348003</v>
      </c>
      <c r="Q1993" s="34" t="s">
        <v>2947</v>
      </c>
      <c r="R1993" s="45">
        <v>42480</v>
      </c>
      <c r="S1993" s="36" t="s">
        <v>2948</v>
      </c>
      <c r="T1993" s="37" t="s">
        <v>413</v>
      </c>
      <c r="U1993" s="38">
        <v>1192468761</v>
      </c>
      <c r="V1993" s="37" t="s">
        <v>346</v>
      </c>
      <c r="W1993" s="37" t="s">
        <v>347</v>
      </c>
      <c r="X1993" s="39"/>
      <c r="Y1993" s="39"/>
      <c r="Z1993" s="39"/>
      <c r="AA1993" s="39"/>
    </row>
    <row r="1994" spans="1:27" ht="14.45" hidden="1" x14ac:dyDescent="0.35">
      <c r="A1994" s="154"/>
      <c r="B1994" s="154">
        <v>2023</v>
      </c>
      <c r="C1994" s="149" t="s">
        <v>83</v>
      </c>
      <c r="D1994" s="149" t="s">
        <v>2949</v>
      </c>
      <c r="E1994" s="156">
        <v>2018</v>
      </c>
      <c r="F1994" s="153">
        <v>4</v>
      </c>
      <c r="G1994" s="155" t="s">
        <v>2462</v>
      </c>
      <c r="H1994" s="152" t="e">
        <v>#N/A</v>
      </c>
      <c r="I1994" s="151" t="e">
        <v>#N/A</v>
      </c>
      <c r="J1994" s="152" t="e">
        <v>#N/A</v>
      </c>
      <c r="K1994" s="153" t="s">
        <v>453</v>
      </c>
      <c r="L1994" s="154" t="s">
        <v>4933</v>
      </c>
      <c r="M1994" s="28"/>
      <c r="N1994" s="28"/>
      <c r="O1994" s="33">
        <v>4792487</v>
      </c>
      <c r="P1994" s="33">
        <v>3007379221</v>
      </c>
      <c r="Q1994" s="34" t="s">
        <v>2950</v>
      </c>
      <c r="R1994" s="45">
        <v>43282</v>
      </c>
      <c r="S1994" s="36" t="s">
        <v>2951</v>
      </c>
      <c r="T1994" s="37" t="s">
        <v>413</v>
      </c>
      <c r="U1994" s="38">
        <v>1023546177</v>
      </c>
      <c r="V1994" s="37" t="s">
        <v>346</v>
      </c>
      <c r="W1994" s="37" t="s">
        <v>363</v>
      </c>
      <c r="X1994" s="39"/>
      <c r="Y1994" s="39"/>
      <c r="Z1994" s="39"/>
      <c r="AA1994" s="39"/>
    </row>
    <row r="1995" spans="1:27" ht="14.45" hidden="1" x14ac:dyDescent="0.35">
      <c r="A1995" s="154"/>
      <c r="B1995" s="154">
        <v>2024</v>
      </c>
      <c r="C1995" s="155" t="s">
        <v>2952</v>
      </c>
      <c r="D1995" s="155" t="s">
        <v>2953</v>
      </c>
      <c r="E1995" s="156">
        <v>2017</v>
      </c>
      <c r="F1995" s="153">
        <v>5</v>
      </c>
      <c r="G1995" s="155" t="s">
        <v>2462</v>
      </c>
      <c r="H1995" s="152" t="e">
        <v>#N/A</v>
      </c>
      <c r="I1995" s="151" t="e">
        <v>#N/A</v>
      </c>
      <c r="J1995" s="152" t="e">
        <v>#N/A</v>
      </c>
      <c r="K1995" s="153" t="s">
        <v>453</v>
      </c>
      <c r="L1995" s="154" t="s">
        <v>4934</v>
      </c>
      <c r="M1995" s="28"/>
      <c r="N1995" s="28"/>
      <c r="O1995" s="33"/>
      <c r="P1995" s="33">
        <v>3104384377</v>
      </c>
      <c r="Q1995" s="34" t="s">
        <v>2954</v>
      </c>
      <c r="R1995" s="45">
        <v>42847</v>
      </c>
      <c r="S1995" s="36" t="s">
        <v>2955</v>
      </c>
      <c r="T1995" s="37" t="s">
        <v>413</v>
      </c>
      <c r="U1995" s="38">
        <v>1023653974</v>
      </c>
      <c r="V1995" s="37" t="s">
        <v>339</v>
      </c>
      <c r="W1995" s="37" t="s">
        <v>363</v>
      </c>
      <c r="X1995" s="39"/>
      <c r="Y1995" s="39"/>
      <c r="Z1995" s="39"/>
      <c r="AA1995" s="39"/>
    </row>
    <row r="1996" spans="1:27" ht="14.45" hidden="1" x14ac:dyDescent="0.35">
      <c r="A1996" s="154"/>
      <c r="B1996" s="154">
        <v>2025</v>
      </c>
      <c r="C1996" s="155" t="s">
        <v>120</v>
      </c>
      <c r="D1996" s="155" t="s">
        <v>2956</v>
      </c>
      <c r="E1996" s="156">
        <v>2018</v>
      </c>
      <c r="F1996" s="153">
        <v>4</v>
      </c>
      <c r="G1996" s="155" t="s">
        <v>2462</v>
      </c>
      <c r="H1996" s="152" t="e">
        <v>#N/A</v>
      </c>
      <c r="I1996" s="151" t="e">
        <v>#N/A</v>
      </c>
      <c r="J1996" s="152" t="e">
        <v>#N/A</v>
      </c>
      <c r="K1996" s="153" t="s">
        <v>453</v>
      </c>
      <c r="L1996" s="154" t="s">
        <v>4935</v>
      </c>
      <c r="M1996" s="28"/>
      <c r="N1996" s="28"/>
      <c r="O1996" s="33">
        <v>2943776</v>
      </c>
      <c r="P1996" s="33">
        <v>3126393064</v>
      </c>
      <c r="Q1996" s="113" t="s">
        <v>2957</v>
      </c>
      <c r="R1996" s="45">
        <v>43443</v>
      </c>
      <c r="S1996" s="37" t="s">
        <v>2958</v>
      </c>
      <c r="T1996" s="37" t="s">
        <v>413</v>
      </c>
      <c r="U1996" s="38">
        <v>1023549414</v>
      </c>
      <c r="V1996" s="37" t="s">
        <v>346</v>
      </c>
      <c r="W1996" s="37" t="s">
        <v>363</v>
      </c>
      <c r="X1996" s="39"/>
      <c r="Y1996" s="39"/>
      <c r="Z1996" s="39"/>
      <c r="AA1996" s="39"/>
    </row>
    <row r="1997" spans="1:27" ht="14.45" hidden="1" x14ac:dyDescent="0.35">
      <c r="A1997" s="154"/>
      <c r="B1997" s="154">
        <v>2026</v>
      </c>
      <c r="C1997" s="149" t="s">
        <v>689</v>
      </c>
      <c r="D1997" s="149" t="s">
        <v>2959</v>
      </c>
      <c r="E1997" s="148">
        <v>2018</v>
      </c>
      <c r="F1997" s="153">
        <v>4</v>
      </c>
      <c r="G1997" s="155" t="s">
        <v>2462</v>
      </c>
      <c r="H1997" s="152" t="e">
        <v>#N/A</v>
      </c>
      <c r="I1997" s="151" t="e">
        <v>#N/A</v>
      </c>
      <c r="J1997" s="152" t="e">
        <v>#N/A</v>
      </c>
      <c r="K1997" s="153" t="s">
        <v>453</v>
      </c>
      <c r="L1997" s="154" t="s">
        <v>4936</v>
      </c>
      <c r="M1997" s="28"/>
      <c r="N1997" s="28"/>
      <c r="O1997" s="33"/>
      <c r="P1997" s="33">
        <v>3004866089</v>
      </c>
      <c r="Q1997" s="34" t="s">
        <v>2960</v>
      </c>
      <c r="R1997" s="43">
        <v>43216</v>
      </c>
      <c r="S1997" s="36" t="s">
        <v>2961</v>
      </c>
      <c r="T1997" s="37" t="s">
        <v>413</v>
      </c>
      <c r="U1997" s="38">
        <v>1035012463</v>
      </c>
      <c r="V1997" s="37" t="s">
        <v>346</v>
      </c>
      <c r="W1997" s="37" t="s">
        <v>363</v>
      </c>
      <c r="X1997" s="39"/>
      <c r="Y1997" s="39"/>
      <c r="Z1997" s="39"/>
      <c r="AA1997" s="39"/>
    </row>
    <row r="1998" spans="1:27" ht="14.45" hidden="1" x14ac:dyDescent="0.35">
      <c r="A1998" s="154"/>
      <c r="B1998" s="154">
        <v>2027</v>
      </c>
      <c r="C1998" s="149" t="s">
        <v>2085</v>
      </c>
      <c r="D1998" s="149" t="s">
        <v>2962</v>
      </c>
      <c r="E1998" s="156">
        <v>2017</v>
      </c>
      <c r="F1998" s="153">
        <v>5</v>
      </c>
      <c r="G1998" s="155" t="s">
        <v>2462</v>
      </c>
      <c r="H1998" s="152" t="e">
        <v>#N/A</v>
      </c>
      <c r="I1998" s="151" t="e">
        <v>#N/A</v>
      </c>
      <c r="J1998" s="152" t="e">
        <v>#N/A</v>
      </c>
      <c r="K1998" s="153" t="s">
        <v>453</v>
      </c>
      <c r="L1998" s="154" t="s">
        <v>4937</v>
      </c>
      <c r="M1998" s="28"/>
      <c r="N1998" s="28"/>
      <c r="O1998" s="33"/>
      <c r="P1998" s="33">
        <v>3202353489</v>
      </c>
      <c r="Q1998" s="34" t="s">
        <v>2963</v>
      </c>
      <c r="R1998" s="45">
        <v>42849</v>
      </c>
      <c r="S1998" s="37" t="s">
        <v>2964</v>
      </c>
      <c r="T1998" s="36" t="s">
        <v>413</v>
      </c>
      <c r="U1998" s="38">
        <v>1013361889</v>
      </c>
      <c r="V1998" s="36" t="s">
        <v>346</v>
      </c>
      <c r="W1998" s="36" t="s">
        <v>363</v>
      </c>
      <c r="X1998" s="39"/>
      <c r="Y1998" s="39"/>
      <c r="Z1998" s="39"/>
      <c r="AA1998" s="39"/>
    </row>
    <row r="1999" spans="1:27" ht="14.45" hidden="1" x14ac:dyDescent="0.35">
      <c r="A1999" s="154"/>
      <c r="B1999" s="154">
        <v>2028</v>
      </c>
      <c r="C1999" s="155" t="s">
        <v>2494</v>
      </c>
      <c r="D1999" s="155" t="s">
        <v>1523</v>
      </c>
      <c r="E1999" s="156">
        <v>2018</v>
      </c>
      <c r="F1999" s="153">
        <v>4</v>
      </c>
      <c r="G1999" s="155" t="s">
        <v>2462</v>
      </c>
      <c r="H1999" s="152" t="e">
        <v>#N/A</v>
      </c>
      <c r="I1999" s="151" t="e">
        <v>#N/A</v>
      </c>
      <c r="J1999" s="152" t="e">
        <v>#N/A</v>
      </c>
      <c r="K1999" s="153" t="s">
        <v>453</v>
      </c>
      <c r="L1999" s="154" t="s">
        <v>4938</v>
      </c>
      <c r="M1999" s="28"/>
      <c r="N1999" s="28"/>
      <c r="O1999" s="33"/>
      <c r="P1999" s="33">
        <v>3006092194</v>
      </c>
      <c r="Q1999" s="34" t="s">
        <v>2965</v>
      </c>
      <c r="R1999" s="45">
        <v>43286</v>
      </c>
      <c r="S1999" s="37" t="s">
        <v>2966</v>
      </c>
      <c r="T1999" s="37" t="s">
        <v>413</v>
      </c>
      <c r="U1999" s="38">
        <v>1014898307</v>
      </c>
      <c r="V1999" s="37" t="s">
        <v>346</v>
      </c>
      <c r="W1999" s="37" t="s">
        <v>363</v>
      </c>
      <c r="X1999" s="39"/>
      <c r="Y1999" s="39"/>
      <c r="Z1999" s="39"/>
      <c r="AA1999" s="39"/>
    </row>
    <row r="2000" spans="1:27" ht="14.45" hidden="1" x14ac:dyDescent="0.35">
      <c r="A2000" s="154"/>
      <c r="B2000" s="154">
        <v>2029</v>
      </c>
      <c r="C2000" s="155" t="s">
        <v>2494</v>
      </c>
      <c r="D2000" s="155" t="s">
        <v>2967</v>
      </c>
      <c r="E2000" s="156">
        <v>2018</v>
      </c>
      <c r="F2000" s="153">
        <v>4</v>
      </c>
      <c r="G2000" s="155" t="s">
        <v>2462</v>
      </c>
      <c r="H2000" s="152" t="e">
        <v>#N/A</v>
      </c>
      <c r="I2000" s="151" t="e">
        <v>#N/A</v>
      </c>
      <c r="J2000" s="152" t="e">
        <v>#N/A</v>
      </c>
      <c r="K2000" s="153" t="s">
        <v>453</v>
      </c>
      <c r="L2000" s="154" t="s">
        <v>4939</v>
      </c>
      <c r="M2000" s="28"/>
      <c r="N2000" s="28"/>
      <c r="O2000" s="33"/>
      <c r="P2000" s="33">
        <v>3195548003</v>
      </c>
      <c r="Q2000" s="34" t="s">
        <v>2968</v>
      </c>
      <c r="R2000" s="43">
        <v>43206</v>
      </c>
      <c r="S2000" s="36" t="s">
        <v>2969</v>
      </c>
      <c r="T2000" s="37" t="s">
        <v>413</v>
      </c>
      <c r="U2000" s="38">
        <v>1023544792</v>
      </c>
      <c r="V2000" s="36" t="s">
        <v>393</v>
      </c>
      <c r="W2000" s="37" t="s">
        <v>380</v>
      </c>
      <c r="X2000" s="39"/>
      <c r="Y2000" s="39"/>
      <c r="Z2000" s="39"/>
      <c r="AA2000" s="39"/>
    </row>
    <row r="2001" spans="1:27" ht="14.45" hidden="1" x14ac:dyDescent="0.35">
      <c r="A2001" s="154"/>
      <c r="B2001" s="154">
        <v>2030</v>
      </c>
      <c r="C2001" s="155" t="s">
        <v>864</v>
      </c>
      <c r="D2001" s="155" t="s">
        <v>2970</v>
      </c>
      <c r="E2001" s="156">
        <v>2016</v>
      </c>
      <c r="F2001" s="153">
        <v>6</v>
      </c>
      <c r="G2001" s="155" t="s">
        <v>2462</v>
      </c>
      <c r="H2001" s="152" t="e">
        <v>#N/A</v>
      </c>
      <c r="I2001" s="151" t="e">
        <v>#N/A</v>
      </c>
      <c r="J2001" s="152" t="e">
        <v>#N/A</v>
      </c>
      <c r="K2001" s="153" t="s">
        <v>453</v>
      </c>
      <c r="L2001" s="154" t="s">
        <v>4940</v>
      </c>
      <c r="M2001" s="28"/>
      <c r="N2001" s="28"/>
      <c r="O2001" s="33">
        <v>4260233</v>
      </c>
      <c r="P2001" s="33">
        <v>3013234550</v>
      </c>
      <c r="Q2001" s="34" t="s">
        <v>2971</v>
      </c>
      <c r="R2001" s="35">
        <v>42460</v>
      </c>
      <c r="S2001" s="37" t="s">
        <v>2972</v>
      </c>
      <c r="T2001" s="36" t="s">
        <v>413</v>
      </c>
      <c r="U2001" s="38">
        <v>1022322888</v>
      </c>
      <c r="V2001" s="36" t="s">
        <v>393</v>
      </c>
      <c r="W2001" s="36" t="s">
        <v>363</v>
      </c>
      <c r="X2001" s="39"/>
      <c r="Y2001" s="39"/>
      <c r="Z2001" s="39"/>
      <c r="AA2001" s="39"/>
    </row>
    <row r="2002" spans="1:27" ht="14.45" hidden="1" x14ac:dyDescent="0.35">
      <c r="A2002" s="154"/>
      <c r="B2002" s="154">
        <v>2031</v>
      </c>
      <c r="C2002" s="155" t="s">
        <v>820</v>
      </c>
      <c r="D2002" s="155" t="s">
        <v>2973</v>
      </c>
      <c r="E2002" s="156">
        <v>2016</v>
      </c>
      <c r="F2002" s="153">
        <v>6</v>
      </c>
      <c r="G2002" s="155" t="s">
        <v>2462</v>
      </c>
      <c r="H2002" s="152" t="e">
        <v>#N/A</v>
      </c>
      <c r="I2002" s="151" t="e">
        <v>#N/A</v>
      </c>
      <c r="J2002" s="152" t="e">
        <v>#N/A</v>
      </c>
      <c r="K2002" s="153" t="s">
        <v>453</v>
      </c>
      <c r="L2002" s="154" t="s">
        <v>4941</v>
      </c>
      <c r="M2002" s="28"/>
      <c r="N2002" s="28"/>
      <c r="O2002" s="33">
        <v>2573949</v>
      </c>
      <c r="P2002" s="33">
        <v>3188223540</v>
      </c>
      <c r="Q2002" s="34" t="s">
        <v>2974</v>
      </c>
      <c r="R2002" s="45">
        <v>42560</v>
      </c>
      <c r="S2002" s="37" t="s">
        <v>2975</v>
      </c>
      <c r="T2002" s="37" t="s">
        <v>413</v>
      </c>
      <c r="U2002" s="38">
        <v>1020124832</v>
      </c>
      <c r="V2002" s="37" t="s">
        <v>393</v>
      </c>
      <c r="W2002" s="37" t="s">
        <v>363</v>
      </c>
      <c r="X2002" s="39"/>
      <c r="Y2002" s="39"/>
      <c r="Z2002" s="39"/>
      <c r="AA2002" s="39"/>
    </row>
    <row r="2003" spans="1:27" ht="14.45" hidden="1" x14ac:dyDescent="0.35">
      <c r="A2003" s="154"/>
      <c r="B2003" s="154">
        <v>2032</v>
      </c>
      <c r="C2003" s="155" t="s">
        <v>118</v>
      </c>
      <c r="D2003" s="155" t="s">
        <v>2976</v>
      </c>
      <c r="E2003" s="156">
        <v>2015</v>
      </c>
      <c r="F2003" s="153">
        <v>7</v>
      </c>
      <c r="G2003" s="155" t="s">
        <v>2462</v>
      </c>
      <c r="H2003" s="152" t="e">
        <v>#N/A</v>
      </c>
      <c r="I2003" s="151" t="e">
        <v>#N/A</v>
      </c>
      <c r="J2003" s="152" t="e">
        <v>#N/A</v>
      </c>
      <c r="K2003" s="153" t="s">
        <v>453</v>
      </c>
      <c r="L2003" s="154" t="s">
        <v>4942</v>
      </c>
      <c r="M2003" s="28"/>
      <c r="N2003" s="28"/>
      <c r="O2003" s="33"/>
      <c r="P2003" s="33">
        <v>3117490976</v>
      </c>
      <c r="Q2003" s="34" t="s">
        <v>2977</v>
      </c>
      <c r="R2003" s="45">
        <v>42237</v>
      </c>
      <c r="S2003" s="37" t="s">
        <v>2978</v>
      </c>
      <c r="T2003" s="36" t="s">
        <v>413</v>
      </c>
      <c r="U2003" s="38">
        <v>1020321459</v>
      </c>
      <c r="V2003" s="36" t="s">
        <v>339</v>
      </c>
      <c r="W2003" s="36" t="s">
        <v>363</v>
      </c>
      <c r="X2003" s="39"/>
      <c r="Y2003" s="39"/>
      <c r="Z2003" s="39"/>
      <c r="AA2003" s="39"/>
    </row>
    <row r="2004" spans="1:27" ht="14.45" hidden="1" x14ac:dyDescent="0.35">
      <c r="A2004" s="154"/>
      <c r="B2004" s="154">
        <v>2033</v>
      </c>
      <c r="C2004" s="155" t="s">
        <v>2979</v>
      </c>
      <c r="D2004" s="155" t="s">
        <v>2980</v>
      </c>
      <c r="E2004" s="156">
        <v>2017</v>
      </c>
      <c r="F2004" s="153">
        <v>5</v>
      </c>
      <c r="G2004" s="155" t="s">
        <v>2462</v>
      </c>
      <c r="H2004" s="152" t="e">
        <v>#N/A</v>
      </c>
      <c r="I2004" s="151" t="e">
        <v>#N/A</v>
      </c>
      <c r="J2004" s="152" t="e">
        <v>#N/A</v>
      </c>
      <c r="K2004" s="153" t="s">
        <v>453</v>
      </c>
      <c r="L2004" s="154" t="s">
        <v>4943</v>
      </c>
      <c r="M2004" s="28"/>
      <c r="N2004" s="28"/>
      <c r="O2004" s="33">
        <v>6134191</v>
      </c>
      <c r="P2004" s="33">
        <v>3012461253</v>
      </c>
      <c r="Q2004" s="34" t="s">
        <v>2981</v>
      </c>
      <c r="R2004" s="35">
        <v>43092</v>
      </c>
      <c r="S2004" s="45" t="s">
        <v>2982</v>
      </c>
      <c r="T2004" s="36" t="s">
        <v>413</v>
      </c>
      <c r="U2004" s="38">
        <v>1023542707</v>
      </c>
      <c r="V2004" s="36" t="s">
        <v>346</v>
      </c>
      <c r="W2004" s="36" t="s">
        <v>363</v>
      </c>
      <c r="X2004" s="39"/>
      <c r="Y2004" s="39"/>
      <c r="Z2004" s="39"/>
      <c r="AA2004" s="39"/>
    </row>
    <row r="2005" spans="1:27" ht="14.45" hidden="1" x14ac:dyDescent="0.35">
      <c r="A2005" s="154"/>
      <c r="B2005" s="154">
        <v>2034</v>
      </c>
      <c r="C2005" s="155" t="s">
        <v>2983</v>
      </c>
      <c r="D2005" s="155" t="s">
        <v>2984</v>
      </c>
      <c r="E2005" s="156">
        <v>2018</v>
      </c>
      <c r="F2005" s="153">
        <v>4</v>
      </c>
      <c r="G2005" s="155" t="s">
        <v>2462</v>
      </c>
      <c r="H2005" s="152" t="e">
        <v>#N/A</v>
      </c>
      <c r="I2005" s="151" t="e">
        <v>#N/A</v>
      </c>
      <c r="J2005" s="152" t="e">
        <v>#N/A</v>
      </c>
      <c r="K2005" s="153" t="s">
        <v>453</v>
      </c>
      <c r="L2005" s="154" t="s">
        <v>4944</v>
      </c>
      <c r="M2005" s="28"/>
      <c r="N2005" s="28"/>
      <c r="O2005" s="33">
        <v>2504877</v>
      </c>
      <c r="P2005" s="33">
        <v>3003030174</v>
      </c>
      <c r="Q2005" s="34" t="s">
        <v>2985</v>
      </c>
      <c r="R2005" s="35">
        <v>43218</v>
      </c>
      <c r="S2005" s="37" t="s">
        <v>2986</v>
      </c>
      <c r="T2005" s="36" t="s">
        <v>413</v>
      </c>
      <c r="U2005" s="38">
        <v>1031943810</v>
      </c>
      <c r="V2005" s="36" t="s">
        <v>346</v>
      </c>
      <c r="W2005" s="36" t="s">
        <v>363</v>
      </c>
      <c r="X2005" s="39"/>
      <c r="Y2005" s="39"/>
      <c r="Z2005" s="39"/>
      <c r="AA2005" s="39"/>
    </row>
    <row r="2006" spans="1:27" ht="14.45" hidden="1" x14ac:dyDescent="0.35">
      <c r="A2006" s="154"/>
      <c r="B2006" s="154">
        <v>2035</v>
      </c>
      <c r="C2006" s="155" t="s">
        <v>2100</v>
      </c>
      <c r="D2006" s="155" t="s">
        <v>2987</v>
      </c>
      <c r="E2006" s="156">
        <v>2017</v>
      </c>
      <c r="F2006" s="153">
        <v>5</v>
      </c>
      <c r="G2006" s="155" t="s">
        <v>2462</v>
      </c>
      <c r="H2006" s="152" t="e">
        <v>#N/A</v>
      </c>
      <c r="I2006" s="151" t="e">
        <v>#N/A</v>
      </c>
      <c r="J2006" s="152" t="e">
        <v>#N/A</v>
      </c>
      <c r="K2006" s="153" t="s">
        <v>453</v>
      </c>
      <c r="L2006" s="154" t="s">
        <v>4945</v>
      </c>
      <c r="M2006" s="28"/>
      <c r="N2006" s="28"/>
      <c r="O2006" s="33">
        <v>5886067</v>
      </c>
      <c r="P2006" s="33">
        <v>3116434093</v>
      </c>
      <c r="Q2006" s="34" t="s">
        <v>2988</v>
      </c>
      <c r="R2006" s="35">
        <v>43063</v>
      </c>
      <c r="S2006" s="37" t="s">
        <v>2989</v>
      </c>
      <c r="T2006" s="36" t="s">
        <v>413</v>
      </c>
      <c r="U2006" s="38">
        <v>1025905651</v>
      </c>
      <c r="V2006" s="36" t="s">
        <v>346</v>
      </c>
      <c r="W2006" s="36" t="s">
        <v>363</v>
      </c>
      <c r="X2006" s="39"/>
      <c r="Y2006" s="39"/>
      <c r="Z2006" s="39"/>
      <c r="AA2006" s="39"/>
    </row>
    <row r="2007" spans="1:27" ht="14.45" hidden="1" x14ac:dyDescent="0.35">
      <c r="A2007" s="154"/>
      <c r="B2007" s="154">
        <v>2036</v>
      </c>
      <c r="C2007" s="155" t="s">
        <v>31</v>
      </c>
      <c r="D2007" s="155" t="s">
        <v>2990</v>
      </c>
      <c r="E2007" s="156">
        <v>2018</v>
      </c>
      <c r="F2007" s="153">
        <v>4</v>
      </c>
      <c r="G2007" s="155" t="s">
        <v>2462</v>
      </c>
      <c r="H2007" s="152" t="e">
        <v>#N/A</v>
      </c>
      <c r="I2007" s="151" t="e">
        <v>#N/A</v>
      </c>
      <c r="J2007" s="152" t="e">
        <v>#N/A</v>
      </c>
      <c r="K2007" s="153" t="s">
        <v>453</v>
      </c>
      <c r="L2007" s="154" t="s">
        <v>4946</v>
      </c>
      <c r="M2007" s="28"/>
      <c r="N2007" s="28"/>
      <c r="O2007" s="33"/>
      <c r="P2007" s="33">
        <v>3187419175</v>
      </c>
      <c r="Q2007" s="34" t="s">
        <v>2991</v>
      </c>
      <c r="R2007" s="35">
        <v>43286</v>
      </c>
      <c r="S2007" s="37" t="s">
        <v>2992</v>
      </c>
      <c r="T2007" s="36" t="s">
        <v>413</v>
      </c>
      <c r="U2007" s="38">
        <v>1020326425</v>
      </c>
      <c r="V2007" s="36" t="s">
        <v>393</v>
      </c>
      <c r="W2007" s="36" t="s">
        <v>363</v>
      </c>
      <c r="X2007" s="39"/>
      <c r="Y2007" s="39"/>
      <c r="Z2007" s="39"/>
      <c r="AA2007" s="39"/>
    </row>
    <row r="2008" spans="1:27" ht="14.45" hidden="1" x14ac:dyDescent="0.35">
      <c r="A2008" s="154"/>
      <c r="B2008" s="154">
        <v>2037</v>
      </c>
      <c r="C2008" s="155" t="s">
        <v>465</v>
      </c>
      <c r="D2008" s="155" t="s">
        <v>2993</v>
      </c>
      <c r="E2008" s="156">
        <v>2018</v>
      </c>
      <c r="F2008" s="153">
        <v>4</v>
      </c>
      <c r="G2008" s="155" t="s">
        <v>2462</v>
      </c>
      <c r="H2008" s="152" t="e">
        <v>#N/A</v>
      </c>
      <c r="I2008" s="151" t="e">
        <v>#N/A</v>
      </c>
      <c r="J2008" s="152" t="e">
        <v>#N/A</v>
      </c>
      <c r="K2008" s="153" t="s">
        <v>453</v>
      </c>
      <c r="L2008" s="154" t="s">
        <v>4947</v>
      </c>
      <c r="M2008" s="28"/>
      <c r="N2008" s="28"/>
      <c r="O2008" s="33"/>
      <c r="P2008" s="33">
        <v>3006200409</v>
      </c>
      <c r="Q2008" s="34" t="s">
        <v>2994</v>
      </c>
      <c r="R2008" s="35">
        <v>43167</v>
      </c>
      <c r="S2008" s="37" t="s">
        <v>2995</v>
      </c>
      <c r="T2008" s="36" t="s">
        <v>413</v>
      </c>
      <c r="U2008" s="38">
        <v>1035012223</v>
      </c>
      <c r="V2008" s="36" t="s">
        <v>339</v>
      </c>
      <c r="W2008" s="36" t="s">
        <v>363</v>
      </c>
      <c r="X2008" s="39"/>
      <c r="Y2008" s="39"/>
      <c r="Z2008" s="39"/>
      <c r="AA2008" s="39"/>
    </row>
    <row r="2009" spans="1:27" ht="14.45" hidden="1" x14ac:dyDescent="0.35">
      <c r="A2009" s="154"/>
      <c r="B2009" s="154">
        <v>2038</v>
      </c>
      <c r="C2009" s="149" t="s">
        <v>176</v>
      </c>
      <c r="D2009" s="149" t="s">
        <v>2996</v>
      </c>
      <c r="E2009" s="156">
        <v>2018</v>
      </c>
      <c r="F2009" s="153">
        <v>4</v>
      </c>
      <c r="G2009" s="155" t="s">
        <v>2462</v>
      </c>
      <c r="H2009" s="152" t="e">
        <v>#N/A</v>
      </c>
      <c r="I2009" s="151" t="e">
        <v>#N/A</v>
      </c>
      <c r="J2009" s="152" t="e">
        <v>#N/A</v>
      </c>
      <c r="K2009" s="153" t="s">
        <v>453</v>
      </c>
      <c r="L2009" s="154" t="s">
        <v>4948</v>
      </c>
      <c r="M2009" s="28"/>
      <c r="N2009" s="28"/>
      <c r="O2009" s="33">
        <v>4954328</v>
      </c>
      <c r="P2009" s="33">
        <v>3012720597</v>
      </c>
      <c r="Q2009" s="34" t="s">
        <v>2997</v>
      </c>
      <c r="R2009" s="45">
        <v>43118</v>
      </c>
      <c r="S2009" s="37" t="s">
        <v>2989</v>
      </c>
      <c r="T2009" s="36" t="s">
        <v>413</v>
      </c>
      <c r="U2009" s="38">
        <v>1020236655</v>
      </c>
      <c r="V2009" s="36" t="s">
        <v>346</v>
      </c>
      <c r="W2009" s="36" t="s">
        <v>363</v>
      </c>
      <c r="X2009" s="39"/>
      <c r="Y2009" s="39"/>
      <c r="Z2009" s="39"/>
      <c r="AA2009" s="39"/>
    </row>
    <row r="2010" spans="1:27" ht="14.45" hidden="1" x14ac:dyDescent="0.35">
      <c r="A2010" s="154"/>
      <c r="B2010" s="154">
        <v>2039</v>
      </c>
      <c r="C2010" s="155" t="s">
        <v>465</v>
      </c>
      <c r="D2010" s="155" t="s">
        <v>2998</v>
      </c>
      <c r="E2010" s="156">
        <v>2017</v>
      </c>
      <c r="F2010" s="153">
        <v>5</v>
      </c>
      <c r="G2010" s="155" t="s">
        <v>2462</v>
      </c>
      <c r="H2010" s="152" t="e">
        <v>#N/A</v>
      </c>
      <c r="I2010" s="151" t="e">
        <v>#N/A</v>
      </c>
      <c r="J2010" s="152" t="e">
        <v>#N/A</v>
      </c>
      <c r="K2010" s="153" t="s">
        <v>453</v>
      </c>
      <c r="L2010" s="154" t="s">
        <v>4949</v>
      </c>
      <c r="M2010" s="28"/>
      <c r="N2010" s="28"/>
      <c r="O2010" s="33"/>
      <c r="P2010" s="33">
        <v>3104259060</v>
      </c>
      <c r="Q2010" s="34" t="s">
        <v>2999</v>
      </c>
      <c r="R2010" s="45">
        <v>42865</v>
      </c>
      <c r="S2010" s="36" t="s">
        <v>3000</v>
      </c>
      <c r="T2010" s="37" t="s">
        <v>413</v>
      </c>
      <c r="U2010" s="38">
        <v>1021941933</v>
      </c>
      <c r="V2010" s="37" t="s">
        <v>346</v>
      </c>
      <c r="W2010" s="37" t="s">
        <v>340</v>
      </c>
      <c r="X2010" s="39"/>
      <c r="Y2010" s="39"/>
      <c r="Z2010" s="39"/>
      <c r="AA2010" s="39"/>
    </row>
    <row r="2011" spans="1:27" ht="14.45" hidden="1" x14ac:dyDescent="0.35">
      <c r="A2011" s="154"/>
      <c r="B2011" s="154">
        <v>2040</v>
      </c>
      <c r="C2011" s="155" t="s">
        <v>193</v>
      </c>
      <c r="D2011" s="155" t="s">
        <v>3001</v>
      </c>
      <c r="E2011" s="156">
        <v>2016</v>
      </c>
      <c r="F2011" s="153">
        <v>6</v>
      </c>
      <c r="G2011" s="155" t="s">
        <v>2462</v>
      </c>
      <c r="H2011" s="152" t="e">
        <v>#N/A</v>
      </c>
      <c r="I2011" s="151" t="e">
        <v>#N/A</v>
      </c>
      <c r="J2011" s="152" t="e">
        <v>#N/A</v>
      </c>
      <c r="K2011" s="153" t="s">
        <v>453</v>
      </c>
      <c r="L2011" s="154" t="s">
        <v>4950</v>
      </c>
      <c r="M2011" s="28"/>
      <c r="N2011" s="28"/>
      <c r="O2011" s="33"/>
      <c r="P2011" s="33">
        <v>3015732800</v>
      </c>
      <c r="Q2011" s="34" t="s">
        <v>3002</v>
      </c>
      <c r="R2011" s="45">
        <v>42498</v>
      </c>
      <c r="S2011" s="37" t="s">
        <v>3003</v>
      </c>
      <c r="T2011" s="37" t="s">
        <v>413</v>
      </c>
      <c r="U2011" s="38">
        <v>1020323178</v>
      </c>
      <c r="V2011" s="37" t="s">
        <v>393</v>
      </c>
      <c r="W2011" s="37" t="s">
        <v>363</v>
      </c>
      <c r="X2011" s="39"/>
      <c r="Y2011" s="39"/>
      <c r="Z2011" s="39"/>
      <c r="AA2011" s="39"/>
    </row>
    <row r="2012" spans="1:27" ht="14.45" hidden="1" x14ac:dyDescent="0.35">
      <c r="A2012" s="154"/>
      <c r="B2012" s="154">
        <v>2041</v>
      </c>
      <c r="C2012" s="155" t="s">
        <v>546</v>
      </c>
      <c r="D2012" s="155" t="s">
        <v>3004</v>
      </c>
      <c r="E2012" s="156">
        <v>2017</v>
      </c>
      <c r="F2012" s="153">
        <v>5</v>
      </c>
      <c r="G2012" s="155" t="s">
        <v>2462</v>
      </c>
      <c r="H2012" s="152" t="e">
        <v>#N/A</v>
      </c>
      <c r="I2012" s="151" t="e">
        <v>#N/A</v>
      </c>
      <c r="J2012" s="152" t="e">
        <v>#N/A</v>
      </c>
      <c r="K2012" s="153" t="s">
        <v>453</v>
      </c>
      <c r="L2012" s="154" t="s">
        <v>4951</v>
      </c>
      <c r="M2012" s="28"/>
      <c r="N2012" s="28"/>
      <c r="O2012" s="33"/>
      <c r="P2012" s="33">
        <v>3113418501</v>
      </c>
      <c r="Q2012" s="42" t="s">
        <v>3005</v>
      </c>
      <c r="R2012" s="43">
        <v>42923</v>
      </c>
      <c r="S2012" s="36" t="s">
        <v>3006</v>
      </c>
      <c r="T2012" s="37" t="s">
        <v>413</v>
      </c>
      <c r="U2012" s="38">
        <v>1023539470</v>
      </c>
      <c r="V2012" s="37" t="s">
        <v>393</v>
      </c>
      <c r="W2012" s="37" t="s">
        <v>363</v>
      </c>
      <c r="X2012" s="39"/>
      <c r="Y2012" s="39"/>
      <c r="Z2012" s="39"/>
      <c r="AA2012" s="39"/>
    </row>
    <row r="2013" spans="1:27" ht="14.45" hidden="1" x14ac:dyDescent="0.35">
      <c r="A2013" s="154"/>
      <c r="B2013" s="154">
        <v>2042</v>
      </c>
      <c r="C2013" s="155" t="s">
        <v>227</v>
      </c>
      <c r="D2013" s="155" t="s">
        <v>3007</v>
      </c>
      <c r="E2013" s="156">
        <v>2015</v>
      </c>
      <c r="F2013" s="153">
        <v>7</v>
      </c>
      <c r="G2013" s="155" t="s">
        <v>2462</v>
      </c>
      <c r="H2013" s="152" t="e">
        <v>#N/A</v>
      </c>
      <c r="I2013" s="151" t="e">
        <v>#N/A</v>
      </c>
      <c r="J2013" s="152" t="e">
        <v>#N/A</v>
      </c>
      <c r="K2013" s="153" t="s">
        <v>453</v>
      </c>
      <c r="L2013" s="154" t="s">
        <v>4952</v>
      </c>
      <c r="M2013" s="28"/>
      <c r="N2013" s="28"/>
      <c r="O2013" s="33"/>
      <c r="P2013" s="33">
        <v>3206646451</v>
      </c>
      <c r="Q2013" s="42" t="s">
        <v>3008</v>
      </c>
      <c r="R2013" s="45">
        <v>42208</v>
      </c>
      <c r="S2013" s="37" t="s">
        <v>3009</v>
      </c>
      <c r="T2013" s="37" t="s">
        <v>413</v>
      </c>
      <c r="U2013" s="38">
        <v>1021937798</v>
      </c>
      <c r="V2013" s="37" t="s">
        <v>430</v>
      </c>
      <c r="W2013" s="37" t="s">
        <v>363</v>
      </c>
      <c r="X2013" s="39"/>
      <c r="Y2013" s="39"/>
      <c r="Z2013" s="39"/>
      <c r="AA2013" s="39"/>
    </row>
    <row r="2014" spans="1:27" ht="14.45" hidden="1" x14ac:dyDescent="0.35">
      <c r="A2014" s="154"/>
      <c r="B2014" s="154">
        <v>2043</v>
      </c>
      <c r="C2014" s="149" t="s">
        <v>1429</v>
      </c>
      <c r="D2014" s="149" t="s">
        <v>3010</v>
      </c>
      <c r="E2014" s="156">
        <v>2017</v>
      </c>
      <c r="F2014" s="153">
        <v>5</v>
      </c>
      <c r="G2014" s="155" t="s">
        <v>2462</v>
      </c>
      <c r="H2014" s="152" t="e">
        <v>#N/A</v>
      </c>
      <c r="I2014" s="151" t="e">
        <v>#N/A</v>
      </c>
      <c r="J2014" s="152" t="e">
        <v>#N/A</v>
      </c>
      <c r="K2014" s="153" t="s">
        <v>453</v>
      </c>
      <c r="L2014" s="154" t="s">
        <v>4953</v>
      </c>
      <c r="M2014" s="28"/>
      <c r="N2014" s="28"/>
      <c r="O2014" s="33">
        <v>5040334</v>
      </c>
      <c r="P2014" s="33">
        <v>3003497771</v>
      </c>
      <c r="Q2014" s="34" t="s">
        <v>3011</v>
      </c>
      <c r="R2014" s="45">
        <v>42998</v>
      </c>
      <c r="S2014" s="36" t="s">
        <v>3012</v>
      </c>
      <c r="T2014" s="37" t="s">
        <v>413</v>
      </c>
      <c r="U2014" s="38">
        <v>1033268399</v>
      </c>
      <c r="V2014" s="37" t="s">
        <v>393</v>
      </c>
      <c r="W2014" s="37" t="s">
        <v>363</v>
      </c>
      <c r="X2014" s="39"/>
      <c r="Y2014" s="39"/>
      <c r="Z2014" s="39"/>
      <c r="AA2014" s="39"/>
    </row>
    <row r="2015" spans="1:27" ht="14.45" hidden="1" x14ac:dyDescent="0.35">
      <c r="A2015" s="154"/>
      <c r="B2015" s="154">
        <v>2044</v>
      </c>
      <c r="C2015" s="155" t="s">
        <v>22</v>
      </c>
      <c r="D2015" s="155" t="s">
        <v>3013</v>
      </c>
      <c r="E2015" s="156">
        <v>2017</v>
      </c>
      <c r="F2015" s="153">
        <v>5</v>
      </c>
      <c r="G2015" s="155" t="s">
        <v>2462</v>
      </c>
      <c r="H2015" s="152" t="e">
        <v>#N/A</v>
      </c>
      <c r="I2015" s="151" t="e">
        <v>#N/A</v>
      </c>
      <c r="J2015" s="152" t="e">
        <v>#N/A</v>
      </c>
      <c r="K2015" s="153" t="s">
        <v>453</v>
      </c>
      <c r="L2015" s="154" t="s">
        <v>4954</v>
      </c>
      <c r="M2015" s="28"/>
      <c r="N2015" s="28"/>
      <c r="O2015" s="33"/>
      <c r="P2015" s="33">
        <v>3134839156</v>
      </c>
      <c r="Q2015" s="34" t="s">
        <v>3014</v>
      </c>
      <c r="R2015" s="45">
        <v>43084</v>
      </c>
      <c r="S2015" s="37" t="s">
        <v>3015</v>
      </c>
      <c r="T2015" s="36" t="s">
        <v>413</v>
      </c>
      <c r="U2015" s="38">
        <v>1033203213</v>
      </c>
      <c r="V2015" s="36" t="s">
        <v>393</v>
      </c>
      <c r="W2015" s="36" t="s">
        <v>363</v>
      </c>
      <c r="X2015" s="39"/>
      <c r="Y2015" s="39"/>
      <c r="Z2015" s="39"/>
      <c r="AA2015" s="39"/>
    </row>
    <row r="2016" spans="1:27" ht="14.45" hidden="1" x14ac:dyDescent="0.35">
      <c r="A2016" s="154"/>
      <c r="B2016" s="154">
        <v>2045</v>
      </c>
      <c r="C2016" s="155" t="s">
        <v>2494</v>
      </c>
      <c r="D2016" s="155" t="s">
        <v>3016</v>
      </c>
      <c r="E2016" s="156">
        <v>2017</v>
      </c>
      <c r="F2016" s="153">
        <v>5</v>
      </c>
      <c r="G2016" s="155" t="s">
        <v>2462</v>
      </c>
      <c r="H2016" s="152" t="e">
        <v>#N/A</v>
      </c>
      <c r="I2016" s="151" t="e">
        <v>#N/A</v>
      </c>
      <c r="J2016" s="152" t="e">
        <v>#N/A</v>
      </c>
      <c r="K2016" s="153" t="s">
        <v>453</v>
      </c>
      <c r="L2016" s="154" t="s">
        <v>4955</v>
      </c>
      <c r="M2016" s="28"/>
      <c r="N2016" s="28"/>
      <c r="O2016" s="33">
        <v>4876732</v>
      </c>
      <c r="P2016" s="33">
        <v>3113442721</v>
      </c>
      <c r="Q2016" s="34" t="s">
        <v>3017</v>
      </c>
      <c r="R2016" s="35">
        <v>43091</v>
      </c>
      <c r="S2016" s="37" t="s">
        <v>3018</v>
      </c>
      <c r="T2016" s="36" t="s">
        <v>413</v>
      </c>
      <c r="U2016" s="38">
        <v>1035011799</v>
      </c>
      <c r="V2016" s="36" t="s">
        <v>393</v>
      </c>
      <c r="W2016" s="36" t="s">
        <v>363</v>
      </c>
      <c r="X2016" s="39"/>
      <c r="Y2016" s="39"/>
      <c r="Z2016" s="39"/>
      <c r="AA2016" s="39"/>
    </row>
    <row r="2017" spans="1:209" ht="15" hidden="1" customHeight="1" x14ac:dyDescent="0.35">
      <c r="A2017" s="154"/>
      <c r="B2017" s="154">
        <v>2046</v>
      </c>
      <c r="C2017" s="155" t="s">
        <v>22</v>
      </c>
      <c r="D2017" s="155" t="s">
        <v>3019</v>
      </c>
      <c r="E2017" s="156">
        <v>2016</v>
      </c>
      <c r="F2017" s="153">
        <v>6</v>
      </c>
      <c r="G2017" s="155" t="s">
        <v>2462</v>
      </c>
      <c r="H2017" s="152" t="e">
        <v>#N/A</v>
      </c>
      <c r="I2017" s="151" t="e">
        <v>#N/A</v>
      </c>
      <c r="J2017" s="152" t="e">
        <v>#N/A</v>
      </c>
      <c r="K2017" s="153" t="s">
        <v>453</v>
      </c>
      <c r="L2017" s="154" t="s">
        <v>4956</v>
      </c>
      <c r="M2017" s="28"/>
      <c r="N2017" s="28"/>
      <c r="O2017" s="33"/>
      <c r="P2017" s="33">
        <v>3137204018</v>
      </c>
      <c r="Q2017" s="34" t="s">
        <v>3020</v>
      </c>
      <c r="R2017" s="45">
        <v>42400</v>
      </c>
      <c r="S2017" s="37" t="s">
        <v>3021</v>
      </c>
      <c r="T2017" s="36" t="s">
        <v>413</v>
      </c>
      <c r="U2017" s="38">
        <v>1020233650</v>
      </c>
      <c r="V2017" s="36" t="s">
        <v>393</v>
      </c>
      <c r="W2017" s="36" t="s">
        <v>363</v>
      </c>
      <c r="X2017" s="39"/>
      <c r="Y2017" s="39"/>
      <c r="Z2017" s="39"/>
      <c r="AA2017" s="39"/>
    </row>
    <row r="2018" spans="1:209" ht="15" hidden="1" customHeight="1" x14ac:dyDescent="0.35">
      <c r="A2018" s="154"/>
      <c r="B2018" s="154">
        <v>2047</v>
      </c>
      <c r="C2018" s="155" t="s">
        <v>3022</v>
      </c>
      <c r="D2018" s="155" t="s">
        <v>3023</v>
      </c>
      <c r="E2018" s="156">
        <v>2016</v>
      </c>
      <c r="F2018" s="153">
        <v>6</v>
      </c>
      <c r="G2018" s="155" t="s">
        <v>2462</v>
      </c>
      <c r="H2018" s="152" t="e">
        <v>#N/A</v>
      </c>
      <c r="I2018" s="151" t="e">
        <v>#N/A</v>
      </c>
      <c r="J2018" s="152" t="e">
        <v>#N/A</v>
      </c>
      <c r="K2018" s="153" t="s">
        <v>453</v>
      </c>
      <c r="L2018" s="154" t="s">
        <v>4957</v>
      </c>
      <c r="M2018" s="28"/>
      <c r="N2018" s="28"/>
      <c r="O2018" s="33">
        <v>4874764</v>
      </c>
      <c r="P2018" s="33">
        <v>3113157818</v>
      </c>
      <c r="Q2018" s="34" t="s">
        <v>3024</v>
      </c>
      <c r="R2018" s="45">
        <v>42707</v>
      </c>
      <c r="S2018" s="36" t="s">
        <v>3025</v>
      </c>
      <c r="T2018" s="37" t="s">
        <v>413</v>
      </c>
      <c r="U2018" s="38">
        <v>1020323769</v>
      </c>
      <c r="V2018" s="37" t="s">
        <v>430</v>
      </c>
      <c r="W2018" s="37" t="s">
        <v>363</v>
      </c>
      <c r="X2018" s="39"/>
      <c r="Y2018" s="39"/>
      <c r="Z2018" s="39"/>
      <c r="AA2018" s="39"/>
    </row>
    <row r="2019" spans="1:209" ht="15" hidden="1" customHeight="1" x14ac:dyDescent="0.35">
      <c r="A2019" s="154"/>
      <c r="B2019" s="154">
        <v>2048</v>
      </c>
      <c r="C2019" s="149" t="s">
        <v>73</v>
      </c>
      <c r="D2019" s="149" t="s">
        <v>3026</v>
      </c>
      <c r="E2019" s="156">
        <v>2017</v>
      </c>
      <c r="F2019" s="153">
        <v>5</v>
      </c>
      <c r="G2019" s="155" t="s">
        <v>2462</v>
      </c>
      <c r="H2019" s="152" t="e">
        <v>#N/A</v>
      </c>
      <c r="I2019" s="151" t="e">
        <v>#N/A</v>
      </c>
      <c r="J2019" s="152" t="e">
        <v>#N/A</v>
      </c>
      <c r="K2019" s="153" t="s">
        <v>453</v>
      </c>
      <c r="L2019" s="154" t="s">
        <v>4958</v>
      </c>
      <c r="M2019" s="28"/>
      <c r="N2019" s="28"/>
      <c r="O2019" s="33">
        <v>5592571</v>
      </c>
      <c r="P2019" s="33">
        <v>3137477713</v>
      </c>
      <c r="Q2019" s="34" t="s">
        <v>3027</v>
      </c>
      <c r="R2019" s="45">
        <v>42763</v>
      </c>
      <c r="S2019" s="36" t="s">
        <v>3028</v>
      </c>
      <c r="T2019" s="37" t="s">
        <v>413</v>
      </c>
      <c r="U2019" s="38">
        <v>1025904411</v>
      </c>
      <c r="V2019" s="37" t="s">
        <v>346</v>
      </c>
      <c r="W2019" s="37" t="s">
        <v>363</v>
      </c>
      <c r="X2019" s="39"/>
      <c r="Y2019" s="39"/>
      <c r="Z2019" s="39"/>
      <c r="AA2019" s="39"/>
    </row>
    <row r="2020" spans="1:209" ht="15" hidden="1" customHeight="1" x14ac:dyDescent="0.35">
      <c r="A2020" s="154"/>
      <c r="B2020" s="154">
        <v>2049</v>
      </c>
      <c r="C2020" s="155" t="s">
        <v>96</v>
      </c>
      <c r="D2020" s="155" t="s">
        <v>3029</v>
      </c>
      <c r="E2020" s="156">
        <v>2017</v>
      </c>
      <c r="F2020" s="153">
        <v>5</v>
      </c>
      <c r="G2020" s="155" t="s">
        <v>2462</v>
      </c>
      <c r="H2020" s="152" t="e">
        <v>#N/A</v>
      </c>
      <c r="I2020" s="151" t="e">
        <v>#N/A</v>
      </c>
      <c r="J2020" s="152" t="e">
        <v>#N/A</v>
      </c>
      <c r="K2020" s="153" t="s">
        <v>453</v>
      </c>
      <c r="L2020" s="154" t="s">
        <v>4959</v>
      </c>
      <c r="M2020" s="28"/>
      <c r="N2020" s="28"/>
      <c r="O2020" s="33">
        <v>4987980</v>
      </c>
      <c r="P2020" s="33">
        <v>3104526726</v>
      </c>
      <c r="Q2020" s="34" t="s">
        <v>3030</v>
      </c>
      <c r="R2020" s="45">
        <v>42870</v>
      </c>
      <c r="S2020" s="37" t="s">
        <v>3031</v>
      </c>
      <c r="T2020" s="36" t="s">
        <v>413</v>
      </c>
      <c r="U2020" s="38">
        <v>1021941956</v>
      </c>
      <c r="V2020" s="36" t="s">
        <v>346</v>
      </c>
      <c r="W2020" s="36" t="s">
        <v>363</v>
      </c>
      <c r="X2020" s="39"/>
      <c r="Y2020" s="39"/>
      <c r="Z2020" s="39"/>
      <c r="AA2020" s="39"/>
    </row>
    <row r="2021" spans="1:209" ht="15" hidden="1" customHeight="1" x14ac:dyDescent="0.35">
      <c r="A2021" s="154"/>
      <c r="B2021" s="154">
        <v>2050</v>
      </c>
      <c r="C2021" s="149" t="s">
        <v>2806</v>
      </c>
      <c r="D2021" s="149" t="s">
        <v>3032</v>
      </c>
      <c r="E2021" s="156">
        <v>2014</v>
      </c>
      <c r="F2021" s="153">
        <v>8</v>
      </c>
      <c r="G2021" s="155" t="s">
        <v>2462</v>
      </c>
      <c r="H2021" s="152" t="e">
        <v>#N/A</v>
      </c>
      <c r="I2021" s="151" t="e">
        <v>#N/A</v>
      </c>
      <c r="J2021" s="152" t="e">
        <v>#N/A</v>
      </c>
      <c r="K2021" s="153" t="s">
        <v>453</v>
      </c>
      <c r="L2021" s="154" t="s">
        <v>4960</v>
      </c>
      <c r="M2021" s="28"/>
      <c r="N2021" s="28"/>
      <c r="O2021" s="33">
        <v>3689079</v>
      </c>
      <c r="P2021" s="33">
        <v>3122890009</v>
      </c>
      <c r="Q2021" s="34" t="s">
        <v>3033</v>
      </c>
      <c r="R2021" s="45">
        <v>41722</v>
      </c>
      <c r="S2021" s="36" t="s">
        <v>3034</v>
      </c>
      <c r="T2021" s="37" t="s">
        <v>413</v>
      </c>
      <c r="U2021" s="38">
        <v>1023646789</v>
      </c>
      <c r="V2021" s="37" t="s">
        <v>346</v>
      </c>
      <c r="W2021" s="37" t="s">
        <v>363</v>
      </c>
      <c r="X2021" s="39"/>
      <c r="Y2021" s="39"/>
      <c r="Z2021" s="39"/>
      <c r="AA2021" s="39"/>
    </row>
    <row r="2022" spans="1:209" ht="15" hidden="1" customHeight="1" x14ac:dyDescent="0.35">
      <c r="A2022" s="154"/>
      <c r="B2022" s="154">
        <v>2051</v>
      </c>
      <c r="C2022" s="155" t="s">
        <v>3035</v>
      </c>
      <c r="D2022" s="155" t="s">
        <v>3036</v>
      </c>
      <c r="E2022" s="156">
        <v>2017</v>
      </c>
      <c r="F2022" s="153">
        <v>5</v>
      </c>
      <c r="G2022" s="155" t="s">
        <v>2462</v>
      </c>
      <c r="H2022" s="152" t="e">
        <v>#N/A</v>
      </c>
      <c r="I2022" s="151" t="e">
        <v>#N/A</v>
      </c>
      <c r="J2022" s="152" t="e">
        <v>#N/A</v>
      </c>
      <c r="K2022" s="153" t="s">
        <v>453</v>
      </c>
      <c r="L2022" s="154" t="s">
        <v>4961</v>
      </c>
      <c r="M2022" s="28"/>
      <c r="N2022" s="28"/>
      <c r="O2022" s="33"/>
      <c r="P2022" s="33">
        <v>3232235594</v>
      </c>
      <c r="Q2022" s="34" t="s">
        <v>3037</v>
      </c>
      <c r="R2022" s="45">
        <v>42978</v>
      </c>
      <c r="S2022" s="37" t="s">
        <v>3038</v>
      </c>
      <c r="T2022" s="37" t="s">
        <v>556</v>
      </c>
      <c r="U2022" s="38" t="s">
        <v>3039</v>
      </c>
      <c r="V2022" s="37"/>
      <c r="W2022" s="37" t="s">
        <v>3040</v>
      </c>
      <c r="X2022" s="39"/>
      <c r="Y2022" s="39"/>
      <c r="Z2022" s="39"/>
      <c r="AA2022" s="39"/>
    </row>
    <row r="2023" spans="1:209" s="112" customFormat="1" ht="15" hidden="1" customHeight="1" x14ac:dyDescent="0.35">
      <c r="A2023" s="154"/>
      <c r="B2023" s="154">
        <v>2052</v>
      </c>
      <c r="C2023" s="155" t="s">
        <v>22</v>
      </c>
      <c r="D2023" s="155" t="s">
        <v>3041</v>
      </c>
      <c r="E2023" s="156">
        <v>2018</v>
      </c>
      <c r="F2023" s="153">
        <v>4</v>
      </c>
      <c r="G2023" s="155" t="s">
        <v>2462</v>
      </c>
      <c r="H2023" s="152" t="e">
        <v>#N/A</v>
      </c>
      <c r="I2023" s="151" t="e">
        <v>#N/A</v>
      </c>
      <c r="J2023" s="152" t="e">
        <v>#N/A</v>
      </c>
      <c r="K2023" s="153" t="s">
        <v>453</v>
      </c>
      <c r="L2023" s="154" t="s">
        <v>3422</v>
      </c>
      <c r="M2023" s="28"/>
      <c r="N2023" s="28"/>
      <c r="O2023" s="33">
        <v>6007771</v>
      </c>
      <c r="P2023" s="33">
        <v>3508844214</v>
      </c>
      <c r="Q2023" s="42" t="s">
        <v>3042</v>
      </c>
      <c r="R2023" s="45">
        <v>43229</v>
      </c>
      <c r="S2023" s="37" t="s">
        <v>3043</v>
      </c>
      <c r="T2023" s="37" t="s">
        <v>413</v>
      </c>
      <c r="U2023" s="38">
        <v>1125282802</v>
      </c>
      <c r="V2023" s="37" t="s">
        <v>346</v>
      </c>
      <c r="W2023" s="37" t="s">
        <v>363</v>
      </c>
      <c r="X2023" s="39"/>
      <c r="Y2023" s="87"/>
      <c r="Z2023" s="87"/>
      <c r="AA2023" s="87"/>
      <c r="AB2023" s="88"/>
      <c r="AC2023" s="88"/>
      <c r="AD2023" s="88"/>
      <c r="AE2023" s="88"/>
      <c r="AF2023" s="88"/>
      <c r="AG2023" s="88"/>
      <c r="AH2023" s="88"/>
      <c r="AI2023" s="88"/>
      <c r="AJ2023" s="88"/>
      <c r="AK2023" s="88"/>
      <c r="AL2023" s="88"/>
      <c r="AM2023" s="88"/>
      <c r="AN2023" s="88"/>
      <c r="AO2023" s="88"/>
      <c r="AP2023" s="88"/>
      <c r="AQ2023" s="88"/>
      <c r="AR2023" s="88"/>
      <c r="AS2023" s="88"/>
      <c r="AT2023" s="88"/>
      <c r="AU2023" s="88"/>
      <c r="AV2023" s="88"/>
      <c r="AW2023" s="88"/>
      <c r="AX2023" s="88"/>
      <c r="AY2023" s="88"/>
      <c r="AZ2023" s="88"/>
      <c r="BA2023" s="88"/>
      <c r="BB2023" s="88"/>
      <c r="BC2023" s="88"/>
      <c r="BD2023" s="88"/>
      <c r="BE2023" s="88"/>
      <c r="BF2023" s="88"/>
      <c r="BG2023" s="88"/>
      <c r="BH2023" s="88"/>
      <c r="BI2023" s="88"/>
      <c r="BJ2023" s="88"/>
      <c r="BK2023" s="88"/>
      <c r="BL2023" s="88"/>
      <c r="BM2023" s="88"/>
      <c r="BN2023" s="88"/>
      <c r="BO2023" s="88"/>
      <c r="BP2023" s="88"/>
      <c r="BQ2023" s="88"/>
      <c r="BR2023" s="88"/>
      <c r="BS2023" s="88"/>
      <c r="BT2023" s="88"/>
      <c r="BU2023" s="88"/>
      <c r="BV2023" s="88"/>
      <c r="BW2023" s="88"/>
      <c r="BX2023" s="88"/>
      <c r="BY2023" s="88"/>
      <c r="BZ2023" s="88"/>
      <c r="CA2023" s="88"/>
      <c r="CB2023" s="88"/>
      <c r="CC2023" s="88"/>
      <c r="CD2023" s="88"/>
      <c r="CE2023" s="88"/>
      <c r="CF2023" s="88"/>
      <c r="CG2023" s="88"/>
      <c r="CH2023" s="88"/>
      <c r="CI2023" s="88"/>
      <c r="CJ2023" s="88"/>
      <c r="CK2023" s="88"/>
      <c r="CL2023" s="88"/>
      <c r="CM2023" s="88"/>
      <c r="CN2023" s="88"/>
      <c r="CO2023" s="88"/>
      <c r="CP2023" s="88"/>
      <c r="CQ2023" s="88"/>
      <c r="CR2023" s="88"/>
      <c r="CS2023" s="88"/>
      <c r="CT2023" s="88"/>
      <c r="CU2023" s="88"/>
      <c r="CV2023" s="88"/>
      <c r="CW2023" s="88"/>
      <c r="CX2023" s="88"/>
      <c r="CY2023" s="88"/>
      <c r="CZ2023" s="88"/>
      <c r="DA2023" s="88"/>
      <c r="DB2023" s="88"/>
      <c r="DC2023" s="88"/>
      <c r="DD2023" s="88"/>
      <c r="DE2023" s="88"/>
      <c r="DF2023" s="88"/>
      <c r="DG2023" s="88"/>
      <c r="DH2023" s="88"/>
      <c r="DI2023" s="88"/>
      <c r="DJ2023" s="88"/>
      <c r="DK2023" s="88"/>
      <c r="DL2023" s="88"/>
      <c r="DM2023" s="88"/>
      <c r="DN2023" s="88"/>
      <c r="DO2023" s="88"/>
      <c r="DP2023" s="88"/>
      <c r="DQ2023" s="88"/>
      <c r="DR2023" s="88"/>
      <c r="DS2023" s="88"/>
      <c r="DT2023" s="88"/>
      <c r="DU2023" s="88"/>
      <c r="DV2023" s="88"/>
      <c r="DW2023" s="88"/>
      <c r="DX2023" s="88"/>
      <c r="DY2023" s="88"/>
      <c r="DZ2023" s="88"/>
      <c r="EA2023" s="88"/>
      <c r="EB2023" s="88"/>
      <c r="EC2023" s="88"/>
      <c r="ED2023" s="88"/>
      <c r="EE2023" s="88"/>
      <c r="EF2023" s="88"/>
      <c r="EG2023" s="88"/>
      <c r="EH2023" s="88"/>
      <c r="EI2023" s="88"/>
      <c r="EJ2023" s="88"/>
      <c r="EK2023" s="88"/>
      <c r="EL2023" s="88"/>
      <c r="EM2023" s="88"/>
      <c r="EN2023" s="88"/>
      <c r="EO2023" s="88"/>
      <c r="EP2023" s="88"/>
      <c r="EQ2023" s="88"/>
      <c r="ER2023" s="88"/>
      <c r="ES2023" s="88"/>
      <c r="ET2023" s="88"/>
      <c r="EU2023" s="88"/>
      <c r="EV2023" s="88"/>
      <c r="EW2023" s="88"/>
      <c r="EX2023" s="88"/>
      <c r="EY2023" s="88"/>
      <c r="EZ2023" s="88"/>
      <c r="FA2023" s="88"/>
      <c r="FB2023" s="88"/>
      <c r="FC2023" s="88"/>
      <c r="FD2023" s="88"/>
      <c r="FE2023" s="88"/>
      <c r="FF2023" s="88"/>
      <c r="FG2023" s="88"/>
      <c r="FH2023" s="88"/>
      <c r="FI2023" s="88"/>
      <c r="FJ2023" s="88"/>
      <c r="FK2023" s="88"/>
      <c r="FL2023" s="88"/>
      <c r="FM2023" s="88"/>
      <c r="FN2023" s="88"/>
      <c r="FO2023" s="88"/>
      <c r="FP2023" s="88"/>
      <c r="FQ2023" s="88"/>
      <c r="FR2023" s="88"/>
      <c r="FS2023" s="88"/>
      <c r="FT2023" s="88"/>
      <c r="FU2023" s="88"/>
      <c r="FV2023" s="88"/>
      <c r="FW2023" s="88"/>
      <c r="FX2023" s="88"/>
      <c r="FY2023" s="88"/>
      <c r="FZ2023" s="88"/>
      <c r="GA2023" s="88"/>
      <c r="GB2023" s="88"/>
      <c r="GC2023" s="88"/>
      <c r="GD2023" s="88"/>
      <c r="GE2023" s="88"/>
      <c r="GF2023" s="88"/>
      <c r="GG2023" s="88"/>
      <c r="GH2023" s="88"/>
      <c r="GI2023" s="88"/>
      <c r="GJ2023" s="88"/>
      <c r="GK2023" s="88"/>
      <c r="GL2023" s="88"/>
      <c r="GM2023" s="88"/>
      <c r="GN2023" s="88"/>
      <c r="GO2023" s="88"/>
      <c r="GP2023" s="88"/>
      <c r="GQ2023" s="88"/>
      <c r="GR2023" s="88"/>
      <c r="GS2023" s="88"/>
      <c r="GT2023" s="88"/>
      <c r="GU2023" s="88"/>
      <c r="GV2023" s="88"/>
      <c r="GW2023" s="88"/>
      <c r="GX2023" s="88"/>
      <c r="GY2023" s="88"/>
      <c r="GZ2023" s="88"/>
      <c r="HA2023" s="88"/>
    </row>
    <row r="2024" spans="1:209" ht="15" hidden="1" customHeight="1" x14ac:dyDescent="0.35">
      <c r="A2024" s="154"/>
      <c r="B2024" s="154">
        <v>2053</v>
      </c>
      <c r="C2024" s="155" t="s">
        <v>2494</v>
      </c>
      <c r="D2024" s="155" t="s">
        <v>3044</v>
      </c>
      <c r="E2024" s="156">
        <v>2018</v>
      </c>
      <c r="F2024" s="153">
        <v>4</v>
      </c>
      <c r="G2024" s="155" t="s">
        <v>2462</v>
      </c>
      <c r="H2024" s="152" t="e">
        <v>#N/A</v>
      </c>
      <c r="I2024" s="151" t="e">
        <v>#N/A</v>
      </c>
      <c r="J2024" s="152" t="e">
        <v>#N/A</v>
      </c>
      <c r="K2024" s="153" t="s">
        <v>453</v>
      </c>
      <c r="L2024" s="154" t="s">
        <v>3045</v>
      </c>
      <c r="M2024" s="28"/>
      <c r="N2024" s="28"/>
      <c r="O2024" s="33"/>
      <c r="P2024" s="33">
        <v>3113438911</v>
      </c>
      <c r="Q2024" s="42" t="s">
        <v>3046</v>
      </c>
      <c r="R2024" s="45">
        <v>43386</v>
      </c>
      <c r="S2024" s="37" t="s">
        <v>3047</v>
      </c>
      <c r="T2024" s="37" t="s">
        <v>413</v>
      </c>
      <c r="U2024" s="38">
        <v>1020326953</v>
      </c>
      <c r="V2024" s="37" t="s">
        <v>346</v>
      </c>
      <c r="W2024" s="37" t="s">
        <v>363</v>
      </c>
      <c r="X2024" s="39"/>
      <c r="Y2024" s="39"/>
      <c r="Z2024" s="39"/>
      <c r="AA2024" s="39"/>
    </row>
    <row r="2025" spans="1:209" ht="15" hidden="1" customHeight="1" x14ac:dyDescent="0.35">
      <c r="A2025" s="154"/>
      <c r="B2025" s="154">
        <v>2054</v>
      </c>
      <c r="C2025" s="155" t="s">
        <v>118</v>
      </c>
      <c r="D2025" s="155" t="s">
        <v>3048</v>
      </c>
      <c r="E2025" s="156">
        <v>2019</v>
      </c>
      <c r="F2025" s="153">
        <v>3</v>
      </c>
      <c r="G2025" s="155" t="s">
        <v>2462</v>
      </c>
      <c r="H2025" s="152" t="e">
        <v>#N/A</v>
      </c>
      <c r="I2025" s="151" t="e">
        <v>#N/A</v>
      </c>
      <c r="J2025" s="152" t="e">
        <v>#N/A</v>
      </c>
      <c r="K2025" s="153" t="s">
        <v>453</v>
      </c>
      <c r="L2025" s="154" t="s">
        <v>3049</v>
      </c>
      <c r="M2025" s="28"/>
      <c r="N2025" s="28"/>
      <c r="O2025" s="33">
        <v>5588026</v>
      </c>
      <c r="P2025" s="33">
        <v>3155109052</v>
      </c>
      <c r="Q2025" s="34" t="s">
        <v>3050</v>
      </c>
      <c r="R2025" s="45">
        <v>43481</v>
      </c>
      <c r="S2025" s="37" t="s">
        <v>3051</v>
      </c>
      <c r="T2025" s="37" t="s">
        <v>413</v>
      </c>
      <c r="U2025" s="38">
        <v>1035013869</v>
      </c>
      <c r="V2025" s="37" t="s">
        <v>430</v>
      </c>
      <c r="W2025" s="37" t="s">
        <v>363</v>
      </c>
      <c r="X2025" s="39"/>
      <c r="Y2025" s="39"/>
      <c r="Z2025" s="39"/>
      <c r="AA2025" s="39"/>
    </row>
    <row r="2026" spans="1:209" ht="15" hidden="1" customHeight="1" x14ac:dyDescent="0.35">
      <c r="A2026" s="154"/>
      <c r="B2026" s="154">
        <v>2055</v>
      </c>
      <c r="C2026" s="155" t="s">
        <v>109</v>
      </c>
      <c r="D2026" s="155" t="s">
        <v>3052</v>
      </c>
      <c r="E2026" s="156">
        <v>2018</v>
      </c>
      <c r="F2026" s="153">
        <v>4</v>
      </c>
      <c r="G2026" s="155" t="s">
        <v>2462</v>
      </c>
      <c r="H2026" s="152" t="e">
        <v>#N/A</v>
      </c>
      <c r="I2026" s="151" t="e">
        <v>#N/A</v>
      </c>
      <c r="J2026" s="152" t="e">
        <v>#N/A</v>
      </c>
      <c r="K2026" s="153" t="s">
        <v>453</v>
      </c>
      <c r="L2026" s="154" t="s">
        <v>4962</v>
      </c>
      <c r="M2026" s="28"/>
      <c r="N2026" s="28"/>
      <c r="O2026" s="33"/>
      <c r="P2026" s="33">
        <v>3003089883</v>
      </c>
      <c r="Q2026" s="34" t="s">
        <v>3053</v>
      </c>
      <c r="R2026" s="45">
        <v>43153</v>
      </c>
      <c r="S2026" s="37" t="s">
        <v>3054</v>
      </c>
      <c r="T2026" s="37" t="s">
        <v>413</v>
      </c>
      <c r="U2026" s="38">
        <v>1015196970</v>
      </c>
      <c r="V2026" s="37" t="s">
        <v>346</v>
      </c>
      <c r="W2026" s="37" t="s">
        <v>363</v>
      </c>
      <c r="X2026" s="39"/>
      <c r="Y2026" s="39"/>
      <c r="Z2026" s="39"/>
      <c r="AA2026" s="39"/>
    </row>
    <row r="2027" spans="1:209" ht="15" hidden="1" customHeight="1" x14ac:dyDescent="0.35">
      <c r="A2027" s="154"/>
      <c r="B2027" s="154">
        <v>2056</v>
      </c>
      <c r="C2027" s="155" t="s">
        <v>109</v>
      </c>
      <c r="D2027" s="155" t="s">
        <v>3055</v>
      </c>
      <c r="E2027" s="156">
        <v>2017</v>
      </c>
      <c r="F2027" s="153">
        <v>5</v>
      </c>
      <c r="G2027" s="155" t="s">
        <v>2462</v>
      </c>
      <c r="H2027" s="152" t="e">
        <v>#N/A</v>
      </c>
      <c r="I2027" s="151" t="e">
        <v>#N/A</v>
      </c>
      <c r="J2027" s="152" t="e">
        <v>#N/A</v>
      </c>
      <c r="K2027" s="153" t="s">
        <v>453</v>
      </c>
      <c r="L2027" s="154" t="s">
        <v>4963</v>
      </c>
      <c r="M2027" s="28"/>
      <c r="N2027" s="28"/>
      <c r="O2027" s="33">
        <v>5772289</v>
      </c>
      <c r="P2027" s="33">
        <v>3013659303</v>
      </c>
      <c r="Q2027" s="34" t="s">
        <v>3056</v>
      </c>
      <c r="R2027" s="35">
        <v>42738</v>
      </c>
      <c r="S2027" s="37" t="s">
        <v>3057</v>
      </c>
      <c r="T2027" s="37" t="s">
        <v>413</v>
      </c>
      <c r="U2027" s="38">
        <v>1013466115</v>
      </c>
      <c r="V2027" s="37" t="s">
        <v>3058</v>
      </c>
      <c r="W2027" s="37" t="s">
        <v>363</v>
      </c>
      <c r="X2027" s="39"/>
      <c r="Y2027" s="39"/>
      <c r="Z2027" s="39"/>
      <c r="AA2027" s="39"/>
    </row>
    <row r="2028" spans="1:209" ht="15" hidden="1" customHeight="1" x14ac:dyDescent="0.35">
      <c r="A2028" s="154"/>
      <c r="B2028" s="154">
        <v>2057</v>
      </c>
      <c r="C2028" s="155" t="s">
        <v>73</v>
      </c>
      <c r="D2028" s="155" t="s">
        <v>3059</v>
      </c>
      <c r="E2028" s="156">
        <v>2016</v>
      </c>
      <c r="F2028" s="153">
        <v>6</v>
      </c>
      <c r="G2028" s="155" t="s">
        <v>2462</v>
      </c>
      <c r="H2028" s="152" t="e">
        <v>#N/A</v>
      </c>
      <c r="I2028" s="151" t="e">
        <v>#N/A</v>
      </c>
      <c r="J2028" s="152" t="e">
        <v>#N/A</v>
      </c>
      <c r="K2028" s="153" t="s">
        <v>453</v>
      </c>
      <c r="L2028" s="154" t="s">
        <v>3060</v>
      </c>
      <c r="M2028" s="28"/>
      <c r="N2028" s="28"/>
      <c r="O2028" s="33">
        <v>2660183</v>
      </c>
      <c r="P2028" s="33">
        <v>3007843268</v>
      </c>
      <c r="Q2028" s="34" t="s">
        <v>3061</v>
      </c>
      <c r="R2028" s="45">
        <v>42650</v>
      </c>
      <c r="S2028" s="37" t="s">
        <v>3062</v>
      </c>
      <c r="T2028" s="37" t="s">
        <v>413</v>
      </c>
      <c r="U2028" s="38">
        <v>1023595204</v>
      </c>
      <c r="V2028" s="37" t="s">
        <v>346</v>
      </c>
      <c r="W2028" s="37" t="s">
        <v>363</v>
      </c>
      <c r="X2028" s="39"/>
      <c r="Y2028" s="39"/>
      <c r="Z2028" s="39"/>
      <c r="AA2028" s="39"/>
    </row>
    <row r="2029" spans="1:209" ht="15" hidden="1" customHeight="1" x14ac:dyDescent="0.35">
      <c r="A2029" s="154"/>
      <c r="B2029" s="154">
        <v>2058</v>
      </c>
      <c r="C2029" s="155" t="s">
        <v>864</v>
      </c>
      <c r="D2029" s="155" t="s">
        <v>3063</v>
      </c>
      <c r="E2029" s="156">
        <v>2016</v>
      </c>
      <c r="F2029" s="153">
        <v>6</v>
      </c>
      <c r="G2029" s="155" t="s">
        <v>2462</v>
      </c>
      <c r="H2029" s="152" t="e">
        <v>#N/A</v>
      </c>
      <c r="I2029" s="151" t="e">
        <v>#N/A</v>
      </c>
      <c r="J2029" s="152" t="e">
        <v>#N/A</v>
      </c>
      <c r="K2029" s="153" t="s">
        <v>453</v>
      </c>
      <c r="L2029" s="154" t="s">
        <v>4964</v>
      </c>
      <c r="M2029" s="28"/>
      <c r="N2029" s="28"/>
      <c r="O2029" s="33"/>
      <c r="P2029" s="33">
        <v>3002979077</v>
      </c>
      <c r="Q2029" s="42" t="s">
        <v>3064</v>
      </c>
      <c r="R2029" s="45">
        <v>42648</v>
      </c>
      <c r="S2029" s="37" t="s">
        <v>3065</v>
      </c>
      <c r="T2029" s="37" t="s">
        <v>413</v>
      </c>
      <c r="U2029" s="38">
        <v>1022161472</v>
      </c>
      <c r="V2029" s="37" t="s">
        <v>393</v>
      </c>
      <c r="W2029" s="37" t="s">
        <v>363</v>
      </c>
      <c r="X2029" s="39"/>
      <c r="Y2029" s="39"/>
      <c r="Z2029" s="39"/>
      <c r="AA2029" s="39"/>
    </row>
    <row r="2030" spans="1:209" ht="15" hidden="1" customHeight="1" x14ac:dyDescent="0.35">
      <c r="A2030" s="154"/>
      <c r="B2030" s="154">
        <v>2059</v>
      </c>
      <c r="C2030" s="155" t="s">
        <v>3066</v>
      </c>
      <c r="D2030" s="155" t="s">
        <v>2856</v>
      </c>
      <c r="E2030" s="156">
        <v>2017</v>
      </c>
      <c r="F2030" s="153">
        <v>5</v>
      </c>
      <c r="G2030" s="155" t="s">
        <v>2462</v>
      </c>
      <c r="H2030" s="152" t="e">
        <v>#N/A</v>
      </c>
      <c r="I2030" s="151" t="e">
        <v>#N/A</v>
      </c>
      <c r="J2030" s="152" t="e">
        <v>#N/A</v>
      </c>
      <c r="K2030" s="153" t="s">
        <v>453</v>
      </c>
      <c r="L2030" s="154" t="s">
        <v>4965</v>
      </c>
      <c r="M2030" s="28"/>
      <c r="N2030" s="28"/>
      <c r="O2030" s="33"/>
      <c r="P2030" s="33">
        <v>3207145877</v>
      </c>
      <c r="Q2030" s="34" t="s">
        <v>3067</v>
      </c>
      <c r="R2030" s="45">
        <v>42875</v>
      </c>
      <c r="S2030" s="37" t="s">
        <v>3068</v>
      </c>
      <c r="T2030" s="37" t="s">
        <v>413</v>
      </c>
      <c r="U2030" s="38">
        <v>1025673652</v>
      </c>
      <c r="V2030" s="37" t="s">
        <v>430</v>
      </c>
      <c r="W2030" s="37" t="s">
        <v>363</v>
      </c>
      <c r="X2030" s="39"/>
      <c r="Y2030" s="39"/>
      <c r="Z2030" s="39"/>
      <c r="AA2030" s="39"/>
    </row>
    <row r="2031" spans="1:209" ht="15" hidden="1" customHeight="1" x14ac:dyDescent="0.35">
      <c r="A2031" s="154"/>
      <c r="B2031" s="154">
        <v>2060</v>
      </c>
      <c r="C2031" s="155" t="s">
        <v>221</v>
      </c>
      <c r="D2031" s="155" t="s">
        <v>3069</v>
      </c>
      <c r="E2031" s="156">
        <v>2017</v>
      </c>
      <c r="F2031" s="153">
        <v>5</v>
      </c>
      <c r="G2031" s="155" t="s">
        <v>2462</v>
      </c>
      <c r="H2031" s="152" t="e">
        <v>#N/A</v>
      </c>
      <c r="I2031" s="151" t="e">
        <v>#N/A</v>
      </c>
      <c r="J2031" s="152" t="e">
        <v>#N/A</v>
      </c>
      <c r="K2031" s="153" t="s">
        <v>453</v>
      </c>
      <c r="L2031" s="154" t="s">
        <v>4966</v>
      </c>
      <c r="M2031" s="28"/>
      <c r="N2031" s="28"/>
      <c r="O2031" s="33">
        <v>5044802</v>
      </c>
      <c r="P2031" s="33">
        <v>3053267460</v>
      </c>
      <c r="Q2031" s="34" t="s">
        <v>3070</v>
      </c>
      <c r="R2031" s="45">
        <v>43001</v>
      </c>
      <c r="S2031" s="37" t="s">
        <v>3071</v>
      </c>
      <c r="T2031" s="37" t="s">
        <v>413</v>
      </c>
      <c r="U2031" s="38">
        <v>1020236216</v>
      </c>
      <c r="V2031" s="37" t="s">
        <v>346</v>
      </c>
      <c r="W2031" s="37" t="s">
        <v>363</v>
      </c>
      <c r="X2031" s="39"/>
      <c r="Y2031" s="39"/>
      <c r="Z2031" s="39"/>
      <c r="AA2031" s="39"/>
    </row>
    <row r="2032" spans="1:209" ht="15" hidden="1" customHeight="1" x14ac:dyDescent="0.35">
      <c r="A2032" s="154"/>
      <c r="B2032" s="154">
        <v>2061</v>
      </c>
      <c r="C2032" s="155" t="s">
        <v>1033</v>
      </c>
      <c r="D2032" s="155" t="s">
        <v>3072</v>
      </c>
      <c r="E2032" s="156">
        <v>2017</v>
      </c>
      <c r="F2032" s="153">
        <v>5</v>
      </c>
      <c r="G2032" s="155" t="s">
        <v>2462</v>
      </c>
      <c r="H2032" s="152" t="e">
        <v>#N/A</v>
      </c>
      <c r="I2032" s="151" t="e">
        <v>#N/A</v>
      </c>
      <c r="J2032" s="152" t="e">
        <v>#N/A</v>
      </c>
      <c r="K2032" s="153" t="s">
        <v>453</v>
      </c>
      <c r="L2032" s="154" t="s">
        <v>4967</v>
      </c>
      <c r="M2032" s="28"/>
      <c r="N2032" s="28"/>
      <c r="O2032" s="33"/>
      <c r="P2032" s="33">
        <v>3127305551</v>
      </c>
      <c r="Q2032" s="34" t="s">
        <v>3073</v>
      </c>
      <c r="R2032" s="45">
        <v>42944</v>
      </c>
      <c r="S2032" s="37" t="s">
        <v>3074</v>
      </c>
      <c r="T2032" s="37" t="s">
        <v>413</v>
      </c>
      <c r="U2032" s="38">
        <v>1035010919</v>
      </c>
      <c r="V2032" s="37" t="s">
        <v>393</v>
      </c>
      <c r="W2032" s="37" t="s">
        <v>363</v>
      </c>
      <c r="X2032" s="39"/>
      <c r="Y2032" s="39"/>
      <c r="Z2032" s="39"/>
      <c r="AA2032" s="39"/>
    </row>
    <row r="2033" spans="1:27" ht="15" hidden="1" customHeight="1" x14ac:dyDescent="0.35">
      <c r="A2033" s="154"/>
      <c r="B2033" s="154">
        <v>2062</v>
      </c>
      <c r="C2033" s="155" t="s">
        <v>483</v>
      </c>
      <c r="D2033" s="155" t="s">
        <v>3075</v>
      </c>
      <c r="E2033" s="156">
        <v>2018</v>
      </c>
      <c r="F2033" s="153">
        <v>4</v>
      </c>
      <c r="G2033" s="155" t="s">
        <v>2462</v>
      </c>
      <c r="H2033" s="152" t="e">
        <v>#N/A</v>
      </c>
      <c r="I2033" s="151" t="e">
        <v>#N/A</v>
      </c>
      <c r="J2033" s="152" t="e">
        <v>#N/A</v>
      </c>
      <c r="K2033" s="153" t="s">
        <v>453</v>
      </c>
      <c r="L2033" s="154" t="s">
        <v>4968</v>
      </c>
      <c r="M2033" s="28"/>
      <c r="N2033" s="28"/>
      <c r="O2033" s="33"/>
      <c r="P2033" s="33">
        <v>3218022426</v>
      </c>
      <c r="Q2033" s="42" t="s">
        <v>3076</v>
      </c>
      <c r="R2033" s="45">
        <v>43382</v>
      </c>
      <c r="S2033" s="37" t="s">
        <v>3077</v>
      </c>
      <c r="T2033" s="37" t="s">
        <v>413</v>
      </c>
      <c r="U2033" s="38">
        <v>1027815198</v>
      </c>
      <c r="V2033" s="37" t="s">
        <v>346</v>
      </c>
      <c r="W2033" s="37" t="s">
        <v>363</v>
      </c>
      <c r="X2033" s="39"/>
      <c r="Y2033" s="39"/>
      <c r="Z2033" s="39"/>
      <c r="AA2033" s="39"/>
    </row>
    <row r="2034" spans="1:27" ht="15" hidden="1" customHeight="1" x14ac:dyDescent="0.35">
      <c r="A2034" s="154"/>
      <c r="B2034" s="154">
        <v>2063</v>
      </c>
      <c r="C2034" s="155" t="s">
        <v>3078</v>
      </c>
      <c r="D2034" s="155" t="s">
        <v>3079</v>
      </c>
      <c r="E2034" s="156">
        <v>2017</v>
      </c>
      <c r="F2034" s="153">
        <v>5</v>
      </c>
      <c r="G2034" s="155" t="s">
        <v>2462</v>
      </c>
      <c r="H2034" s="152" t="e">
        <v>#N/A</v>
      </c>
      <c r="I2034" s="151" t="e">
        <v>#N/A</v>
      </c>
      <c r="J2034" s="152" t="e">
        <v>#N/A</v>
      </c>
      <c r="K2034" s="153" t="s">
        <v>453</v>
      </c>
      <c r="L2034" s="154" t="s">
        <v>4969</v>
      </c>
      <c r="M2034" s="28"/>
      <c r="N2034" s="28"/>
      <c r="O2034" s="33"/>
      <c r="P2034" s="33">
        <v>3104022179</v>
      </c>
      <c r="Q2034" s="34" t="s">
        <v>3080</v>
      </c>
      <c r="R2034" s="45">
        <v>43039</v>
      </c>
      <c r="S2034" s="37" t="s">
        <v>3081</v>
      </c>
      <c r="T2034" s="37" t="s">
        <v>413</v>
      </c>
      <c r="U2034" s="38">
        <v>1035011465</v>
      </c>
      <c r="V2034" s="37" t="s">
        <v>393</v>
      </c>
      <c r="W2034" s="37" t="s">
        <v>363</v>
      </c>
      <c r="X2034" s="39"/>
      <c r="Y2034" s="39"/>
      <c r="Z2034" s="39"/>
      <c r="AA2034" s="39"/>
    </row>
    <row r="2035" spans="1:27" ht="15" hidden="1" customHeight="1" x14ac:dyDescent="0.35">
      <c r="A2035" s="154"/>
      <c r="B2035" s="154">
        <v>2064</v>
      </c>
      <c r="C2035" s="155" t="s">
        <v>221</v>
      </c>
      <c r="D2035" s="155" t="s">
        <v>3082</v>
      </c>
      <c r="E2035" s="156">
        <v>2018</v>
      </c>
      <c r="F2035" s="153">
        <v>4</v>
      </c>
      <c r="G2035" s="155" t="s">
        <v>2462</v>
      </c>
      <c r="H2035" s="152" t="e">
        <v>#N/A</v>
      </c>
      <c r="I2035" s="151" t="e">
        <v>#N/A</v>
      </c>
      <c r="J2035" s="152" t="e">
        <v>#N/A</v>
      </c>
      <c r="K2035" s="153" t="s">
        <v>456</v>
      </c>
      <c r="L2035" s="154" t="s">
        <v>3083</v>
      </c>
      <c r="M2035" s="28"/>
      <c r="N2035" s="28"/>
      <c r="O2035" s="33">
        <v>5046861</v>
      </c>
      <c r="P2035" s="33">
        <v>3118879777</v>
      </c>
      <c r="Q2035" s="34" t="s">
        <v>3084</v>
      </c>
      <c r="R2035" s="35">
        <v>43362</v>
      </c>
      <c r="S2035" s="37" t="s">
        <v>1065</v>
      </c>
      <c r="T2035" s="36" t="s">
        <v>413</v>
      </c>
      <c r="U2035" s="38">
        <v>1020237678</v>
      </c>
      <c r="V2035" s="36" t="s">
        <v>346</v>
      </c>
      <c r="W2035" s="36" t="s">
        <v>363</v>
      </c>
      <c r="X2035" s="39"/>
      <c r="Y2035" s="39"/>
      <c r="Z2035" s="39"/>
      <c r="AA2035" s="39"/>
    </row>
    <row r="2036" spans="1:27" ht="15" hidden="1" customHeight="1" x14ac:dyDescent="0.35">
      <c r="A2036" s="154"/>
      <c r="B2036" s="154">
        <v>2065</v>
      </c>
      <c r="C2036" s="155" t="s">
        <v>1195</v>
      </c>
      <c r="D2036" s="155" t="s">
        <v>3085</v>
      </c>
      <c r="E2036" s="156">
        <v>2018</v>
      </c>
      <c r="F2036" s="153">
        <v>4</v>
      </c>
      <c r="G2036" s="155" t="s">
        <v>2462</v>
      </c>
      <c r="H2036" s="152" t="e">
        <v>#N/A</v>
      </c>
      <c r="I2036" s="151" t="e">
        <v>#N/A</v>
      </c>
      <c r="J2036" s="152" t="e">
        <v>#N/A</v>
      </c>
      <c r="K2036" s="153" t="s">
        <v>456</v>
      </c>
      <c r="L2036" s="154" t="s">
        <v>4970</v>
      </c>
      <c r="M2036" s="28"/>
      <c r="N2036" s="28"/>
      <c r="O2036" s="33">
        <v>5072460</v>
      </c>
      <c r="P2036" s="33">
        <v>3148212966</v>
      </c>
      <c r="Q2036" s="34" t="s">
        <v>3086</v>
      </c>
      <c r="R2036" s="45">
        <v>43378</v>
      </c>
      <c r="S2036" s="36" t="s">
        <v>3087</v>
      </c>
      <c r="T2036" s="37" t="s">
        <v>413</v>
      </c>
      <c r="U2036" s="38">
        <v>1020326937</v>
      </c>
      <c r="V2036" s="37" t="s">
        <v>346</v>
      </c>
      <c r="W2036" s="37" t="s">
        <v>363</v>
      </c>
      <c r="X2036" s="39"/>
      <c r="Y2036" s="39"/>
      <c r="Z2036" s="39"/>
      <c r="AA2036" s="39"/>
    </row>
    <row r="2037" spans="1:27" ht="15" hidden="1" customHeight="1" x14ac:dyDescent="0.35">
      <c r="A2037" s="154"/>
      <c r="B2037" s="154">
        <v>2066</v>
      </c>
      <c r="C2037" s="155" t="s">
        <v>465</v>
      </c>
      <c r="D2037" s="155" t="s">
        <v>3088</v>
      </c>
      <c r="E2037" s="156">
        <v>2017</v>
      </c>
      <c r="F2037" s="153">
        <v>5</v>
      </c>
      <c r="G2037" s="155" t="s">
        <v>2462</v>
      </c>
      <c r="H2037" s="152" t="e">
        <v>#N/A</v>
      </c>
      <c r="I2037" s="151" t="e">
        <v>#N/A</v>
      </c>
      <c r="J2037" s="152" t="e">
        <v>#N/A</v>
      </c>
      <c r="K2037" s="153" t="s">
        <v>457</v>
      </c>
      <c r="L2037" s="154" t="s">
        <v>4971</v>
      </c>
      <c r="M2037" s="28"/>
      <c r="N2037" s="28"/>
      <c r="O2037" s="33">
        <v>2295769</v>
      </c>
      <c r="P2037" s="33">
        <v>3152504426</v>
      </c>
      <c r="Q2037" s="34" t="s">
        <v>3089</v>
      </c>
      <c r="R2037" s="45">
        <v>42752</v>
      </c>
      <c r="S2037" s="36" t="s">
        <v>725</v>
      </c>
      <c r="T2037" s="37" t="s">
        <v>413</v>
      </c>
      <c r="U2037" s="38">
        <v>1035009707</v>
      </c>
      <c r="V2037" s="37" t="s">
        <v>582</v>
      </c>
      <c r="W2037" s="37" t="s">
        <v>363</v>
      </c>
      <c r="X2037" s="39"/>
      <c r="Y2037" s="39"/>
      <c r="Z2037" s="39"/>
      <c r="AA2037" s="39"/>
    </row>
    <row r="2038" spans="1:27" ht="15" hidden="1" customHeight="1" x14ac:dyDescent="0.35">
      <c r="A2038" s="154"/>
      <c r="B2038" s="154">
        <v>2067</v>
      </c>
      <c r="C2038" s="155" t="s">
        <v>22</v>
      </c>
      <c r="D2038" s="155" t="s">
        <v>3090</v>
      </c>
      <c r="E2038" s="156">
        <v>2016</v>
      </c>
      <c r="F2038" s="153">
        <v>6</v>
      </c>
      <c r="G2038" s="155" t="s">
        <v>2462</v>
      </c>
      <c r="H2038" s="152" t="e">
        <v>#N/A</v>
      </c>
      <c r="I2038" s="151" t="e">
        <v>#N/A</v>
      </c>
      <c r="J2038" s="152" t="e">
        <v>#N/A</v>
      </c>
      <c r="K2038" s="153" t="s">
        <v>457</v>
      </c>
      <c r="L2038" s="154" t="s">
        <v>4972</v>
      </c>
      <c r="M2038" s="28"/>
      <c r="N2038" s="28"/>
      <c r="O2038" s="33">
        <v>5029823</v>
      </c>
      <c r="P2038" s="33">
        <v>3157641564</v>
      </c>
      <c r="Q2038" s="34" t="s">
        <v>3091</v>
      </c>
      <c r="R2038" s="45">
        <v>42447</v>
      </c>
      <c r="S2038" s="37" t="s">
        <v>3092</v>
      </c>
      <c r="T2038" s="37" t="s">
        <v>413</v>
      </c>
      <c r="U2038" s="38">
        <v>1025903097</v>
      </c>
      <c r="V2038" s="37" t="s">
        <v>339</v>
      </c>
      <c r="W2038" s="37" t="s">
        <v>363</v>
      </c>
      <c r="X2038" s="39"/>
      <c r="Y2038" s="39"/>
      <c r="Z2038" s="39"/>
      <c r="AA2038" s="39"/>
    </row>
    <row r="2039" spans="1:27" ht="15" hidden="1" customHeight="1" x14ac:dyDescent="0.35">
      <c r="A2039" s="154"/>
      <c r="B2039" s="154">
        <v>2068</v>
      </c>
      <c r="C2039" s="155" t="s">
        <v>3093</v>
      </c>
      <c r="D2039" s="155" t="s">
        <v>3094</v>
      </c>
      <c r="E2039" s="156">
        <v>2018</v>
      </c>
      <c r="F2039" s="153">
        <v>4</v>
      </c>
      <c r="G2039" s="155" t="s">
        <v>2462</v>
      </c>
      <c r="H2039" s="152" t="e">
        <v>#N/A</v>
      </c>
      <c r="I2039" s="151" t="e">
        <v>#N/A</v>
      </c>
      <c r="J2039" s="152" t="e">
        <v>#N/A</v>
      </c>
      <c r="K2039" s="153" t="s">
        <v>455</v>
      </c>
      <c r="L2039" s="154" t="s">
        <v>4973</v>
      </c>
      <c r="M2039" s="28"/>
      <c r="N2039" s="28"/>
      <c r="O2039" s="33"/>
      <c r="P2039" s="33">
        <v>3004283969</v>
      </c>
      <c r="Q2039" s="34" t="s">
        <v>3095</v>
      </c>
      <c r="R2039" s="45">
        <v>43429</v>
      </c>
      <c r="S2039" s="37" t="s">
        <v>3096</v>
      </c>
      <c r="T2039" s="37" t="s">
        <v>413</v>
      </c>
      <c r="U2039" s="38">
        <v>1023549054</v>
      </c>
      <c r="V2039" s="37" t="s">
        <v>346</v>
      </c>
      <c r="W2039" s="37" t="s">
        <v>363</v>
      </c>
      <c r="X2039" s="39"/>
      <c r="Y2039" s="39"/>
      <c r="Z2039" s="39"/>
      <c r="AA2039" s="39"/>
    </row>
    <row r="2040" spans="1:27" ht="15" hidden="1" customHeight="1" x14ac:dyDescent="0.35">
      <c r="A2040" s="154"/>
      <c r="B2040" s="154">
        <v>2069</v>
      </c>
      <c r="C2040" s="155" t="s">
        <v>6</v>
      </c>
      <c r="D2040" s="155" t="s">
        <v>2156</v>
      </c>
      <c r="E2040" s="156">
        <v>2019</v>
      </c>
      <c r="F2040" s="153">
        <v>3</v>
      </c>
      <c r="G2040" s="155" t="s">
        <v>2462</v>
      </c>
      <c r="H2040" s="152" t="e">
        <v>#N/A</v>
      </c>
      <c r="I2040" s="151" t="e">
        <v>#N/A</v>
      </c>
      <c r="J2040" s="152" t="e">
        <v>#N/A</v>
      </c>
      <c r="K2040" s="153" t="s">
        <v>455</v>
      </c>
      <c r="L2040" s="154" t="s">
        <v>4974</v>
      </c>
      <c r="M2040" s="28"/>
      <c r="N2040" s="28"/>
      <c r="O2040" s="33"/>
      <c r="P2040" s="33">
        <v>3042483137</v>
      </c>
      <c r="Q2040" s="34" t="s">
        <v>3097</v>
      </c>
      <c r="R2040" s="45">
        <v>43774</v>
      </c>
      <c r="S2040" s="37" t="s">
        <v>3098</v>
      </c>
      <c r="T2040" s="37" t="s">
        <v>413</v>
      </c>
      <c r="U2040" s="38">
        <v>1023555963</v>
      </c>
      <c r="V2040" s="37" t="s">
        <v>346</v>
      </c>
      <c r="W2040" s="37" t="s">
        <v>402</v>
      </c>
      <c r="X2040" s="39"/>
      <c r="Y2040" s="39"/>
      <c r="Z2040" s="39"/>
      <c r="AA2040" s="39"/>
    </row>
    <row r="2041" spans="1:27" ht="15" hidden="1" customHeight="1" x14ac:dyDescent="0.35">
      <c r="A2041" s="154"/>
      <c r="B2041" s="154">
        <v>2070</v>
      </c>
      <c r="C2041" s="155" t="s">
        <v>3099</v>
      </c>
      <c r="D2041" s="155" t="s">
        <v>3100</v>
      </c>
      <c r="E2041" s="156">
        <v>2017</v>
      </c>
      <c r="F2041" s="153">
        <v>5</v>
      </c>
      <c r="G2041" s="155" t="s">
        <v>2462</v>
      </c>
      <c r="H2041" s="152" t="e">
        <v>#N/A</v>
      </c>
      <c r="I2041" s="151" t="e">
        <v>#N/A</v>
      </c>
      <c r="J2041" s="152" t="e">
        <v>#N/A</v>
      </c>
      <c r="K2041" s="153" t="s">
        <v>455</v>
      </c>
      <c r="L2041" s="154" t="s">
        <v>4975</v>
      </c>
      <c r="M2041" s="28"/>
      <c r="N2041" s="28"/>
      <c r="O2041" s="33"/>
      <c r="P2041" s="33">
        <v>3218672481</v>
      </c>
      <c r="Q2041" s="34" t="s">
        <v>3101</v>
      </c>
      <c r="R2041" s="45">
        <v>43061</v>
      </c>
      <c r="S2041" s="37" t="s">
        <v>3102</v>
      </c>
      <c r="T2041" s="37" t="s">
        <v>413</v>
      </c>
      <c r="U2041" s="38">
        <v>1018267998</v>
      </c>
      <c r="V2041" s="37" t="s">
        <v>393</v>
      </c>
      <c r="W2041" s="37" t="s">
        <v>363</v>
      </c>
      <c r="X2041" s="39"/>
      <c r="Y2041" s="39"/>
      <c r="Z2041" s="39"/>
      <c r="AA2041" s="39"/>
    </row>
    <row r="2042" spans="1:27" ht="15" hidden="1" customHeight="1" x14ac:dyDescent="0.35">
      <c r="A2042" s="154"/>
      <c r="B2042" s="154">
        <v>2071</v>
      </c>
      <c r="C2042" s="155" t="s">
        <v>6</v>
      </c>
      <c r="D2042" s="155" t="s">
        <v>3103</v>
      </c>
      <c r="E2042" s="156">
        <v>2017</v>
      </c>
      <c r="F2042" s="153">
        <v>5</v>
      </c>
      <c r="G2042" s="155" t="s">
        <v>2462</v>
      </c>
      <c r="H2042" s="152" t="e">
        <v>#N/A</v>
      </c>
      <c r="I2042" s="151" t="e">
        <v>#N/A</v>
      </c>
      <c r="J2042" s="152" t="e">
        <v>#N/A</v>
      </c>
      <c r="K2042" s="153" t="s">
        <v>455</v>
      </c>
      <c r="L2042" s="154" t="s">
        <v>4976</v>
      </c>
      <c r="M2042" s="28"/>
      <c r="N2042" s="28"/>
      <c r="O2042" s="33"/>
      <c r="P2042" s="33">
        <v>3185482893</v>
      </c>
      <c r="Q2042" s="34" t="s">
        <v>3104</v>
      </c>
      <c r="R2042" s="45">
        <v>42951</v>
      </c>
      <c r="S2042" s="37" t="s">
        <v>3015</v>
      </c>
      <c r="T2042" s="37" t="s">
        <v>413</v>
      </c>
      <c r="U2042" s="38">
        <v>1023654484</v>
      </c>
      <c r="V2042" s="37" t="s">
        <v>393</v>
      </c>
      <c r="W2042" s="37" t="s">
        <v>363</v>
      </c>
      <c r="X2042" s="39"/>
      <c r="Y2042" s="39"/>
      <c r="Z2042" s="39"/>
      <c r="AA2042" s="39"/>
    </row>
    <row r="2043" spans="1:27" ht="15" hidden="1" customHeight="1" x14ac:dyDescent="0.35">
      <c r="A2043" s="154"/>
      <c r="B2043" s="154">
        <v>2072</v>
      </c>
      <c r="C2043" s="149" t="s">
        <v>120</v>
      </c>
      <c r="D2043" s="149" t="s">
        <v>3105</v>
      </c>
      <c r="E2043" s="156">
        <v>2011</v>
      </c>
      <c r="F2043" s="153">
        <v>11</v>
      </c>
      <c r="G2043" s="155" t="s">
        <v>8</v>
      </c>
      <c r="H2043" s="152" t="s">
        <v>1366</v>
      </c>
      <c r="I2043" s="151" t="s">
        <v>4870</v>
      </c>
      <c r="J2043" s="152" t="s">
        <v>34</v>
      </c>
      <c r="K2043" s="153" t="s">
        <v>441</v>
      </c>
      <c r="L2043" s="154" t="s">
        <v>4977</v>
      </c>
      <c r="M2043" s="28"/>
      <c r="N2043" s="28"/>
      <c r="O2043" s="33"/>
      <c r="P2043" s="33">
        <v>3014144472</v>
      </c>
      <c r="Q2043" s="34" t="s">
        <v>3106</v>
      </c>
      <c r="R2043" s="45">
        <v>40898</v>
      </c>
      <c r="S2043" s="37" t="s">
        <v>3107</v>
      </c>
      <c r="T2043" s="36" t="s">
        <v>354</v>
      </c>
      <c r="U2043" s="38">
        <v>1033191731</v>
      </c>
      <c r="V2043" s="36" t="s">
        <v>1107</v>
      </c>
      <c r="W2043" s="36" t="s">
        <v>363</v>
      </c>
      <c r="X2043" s="39"/>
      <c r="Y2043" s="39"/>
      <c r="Z2043" s="39"/>
      <c r="AA2043" s="39"/>
    </row>
    <row r="2044" spans="1:27" ht="15" hidden="1" customHeight="1" x14ac:dyDescent="0.35">
      <c r="A2044" s="154"/>
      <c r="B2044" s="154">
        <v>2073</v>
      </c>
      <c r="C2044" s="155" t="s">
        <v>1033</v>
      </c>
      <c r="D2044" s="155" t="s">
        <v>3108</v>
      </c>
      <c r="E2044" s="156">
        <v>2015</v>
      </c>
      <c r="F2044" s="153">
        <v>7</v>
      </c>
      <c r="G2044" s="155" t="s">
        <v>2462</v>
      </c>
      <c r="H2044" s="152" t="e">
        <v>#N/A</v>
      </c>
      <c r="I2044" s="151" t="e">
        <v>#N/A</v>
      </c>
      <c r="J2044" s="152" t="e">
        <v>#N/A</v>
      </c>
      <c r="K2044" s="153" t="s">
        <v>453</v>
      </c>
      <c r="L2044" s="154" t="s">
        <v>4978</v>
      </c>
      <c r="M2044" s="28"/>
      <c r="N2044" s="28"/>
      <c r="O2044" s="33"/>
      <c r="P2044" s="33">
        <v>3217803649</v>
      </c>
      <c r="Q2044" s="34" t="s">
        <v>3109</v>
      </c>
      <c r="R2044" s="45">
        <v>42138</v>
      </c>
      <c r="S2044" s="37" t="s">
        <v>3110</v>
      </c>
      <c r="T2044" s="37" t="s">
        <v>413</v>
      </c>
      <c r="U2044" s="38">
        <v>1036457810</v>
      </c>
      <c r="V2044" s="37" t="s">
        <v>346</v>
      </c>
      <c r="W2044" s="37" t="s">
        <v>363</v>
      </c>
      <c r="X2044" s="39"/>
      <c r="Y2044" s="39"/>
      <c r="Z2044" s="39"/>
      <c r="AA2044" s="39"/>
    </row>
    <row r="2045" spans="1:27" ht="15" hidden="1" customHeight="1" x14ac:dyDescent="0.35">
      <c r="A2045" s="154"/>
      <c r="B2045" s="154">
        <v>2074</v>
      </c>
      <c r="C2045" s="145"/>
      <c r="D2045" s="145"/>
      <c r="E2045" s="146"/>
      <c r="F2045" s="153">
        <v>2022</v>
      </c>
      <c r="G2045" s="155" t="s">
        <v>2462</v>
      </c>
      <c r="H2045" s="152" t="e">
        <v>#N/A</v>
      </c>
      <c r="I2045" s="151" t="e">
        <v>#N/A</v>
      </c>
      <c r="J2045" s="152" t="e">
        <v>#N/A</v>
      </c>
      <c r="K2045" s="153"/>
      <c r="L2045" s="154" t="s">
        <v>4979</v>
      </c>
      <c r="M2045" s="28"/>
      <c r="N2045" s="28"/>
      <c r="O2045" s="33"/>
      <c r="P2045" s="33"/>
      <c r="Q2045" s="34"/>
      <c r="R2045" s="45"/>
      <c r="S2045" s="36"/>
      <c r="T2045" s="37"/>
      <c r="U2045" s="38"/>
      <c r="V2045" s="37"/>
      <c r="W2045" s="37"/>
      <c r="X2045" s="39"/>
      <c r="Y2045" s="39"/>
      <c r="Z2045" s="39"/>
      <c r="AA2045" s="39"/>
    </row>
    <row r="2046" spans="1:27" ht="15" hidden="1" customHeight="1" x14ac:dyDescent="0.35">
      <c r="A2046" s="154"/>
      <c r="B2046" s="154">
        <v>2075</v>
      </c>
      <c r="C2046" s="145" t="s">
        <v>812</v>
      </c>
      <c r="D2046" s="145" t="s">
        <v>3111</v>
      </c>
      <c r="E2046" s="146">
        <v>2015</v>
      </c>
      <c r="F2046" s="153">
        <v>7</v>
      </c>
      <c r="G2046" s="155" t="s">
        <v>2462</v>
      </c>
      <c r="H2046" s="152" t="e">
        <v>#N/A</v>
      </c>
      <c r="I2046" s="151" t="e">
        <v>#N/A</v>
      </c>
      <c r="J2046" s="152" t="e">
        <v>#N/A</v>
      </c>
      <c r="K2046" s="153" t="s">
        <v>453</v>
      </c>
      <c r="L2046" s="154" t="s">
        <v>4980</v>
      </c>
      <c r="M2046" s="28"/>
      <c r="N2046" s="28"/>
      <c r="O2046" s="33"/>
      <c r="P2046" s="33">
        <v>3182134976</v>
      </c>
      <c r="Q2046" s="34" t="s">
        <v>3112</v>
      </c>
      <c r="R2046" s="45">
        <v>42119</v>
      </c>
      <c r="S2046" s="36" t="s">
        <v>3113</v>
      </c>
      <c r="T2046" s="37" t="s">
        <v>413</v>
      </c>
      <c r="U2046" s="38">
        <v>1111561104</v>
      </c>
      <c r="V2046" s="37" t="s">
        <v>393</v>
      </c>
      <c r="W2046" s="37" t="s">
        <v>363</v>
      </c>
      <c r="X2046" s="39"/>
      <c r="Y2046" s="39"/>
      <c r="Z2046" s="39"/>
      <c r="AA2046" s="39"/>
    </row>
    <row r="2047" spans="1:27" ht="15" hidden="1" customHeight="1" x14ac:dyDescent="0.35">
      <c r="A2047" s="154"/>
      <c r="B2047" s="154">
        <v>2076</v>
      </c>
      <c r="C2047" s="155" t="s">
        <v>1793</v>
      </c>
      <c r="D2047" s="155" t="s">
        <v>3114</v>
      </c>
      <c r="E2047" s="156">
        <v>2017</v>
      </c>
      <c r="F2047" s="153">
        <v>5</v>
      </c>
      <c r="G2047" s="155" t="s">
        <v>2462</v>
      </c>
      <c r="H2047" s="152" t="e">
        <v>#N/A</v>
      </c>
      <c r="I2047" s="151" t="e">
        <v>#N/A</v>
      </c>
      <c r="J2047" s="152" t="e">
        <v>#N/A</v>
      </c>
      <c r="K2047" s="153" t="s">
        <v>453</v>
      </c>
      <c r="L2047" s="154" t="s">
        <v>4981</v>
      </c>
      <c r="M2047" s="28"/>
      <c r="N2047" s="28"/>
      <c r="O2047" s="33"/>
      <c r="P2047" s="33">
        <v>3147589890</v>
      </c>
      <c r="Q2047" s="34" t="s">
        <v>3115</v>
      </c>
      <c r="R2047" s="45">
        <v>42756</v>
      </c>
      <c r="S2047" s="36" t="s">
        <v>3116</v>
      </c>
      <c r="T2047" s="37" t="s">
        <v>413</v>
      </c>
      <c r="U2047" s="38">
        <v>1040577685</v>
      </c>
      <c r="V2047" s="37" t="s">
        <v>393</v>
      </c>
      <c r="W2047" s="37" t="s">
        <v>340</v>
      </c>
      <c r="X2047" s="39"/>
      <c r="Y2047" s="39"/>
      <c r="Z2047" s="39"/>
      <c r="AA2047" s="39"/>
    </row>
    <row r="2048" spans="1:27" ht="15" hidden="1" customHeight="1" x14ac:dyDescent="0.35">
      <c r="A2048" s="154"/>
      <c r="B2048" s="154">
        <v>2077</v>
      </c>
      <c r="C2048" s="155" t="s">
        <v>3117</v>
      </c>
      <c r="D2048" s="155" t="s">
        <v>3118</v>
      </c>
      <c r="E2048" s="156">
        <v>2017</v>
      </c>
      <c r="F2048" s="153">
        <v>5</v>
      </c>
      <c r="G2048" s="155" t="s">
        <v>2462</v>
      </c>
      <c r="H2048" s="152" t="e">
        <v>#N/A</v>
      </c>
      <c r="I2048" s="151" t="e">
        <v>#N/A</v>
      </c>
      <c r="J2048" s="152" t="e">
        <v>#N/A</v>
      </c>
      <c r="K2048" s="153" t="s">
        <v>454</v>
      </c>
      <c r="L2048" s="154" t="s">
        <v>3119</v>
      </c>
      <c r="M2048" s="28"/>
      <c r="N2048" s="28"/>
      <c r="O2048" s="33">
        <v>3516225</v>
      </c>
      <c r="P2048" s="33">
        <v>3116283934</v>
      </c>
      <c r="Q2048" s="34" t="s">
        <v>3120</v>
      </c>
      <c r="R2048" s="45">
        <v>42770</v>
      </c>
      <c r="S2048" s="37" t="s">
        <v>3121</v>
      </c>
      <c r="T2048" s="37" t="s">
        <v>413</v>
      </c>
      <c r="U2048" s="38">
        <v>1033267689</v>
      </c>
      <c r="V2048" s="37" t="s">
        <v>430</v>
      </c>
      <c r="W2048" s="37" t="s">
        <v>363</v>
      </c>
      <c r="X2048" s="39"/>
      <c r="Y2048" s="39"/>
      <c r="Z2048" s="39"/>
      <c r="AA2048" s="39"/>
    </row>
    <row r="2049" spans="1:27" ht="15" hidden="1" customHeight="1" x14ac:dyDescent="0.35">
      <c r="A2049" s="154"/>
      <c r="B2049" s="154">
        <v>2078</v>
      </c>
      <c r="C2049" s="149" t="s">
        <v>163</v>
      </c>
      <c r="D2049" s="149" t="s">
        <v>3122</v>
      </c>
      <c r="E2049" s="149">
        <v>2018</v>
      </c>
      <c r="F2049" s="153">
        <v>4</v>
      </c>
      <c r="G2049" s="155" t="s">
        <v>2462</v>
      </c>
      <c r="H2049" s="152" t="e">
        <v>#N/A</v>
      </c>
      <c r="I2049" s="151" t="e">
        <v>#N/A</v>
      </c>
      <c r="J2049" s="152" t="e">
        <v>#N/A</v>
      </c>
      <c r="K2049" s="153" t="s">
        <v>453</v>
      </c>
      <c r="L2049" s="154" t="s">
        <v>4982</v>
      </c>
      <c r="M2049" s="28"/>
      <c r="N2049" s="28"/>
      <c r="O2049" s="33">
        <v>5718838</v>
      </c>
      <c r="P2049" s="33">
        <v>3052313004</v>
      </c>
      <c r="Q2049" s="34" t="s">
        <v>3123</v>
      </c>
      <c r="R2049" s="43">
        <v>43181</v>
      </c>
      <c r="S2049" s="36" t="s">
        <v>3124</v>
      </c>
      <c r="T2049" s="37" t="s">
        <v>413</v>
      </c>
      <c r="U2049" s="38">
        <v>1023544274</v>
      </c>
      <c r="V2049" s="37" t="s">
        <v>582</v>
      </c>
      <c r="W2049" s="37" t="s">
        <v>402</v>
      </c>
      <c r="X2049" s="39"/>
      <c r="Y2049" s="39"/>
      <c r="Z2049" s="39"/>
      <c r="AA2049" s="39"/>
    </row>
    <row r="2050" spans="1:27" ht="15" hidden="1" customHeight="1" x14ac:dyDescent="0.35">
      <c r="A2050" s="154"/>
      <c r="B2050" s="154">
        <v>2079</v>
      </c>
      <c r="C2050" s="155" t="s">
        <v>118</v>
      </c>
      <c r="D2050" s="155" t="s">
        <v>3125</v>
      </c>
      <c r="E2050" s="156">
        <v>2019</v>
      </c>
      <c r="F2050" s="153">
        <v>3</v>
      </c>
      <c r="G2050" s="155" t="s">
        <v>2462</v>
      </c>
      <c r="H2050" s="152" t="e">
        <v>#N/A</v>
      </c>
      <c r="I2050" s="151" t="e">
        <v>#N/A</v>
      </c>
      <c r="J2050" s="152" t="e">
        <v>#N/A</v>
      </c>
      <c r="K2050" s="153" t="s">
        <v>453</v>
      </c>
      <c r="L2050" s="154" t="s">
        <v>4983</v>
      </c>
      <c r="M2050" s="28"/>
      <c r="N2050" s="28"/>
      <c r="O2050" s="33"/>
      <c r="P2050" s="33">
        <v>3176577654</v>
      </c>
      <c r="Q2050" s="34" t="s">
        <v>3126</v>
      </c>
      <c r="R2050" s="45">
        <v>43636</v>
      </c>
      <c r="S2050" s="37" t="s">
        <v>3127</v>
      </c>
      <c r="T2050" s="36" t="s">
        <v>413</v>
      </c>
      <c r="U2050" s="38">
        <v>1035014732</v>
      </c>
      <c r="V2050" s="36" t="s">
        <v>393</v>
      </c>
      <c r="W2050" s="36" t="s">
        <v>363</v>
      </c>
      <c r="X2050" s="39"/>
      <c r="Y2050" s="39"/>
      <c r="Z2050" s="39"/>
      <c r="AA2050" s="39"/>
    </row>
    <row r="2051" spans="1:27" ht="15" hidden="1" customHeight="1" x14ac:dyDescent="0.35">
      <c r="A2051" s="154"/>
      <c r="B2051" s="154">
        <v>2080</v>
      </c>
      <c r="C2051" s="155" t="s">
        <v>3128</v>
      </c>
      <c r="D2051" s="155" t="s">
        <v>3129</v>
      </c>
      <c r="E2051" s="156">
        <v>2019</v>
      </c>
      <c r="F2051" s="153">
        <v>3</v>
      </c>
      <c r="G2051" s="155" t="s">
        <v>2462</v>
      </c>
      <c r="H2051" s="152" t="e">
        <v>#N/A</v>
      </c>
      <c r="I2051" s="151" t="e">
        <v>#N/A</v>
      </c>
      <c r="J2051" s="152" t="e">
        <v>#N/A</v>
      </c>
      <c r="K2051" s="153" t="s">
        <v>453</v>
      </c>
      <c r="L2051" s="154" t="s">
        <v>3130</v>
      </c>
      <c r="M2051" s="28"/>
      <c r="N2051" s="28"/>
      <c r="O2051" s="33">
        <v>5209700</v>
      </c>
      <c r="P2051" s="33">
        <v>3218168781</v>
      </c>
      <c r="Q2051" s="34" t="s">
        <v>3131</v>
      </c>
      <c r="R2051" s="45">
        <v>43667</v>
      </c>
      <c r="S2051" s="36" t="s">
        <v>3132</v>
      </c>
      <c r="T2051" s="37" t="s">
        <v>413</v>
      </c>
      <c r="U2051" s="38">
        <v>1020239006</v>
      </c>
      <c r="V2051" s="37" t="s">
        <v>346</v>
      </c>
      <c r="W2051" s="37" t="s">
        <v>363</v>
      </c>
      <c r="X2051" s="39"/>
      <c r="Y2051" s="39"/>
      <c r="Z2051" s="39"/>
      <c r="AA2051" s="39"/>
    </row>
    <row r="2052" spans="1:27" ht="15" hidden="1" customHeight="1" x14ac:dyDescent="0.35">
      <c r="A2052" s="154"/>
      <c r="B2052" s="154">
        <v>2081</v>
      </c>
      <c r="C2052" s="155" t="s">
        <v>864</v>
      </c>
      <c r="D2052" s="155" t="s">
        <v>3133</v>
      </c>
      <c r="E2052" s="156">
        <v>2019</v>
      </c>
      <c r="F2052" s="153">
        <v>3</v>
      </c>
      <c r="G2052" s="155" t="s">
        <v>2462</v>
      </c>
      <c r="H2052" s="152" t="e">
        <v>#N/A</v>
      </c>
      <c r="I2052" s="151" t="e">
        <v>#N/A</v>
      </c>
      <c r="J2052" s="152" t="e">
        <v>#N/A</v>
      </c>
      <c r="K2052" s="153" t="s">
        <v>453</v>
      </c>
      <c r="L2052" s="154" t="s">
        <v>4984</v>
      </c>
      <c r="M2052" s="28"/>
      <c r="N2052" s="28"/>
      <c r="O2052" s="33"/>
      <c r="P2052" s="33">
        <v>3113508587</v>
      </c>
      <c r="Q2052" s="34" t="s">
        <v>3134</v>
      </c>
      <c r="R2052" s="45">
        <v>43619</v>
      </c>
      <c r="S2052" s="37" t="s">
        <v>3135</v>
      </c>
      <c r="T2052" s="36" t="s">
        <v>413</v>
      </c>
      <c r="U2052" s="38">
        <v>1035014622</v>
      </c>
      <c r="V2052" s="36" t="s">
        <v>346</v>
      </c>
      <c r="W2052" s="36" t="s">
        <v>363</v>
      </c>
      <c r="X2052" s="39"/>
      <c r="Y2052" s="39"/>
      <c r="Z2052" s="39"/>
      <c r="AA2052" s="39"/>
    </row>
    <row r="2053" spans="1:27" ht="15" hidden="1" customHeight="1" x14ac:dyDescent="0.35">
      <c r="A2053" s="154"/>
      <c r="B2053" s="154">
        <v>2082</v>
      </c>
      <c r="C2053" s="155" t="s">
        <v>6</v>
      </c>
      <c r="D2053" s="155" t="s">
        <v>3136</v>
      </c>
      <c r="E2053" s="156">
        <v>2014</v>
      </c>
      <c r="F2053" s="153">
        <v>8</v>
      </c>
      <c r="G2053" s="155" t="s">
        <v>2462</v>
      </c>
      <c r="H2053" s="152" t="e">
        <v>#N/A</v>
      </c>
      <c r="I2053" s="151" t="e">
        <v>#N/A</v>
      </c>
      <c r="J2053" s="152" t="e">
        <v>#N/A</v>
      </c>
      <c r="K2053" s="153" t="s">
        <v>453</v>
      </c>
      <c r="L2053" s="154" t="s">
        <v>4985</v>
      </c>
      <c r="M2053" s="28"/>
      <c r="N2053" s="28"/>
      <c r="O2053" s="33"/>
      <c r="P2053" s="33">
        <v>3118881613</v>
      </c>
      <c r="Q2053" s="34" t="s">
        <v>3137</v>
      </c>
      <c r="R2053" s="45">
        <v>41642</v>
      </c>
      <c r="S2053" s="37" t="s">
        <v>3138</v>
      </c>
      <c r="T2053" s="37" t="s">
        <v>413</v>
      </c>
      <c r="U2053" s="38">
        <v>1021934441</v>
      </c>
      <c r="V2053" s="37" t="s">
        <v>582</v>
      </c>
      <c r="W2053" s="37" t="s">
        <v>363</v>
      </c>
      <c r="X2053" s="39"/>
      <c r="Y2053" s="39"/>
      <c r="Z2053" s="39"/>
      <c r="AA2053" s="39"/>
    </row>
    <row r="2054" spans="1:27" ht="15" hidden="1" customHeight="1" x14ac:dyDescent="0.35">
      <c r="A2054" s="154"/>
      <c r="B2054" s="154">
        <v>2083</v>
      </c>
      <c r="C2054" s="149" t="s">
        <v>689</v>
      </c>
      <c r="D2054" s="149" t="s">
        <v>3139</v>
      </c>
      <c r="E2054" s="156">
        <v>2015</v>
      </c>
      <c r="F2054" s="153">
        <v>7</v>
      </c>
      <c r="G2054" s="155" t="s">
        <v>2462</v>
      </c>
      <c r="H2054" s="152" t="e">
        <v>#N/A</v>
      </c>
      <c r="I2054" s="151" t="e">
        <v>#N/A</v>
      </c>
      <c r="J2054" s="152" t="e">
        <v>#N/A</v>
      </c>
      <c r="K2054" s="153" t="s">
        <v>453</v>
      </c>
      <c r="L2054" s="154" t="s">
        <v>4986</v>
      </c>
      <c r="M2054" s="28"/>
      <c r="N2054" s="28"/>
      <c r="O2054" s="33"/>
      <c r="P2054" s="33">
        <v>3137654153</v>
      </c>
      <c r="Q2054" s="34" t="s">
        <v>3140</v>
      </c>
      <c r="R2054" s="45">
        <v>42019</v>
      </c>
      <c r="S2054" s="36" t="s">
        <v>3141</v>
      </c>
      <c r="T2054" s="37" t="s">
        <v>413</v>
      </c>
      <c r="U2054" s="38">
        <v>1021936680</v>
      </c>
      <c r="V2054" s="37" t="s">
        <v>430</v>
      </c>
      <c r="W2054" s="37" t="s">
        <v>363</v>
      </c>
      <c r="X2054" s="39"/>
      <c r="Y2054" s="39"/>
      <c r="Z2054" s="39"/>
      <c r="AA2054" s="39"/>
    </row>
    <row r="2055" spans="1:27" ht="15" hidden="1" customHeight="1" x14ac:dyDescent="0.35">
      <c r="A2055" s="154"/>
      <c r="B2055" s="154">
        <v>2084</v>
      </c>
      <c r="C2055" s="155" t="s">
        <v>120</v>
      </c>
      <c r="D2055" s="155" t="s">
        <v>3142</v>
      </c>
      <c r="E2055" s="156">
        <v>2015</v>
      </c>
      <c r="F2055" s="153">
        <v>7</v>
      </c>
      <c r="G2055" s="155" t="s">
        <v>2462</v>
      </c>
      <c r="H2055" s="152" t="e">
        <v>#N/A</v>
      </c>
      <c r="I2055" s="151" t="e">
        <v>#N/A</v>
      </c>
      <c r="J2055" s="152" t="e">
        <v>#N/A</v>
      </c>
      <c r="K2055" s="153" t="s">
        <v>453</v>
      </c>
      <c r="L2055" s="154" t="s">
        <v>4987</v>
      </c>
      <c r="M2055" s="28"/>
      <c r="N2055" s="28"/>
      <c r="O2055" s="33">
        <v>2121548</v>
      </c>
      <c r="P2055" s="33">
        <v>3008703244</v>
      </c>
      <c r="Q2055" s="34" t="s">
        <v>3143</v>
      </c>
      <c r="R2055" s="45">
        <v>42157</v>
      </c>
      <c r="S2055" s="37" t="s">
        <v>3144</v>
      </c>
      <c r="T2055" s="37" t="s">
        <v>413</v>
      </c>
      <c r="U2055" s="38">
        <v>1020232694</v>
      </c>
      <c r="V2055" s="37" t="s">
        <v>430</v>
      </c>
      <c r="W2055" s="37" t="s">
        <v>363</v>
      </c>
      <c r="X2055" s="39"/>
      <c r="Y2055" s="39"/>
      <c r="Z2055" s="39"/>
      <c r="AA2055" s="39"/>
    </row>
    <row r="2056" spans="1:27" ht="15" hidden="1" customHeight="1" x14ac:dyDescent="0.35">
      <c r="A2056" s="154"/>
      <c r="B2056" s="154">
        <v>2085</v>
      </c>
      <c r="C2056" s="155" t="s">
        <v>118</v>
      </c>
      <c r="D2056" s="155" t="s">
        <v>3145</v>
      </c>
      <c r="E2056" s="156">
        <v>2016</v>
      </c>
      <c r="F2056" s="153">
        <v>6</v>
      </c>
      <c r="G2056" s="155" t="s">
        <v>2462</v>
      </c>
      <c r="H2056" s="152" t="e">
        <v>#N/A</v>
      </c>
      <c r="I2056" s="151" t="e">
        <v>#N/A</v>
      </c>
      <c r="J2056" s="152" t="e">
        <v>#N/A</v>
      </c>
      <c r="K2056" s="153" t="s">
        <v>453</v>
      </c>
      <c r="L2056" s="154" t="s">
        <v>4988</v>
      </c>
      <c r="M2056" s="28"/>
      <c r="N2056" s="28"/>
      <c r="O2056" s="33"/>
      <c r="P2056" s="33">
        <v>3146116887</v>
      </c>
      <c r="Q2056" s="34" t="s">
        <v>3146</v>
      </c>
      <c r="R2056" s="43">
        <v>42526</v>
      </c>
      <c r="S2056" s="36" t="s">
        <v>3147</v>
      </c>
      <c r="T2056" s="37" t="s">
        <v>413</v>
      </c>
      <c r="U2056" s="38">
        <v>1035008145</v>
      </c>
      <c r="V2056" s="37" t="s">
        <v>346</v>
      </c>
      <c r="W2056" s="37" t="s">
        <v>363</v>
      </c>
      <c r="X2056" s="39"/>
      <c r="Y2056" s="39"/>
      <c r="Z2056" s="39"/>
      <c r="AA2056" s="39"/>
    </row>
    <row r="2057" spans="1:27" ht="15" hidden="1" customHeight="1" x14ac:dyDescent="0.35">
      <c r="A2057" s="154"/>
      <c r="B2057" s="154">
        <v>2086</v>
      </c>
      <c r="C2057" s="155" t="s">
        <v>3148</v>
      </c>
      <c r="D2057" s="155" t="s">
        <v>3149</v>
      </c>
      <c r="E2057" s="156">
        <v>2016</v>
      </c>
      <c r="F2057" s="153">
        <v>6</v>
      </c>
      <c r="G2057" s="155" t="s">
        <v>2462</v>
      </c>
      <c r="H2057" s="152" t="e">
        <v>#N/A</v>
      </c>
      <c r="I2057" s="151" t="e">
        <v>#N/A</v>
      </c>
      <c r="J2057" s="152" t="e">
        <v>#N/A</v>
      </c>
      <c r="K2057" s="153" t="s">
        <v>453</v>
      </c>
      <c r="L2057" s="154" t="s">
        <v>4989</v>
      </c>
      <c r="M2057" s="28"/>
      <c r="N2057" s="28"/>
      <c r="O2057" s="33">
        <v>5910687</v>
      </c>
      <c r="P2057" s="33">
        <v>3044218346</v>
      </c>
      <c r="Q2057" s="34" t="s">
        <v>3150</v>
      </c>
      <c r="R2057" s="45">
        <v>42726</v>
      </c>
      <c r="S2057" s="37" t="s">
        <v>3151</v>
      </c>
      <c r="T2057" s="37" t="s">
        <v>413</v>
      </c>
      <c r="U2057" s="38">
        <v>1035009560</v>
      </c>
      <c r="V2057" s="37" t="s">
        <v>346</v>
      </c>
      <c r="W2057" s="37" t="s">
        <v>363</v>
      </c>
      <c r="X2057" s="39"/>
      <c r="Y2057" s="39"/>
      <c r="Z2057" s="39"/>
      <c r="AA2057" s="39"/>
    </row>
    <row r="2058" spans="1:27" ht="15" hidden="1" customHeight="1" x14ac:dyDescent="0.35">
      <c r="A2058" s="154"/>
      <c r="B2058" s="154">
        <v>2087</v>
      </c>
      <c r="C2058" s="155" t="s">
        <v>22</v>
      </c>
      <c r="D2058" s="155" t="s">
        <v>3152</v>
      </c>
      <c r="E2058" s="156">
        <v>2018</v>
      </c>
      <c r="F2058" s="153">
        <v>4</v>
      </c>
      <c r="G2058" s="155" t="s">
        <v>2462</v>
      </c>
      <c r="H2058" s="152" t="e">
        <v>#N/A</v>
      </c>
      <c r="I2058" s="151" t="e">
        <v>#N/A</v>
      </c>
      <c r="J2058" s="152" t="e">
        <v>#N/A</v>
      </c>
      <c r="K2058" s="153" t="s">
        <v>453</v>
      </c>
      <c r="L2058" s="154" t="s">
        <v>4990</v>
      </c>
      <c r="M2058" s="28"/>
      <c r="N2058" s="28"/>
      <c r="O2058" s="33"/>
      <c r="P2058" s="33">
        <v>3116096232</v>
      </c>
      <c r="Q2058" s="34" t="s">
        <v>3153</v>
      </c>
      <c r="R2058" s="35">
        <v>43442</v>
      </c>
      <c r="S2058" s="37" t="s">
        <v>3154</v>
      </c>
      <c r="T2058" s="36" t="s">
        <v>413</v>
      </c>
      <c r="U2058" s="38">
        <v>1023549441</v>
      </c>
      <c r="V2058" s="36" t="s">
        <v>346</v>
      </c>
      <c r="W2058" s="36" t="s">
        <v>363</v>
      </c>
      <c r="X2058" s="39"/>
      <c r="Y2058" s="39"/>
      <c r="Z2058" s="39"/>
      <c r="AA2058" s="39"/>
    </row>
    <row r="2059" spans="1:27" ht="15" hidden="1" customHeight="1" x14ac:dyDescent="0.35">
      <c r="A2059" s="154"/>
      <c r="B2059" s="154">
        <v>2088</v>
      </c>
      <c r="C2059" s="155" t="s">
        <v>1033</v>
      </c>
      <c r="D2059" s="155" t="s">
        <v>3155</v>
      </c>
      <c r="E2059" s="156">
        <v>2019</v>
      </c>
      <c r="F2059" s="153">
        <v>3</v>
      </c>
      <c r="G2059" s="155" t="s">
        <v>2462</v>
      </c>
      <c r="H2059" s="152" t="e">
        <v>#N/A</v>
      </c>
      <c r="I2059" s="151" t="e">
        <v>#N/A</v>
      </c>
      <c r="J2059" s="152" t="e">
        <v>#N/A</v>
      </c>
      <c r="K2059" s="153" t="s">
        <v>453</v>
      </c>
      <c r="L2059" s="154" t="s">
        <v>4991</v>
      </c>
      <c r="M2059" s="28"/>
      <c r="N2059" s="28"/>
      <c r="O2059" s="33">
        <v>4440941</v>
      </c>
      <c r="P2059" s="33">
        <v>3103931717</v>
      </c>
      <c r="Q2059" s="34"/>
      <c r="R2059" s="45">
        <v>43528</v>
      </c>
      <c r="S2059" s="37"/>
      <c r="T2059" s="37" t="s">
        <v>413</v>
      </c>
      <c r="U2059" s="38">
        <v>1035014466</v>
      </c>
      <c r="V2059" s="37" t="s">
        <v>346</v>
      </c>
      <c r="W2059" s="37" t="s">
        <v>363</v>
      </c>
      <c r="X2059" s="39"/>
      <c r="Y2059" s="39"/>
      <c r="Z2059" s="39"/>
      <c r="AA2059" s="39"/>
    </row>
    <row r="2060" spans="1:27" ht="15" hidden="1" customHeight="1" x14ac:dyDescent="0.35">
      <c r="A2060" s="154"/>
      <c r="B2060" s="154">
        <v>2089</v>
      </c>
      <c r="C2060" s="155" t="s">
        <v>864</v>
      </c>
      <c r="D2060" s="155" t="s">
        <v>3156</v>
      </c>
      <c r="E2060" s="156">
        <v>2016</v>
      </c>
      <c r="F2060" s="153">
        <v>6</v>
      </c>
      <c r="G2060" s="155" t="s">
        <v>2462</v>
      </c>
      <c r="H2060" s="152" t="e">
        <v>#N/A</v>
      </c>
      <c r="I2060" s="151" t="e">
        <v>#N/A</v>
      </c>
      <c r="J2060" s="152" t="e">
        <v>#N/A</v>
      </c>
      <c r="K2060" s="153" t="s">
        <v>453</v>
      </c>
      <c r="L2060" s="154" t="s">
        <v>4992</v>
      </c>
      <c r="M2060" s="28"/>
      <c r="N2060" s="28"/>
      <c r="O2060" s="33">
        <v>5507274</v>
      </c>
      <c r="P2060" s="33">
        <v>3146645856</v>
      </c>
      <c r="Q2060" s="34" t="s">
        <v>3157</v>
      </c>
      <c r="R2060" s="43">
        <v>42489</v>
      </c>
      <c r="S2060" s="36" t="s">
        <v>3158</v>
      </c>
      <c r="T2060" s="37" t="s">
        <v>413</v>
      </c>
      <c r="U2060" s="38">
        <v>1035008096</v>
      </c>
      <c r="V2060" s="37" t="s">
        <v>393</v>
      </c>
      <c r="W2060" s="37" t="s">
        <v>363</v>
      </c>
      <c r="X2060" s="39"/>
      <c r="Y2060" s="39"/>
      <c r="Z2060" s="39"/>
      <c r="AA2060" s="39"/>
    </row>
    <row r="2061" spans="1:27" ht="15" hidden="1" customHeight="1" x14ac:dyDescent="0.35">
      <c r="A2061" s="154"/>
      <c r="B2061" s="154">
        <v>2090</v>
      </c>
      <c r="C2061" s="155" t="s">
        <v>3159</v>
      </c>
      <c r="D2061" s="155" t="s">
        <v>3160</v>
      </c>
      <c r="E2061" s="156">
        <v>2016</v>
      </c>
      <c r="F2061" s="153">
        <v>6</v>
      </c>
      <c r="G2061" s="155" t="s">
        <v>2462</v>
      </c>
      <c r="H2061" s="152" t="e">
        <v>#N/A</v>
      </c>
      <c r="I2061" s="151" t="e">
        <v>#N/A</v>
      </c>
      <c r="J2061" s="152" t="e">
        <v>#N/A</v>
      </c>
      <c r="K2061" s="153" t="s">
        <v>453</v>
      </c>
      <c r="L2061" s="154" t="s">
        <v>4993</v>
      </c>
      <c r="M2061" s="28"/>
      <c r="N2061" s="28"/>
      <c r="O2061" s="33"/>
      <c r="P2061" s="33">
        <v>3016008058</v>
      </c>
      <c r="Q2061" s="34" t="s">
        <v>3161</v>
      </c>
      <c r="R2061" s="35">
        <v>42579</v>
      </c>
      <c r="S2061" s="37" t="s">
        <v>3162</v>
      </c>
      <c r="T2061" s="36" t="s">
        <v>413</v>
      </c>
      <c r="U2061" s="38">
        <v>1027814177</v>
      </c>
      <c r="V2061" s="36"/>
      <c r="W2061" s="36" t="s">
        <v>363</v>
      </c>
      <c r="X2061" s="39"/>
      <c r="Y2061" s="39"/>
      <c r="Z2061" s="39"/>
      <c r="AA2061" s="39"/>
    </row>
    <row r="2062" spans="1:27" ht="15" hidden="1" customHeight="1" x14ac:dyDescent="0.35">
      <c r="A2062" s="154"/>
      <c r="B2062" s="154">
        <v>2091</v>
      </c>
      <c r="C2062" s="149" t="s">
        <v>820</v>
      </c>
      <c r="D2062" s="149" t="s">
        <v>3163</v>
      </c>
      <c r="E2062" s="156">
        <v>2017</v>
      </c>
      <c r="F2062" s="153">
        <v>5</v>
      </c>
      <c r="G2062" s="155" t="s">
        <v>2462</v>
      </c>
      <c r="H2062" s="152" t="e">
        <v>#N/A</v>
      </c>
      <c r="I2062" s="151" t="e">
        <v>#N/A</v>
      </c>
      <c r="J2062" s="152" t="e">
        <v>#N/A</v>
      </c>
      <c r="K2062" s="153" t="s">
        <v>453</v>
      </c>
      <c r="L2062" s="154" t="s">
        <v>4994</v>
      </c>
      <c r="M2062" s="28"/>
      <c r="N2062" s="28"/>
      <c r="O2062" s="33">
        <v>5889635</v>
      </c>
      <c r="P2062" s="33">
        <v>3145357660</v>
      </c>
      <c r="Q2062" s="34" t="s">
        <v>3164</v>
      </c>
      <c r="R2062" s="43">
        <v>43017</v>
      </c>
      <c r="S2062" s="36" t="s">
        <v>3165</v>
      </c>
      <c r="T2062" s="37" t="s">
        <v>413</v>
      </c>
      <c r="U2062" s="38">
        <v>1021942796</v>
      </c>
      <c r="V2062" s="37" t="s">
        <v>393</v>
      </c>
      <c r="W2062" s="37" t="s">
        <v>710</v>
      </c>
      <c r="X2062" s="39"/>
      <c r="Y2062" s="39"/>
      <c r="Z2062" s="39"/>
      <c r="AA2062" s="39"/>
    </row>
    <row r="2063" spans="1:27" ht="15" hidden="1" customHeight="1" x14ac:dyDescent="0.35">
      <c r="A2063" s="154"/>
      <c r="B2063" s="154">
        <v>2092</v>
      </c>
      <c r="C2063" s="155" t="s">
        <v>142</v>
      </c>
      <c r="D2063" s="155" t="s">
        <v>3166</v>
      </c>
      <c r="E2063" s="156">
        <v>2018</v>
      </c>
      <c r="F2063" s="153">
        <v>4</v>
      </c>
      <c r="G2063" s="155" t="s">
        <v>2462</v>
      </c>
      <c r="H2063" s="152" t="e">
        <v>#N/A</v>
      </c>
      <c r="I2063" s="151" t="e">
        <v>#N/A</v>
      </c>
      <c r="J2063" s="152" t="e">
        <v>#N/A</v>
      </c>
      <c r="K2063" s="153" t="s">
        <v>453</v>
      </c>
      <c r="L2063" s="154" t="s">
        <v>4995</v>
      </c>
      <c r="M2063" s="28"/>
      <c r="N2063" s="28"/>
      <c r="O2063" s="33"/>
      <c r="P2063" s="33">
        <v>3016579391</v>
      </c>
      <c r="Q2063" s="34" t="s">
        <v>3167</v>
      </c>
      <c r="R2063" s="45">
        <v>43404</v>
      </c>
      <c r="S2063" s="37" t="s">
        <v>3168</v>
      </c>
      <c r="T2063" s="36" t="s">
        <v>413</v>
      </c>
      <c r="U2063" s="38">
        <v>1023548555</v>
      </c>
      <c r="V2063" s="36" t="s">
        <v>346</v>
      </c>
      <c r="W2063" s="36" t="s">
        <v>363</v>
      </c>
      <c r="X2063" s="39"/>
      <c r="Y2063" s="39"/>
      <c r="Z2063" s="39"/>
      <c r="AA2063" s="39"/>
    </row>
    <row r="2064" spans="1:27" ht="15" hidden="1" customHeight="1" x14ac:dyDescent="0.35">
      <c r="A2064" s="154"/>
      <c r="B2064" s="154">
        <v>2093</v>
      </c>
      <c r="C2064" s="142" t="s">
        <v>1033</v>
      </c>
      <c r="D2064" s="142" t="s">
        <v>3169</v>
      </c>
      <c r="E2064" s="143">
        <v>2017</v>
      </c>
      <c r="F2064" s="153">
        <v>5</v>
      </c>
      <c r="G2064" s="155" t="s">
        <v>2462</v>
      </c>
      <c r="H2064" s="152" t="e">
        <v>#N/A</v>
      </c>
      <c r="I2064" s="151" t="e">
        <v>#N/A</v>
      </c>
      <c r="J2064" s="152" t="e">
        <v>#N/A</v>
      </c>
      <c r="K2064" s="153" t="s">
        <v>453</v>
      </c>
      <c r="L2064" s="154" t="s">
        <v>4996</v>
      </c>
      <c r="M2064" s="28"/>
      <c r="N2064" s="28"/>
      <c r="O2064" s="33"/>
      <c r="P2064" s="33">
        <v>3127755471</v>
      </c>
      <c r="Q2064" s="34" t="s">
        <v>3170</v>
      </c>
      <c r="R2064" s="35">
        <v>43075</v>
      </c>
      <c r="S2064" s="37" t="s">
        <v>3171</v>
      </c>
      <c r="T2064" s="36" t="s">
        <v>413</v>
      </c>
      <c r="U2064" s="38">
        <v>1011519276</v>
      </c>
      <c r="V2064" s="36" t="s">
        <v>346</v>
      </c>
      <c r="W2064" s="36" t="s">
        <v>394</v>
      </c>
      <c r="X2064" s="39"/>
      <c r="Y2064" s="39"/>
      <c r="Z2064" s="39"/>
      <c r="AA2064" s="39"/>
    </row>
    <row r="2065" spans="1:27" ht="15" hidden="1" customHeight="1" x14ac:dyDescent="0.35">
      <c r="A2065" s="154"/>
      <c r="B2065" s="154">
        <v>2094</v>
      </c>
      <c r="C2065" s="155" t="s">
        <v>1760</v>
      </c>
      <c r="D2065" s="155" t="s">
        <v>3172</v>
      </c>
      <c r="E2065" s="156">
        <v>2019</v>
      </c>
      <c r="F2065" s="153">
        <v>3</v>
      </c>
      <c r="G2065" s="155" t="s">
        <v>2462</v>
      </c>
      <c r="H2065" s="152" t="e">
        <v>#N/A</v>
      </c>
      <c r="I2065" s="151" t="e">
        <v>#N/A</v>
      </c>
      <c r="J2065" s="152" t="e">
        <v>#N/A</v>
      </c>
      <c r="K2065" s="153" t="s">
        <v>453</v>
      </c>
      <c r="L2065" s="154" t="s">
        <v>4997</v>
      </c>
      <c r="M2065" s="28"/>
      <c r="N2065" s="28"/>
      <c r="O2065" s="33"/>
      <c r="P2065" s="33">
        <v>3104433989</v>
      </c>
      <c r="Q2065" s="34" t="s">
        <v>3173</v>
      </c>
      <c r="R2065" s="35">
        <v>43719</v>
      </c>
      <c r="S2065" s="37" t="s">
        <v>3174</v>
      </c>
      <c r="T2065" s="36" t="s">
        <v>413</v>
      </c>
      <c r="U2065" s="38">
        <v>1023554856</v>
      </c>
      <c r="V2065" s="36" t="s">
        <v>393</v>
      </c>
      <c r="W2065" s="36" t="s">
        <v>363</v>
      </c>
      <c r="X2065" s="39"/>
      <c r="Y2065" s="39"/>
      <c r="Z2065" s="39"/>
      <c r="AA2065" s="39"/>
    </row>
    <row r="2066" spans="1:27" ht="15" hidden="1" customHeight="1" x14ac:dyDescent="0.35">
      <c r="A2066" s="154"/>
      <c r="B2066" s="154">
        <v>2095</v>
      </c>
      <c r="C2066" s="155" t="s">
        <v>3175</v>
      </c>
      <c r="D2066" s="155" t="s">
        <v>3176</v>
      </c>
      <c r="E2066" s="156">
        <v>2019</v>
      </c>
      <c r="F2066" s="153">
        <v>3</v>
      </c>
      <c r="G2066" s="155" t="s">
        <v>2462</v>
      </c>
      <c r="H2066" s="152" t="e">
        <v>#N/A</v>
      </c>
      <c r="I2066" s="151" t="e">
        <v>#N/A</v>
      </c>
      <c r="J2066" s="152" t="e">
        <v>#N/A</v>
      </c>
      <c r="K2066" s="153" t="s">
        <v>453</v>
      </c>
      <c r="L2066" s="154" t="s">
        <v>4998</v>
      </c>
      <c r="M2066" s="28"/>
      <c r="N2066" s="28"/>
      <c r="O2066" s="33"/>
      <c r="P2066" s="33">
        <v>3013073595</v>
      </c>
      <c r="Q2066" s="34" t="s">
        <v>3177</v>
      </c>
      <c r="R2066" s="45">
        <v>43682</v>
      </c>
      <c r="S2066" s="37" t="s">
        <v>3178</v>
      </c>
      <c r="T2066" s="36" t="s">
        <v>413</v>
      </c>
      <c r="U2066" s="38">
        <v>1013466748</v>
      </c>
      <c r="V2066" s="36" t="s">
        <v>346</v>
      </c>
      <c r="W2066" s="36" t="s">
        <v>363</v>
      </c>
      <c r="X2066" s="39"/>
      <c r="Y2066" s="39"/>
      <c r="Z2066" s="39"/>
      <c r="AA2066" s="39"/>
    </row>
    <row r="2067" spans="1:27" ht="15" hidden="1" customHeight="1" x14ac:dyDescent="0.35">
      <c r="A2067" s="154"/>
      <c r="B2067" s="154">
        <v>2096</v>
      </c>
      <c r="C2067" s="149" t="s">
        <v>22</v>
      </c>
      <c r="D2067" s="149" t="s">
        <v>3179</v>
      </c>
      <c r="E2067" s="156">
        <v>2018</v>
      </c>
      <c r="F2067" s="153">
        <v>4</v>
      </c>
      <c r="G2067" s="155" t="s">
        <v>2462</v>
      </c>
      <c r="H2067" s="152" t="e">
        <v>#N/A</v>
      </c>
      <c r="I2067" s="151" t="e">
        <v>#N/A</v>
      </c>
      <c r="J2067" s="152" t="e">
        <v>#N/A</v>
      </c>
      <c r="K2067" s="153" t="s">
        <v>453</v>
      </c>
      <c r="L2067" s="154" t="s">
        <v>4999</v>
      </c>
      <c r="M2067" s="28"/>
      <c r="N2067" s="28"/>
      <c r="O2067" s="33">
        <v>4337208</v>
      </c>
      <c r="P2067" s="33">
        <v>3123728165</v>
      </c>
      <c r="Q2067" s="34" t="s">
        <v>3180</v>
      </c>
      <c r="R2067" s="45">
        <v>43311</v>
      </c>
      <c r="S2067" s="36" t="s">
        <v>3181</v>
      </c>
      <c r="T2067" s="37" t="s">
        <v>413</v>
      </c>
      <c r="U2067" s="38">
        <v>1023546714</v>
      </c>
      <c r="V2067" s="37" t="s">
        <v>346</v>
      </c>
      <c r="W2067" s="37" t="s">
        <v>3182</v>
      </c>
      <c r="X2067" s="39"/>
      <c r="Y2067" s="39"/>
      <c r="Z2067" s="39"/>
      <c r="AA2067" s="39"/>
    </row>
    <row r="2068" spans="1:27" ht="15" hidden="1" customHeight="1" x14ac:dyDescent="0.35">
      <c r="A2068" s="154"/>
      <c r="B2068" s="154">
        <v>2097</v>
      </c>
      <c r="C2068" s="155" t="s">
        <v>864</v>
      </c>
      <c r="D2068" s="155" t="s">
        <v>3183</v>
      </c>
      <c r="E2068" s="156">
        <v>2019</v>
      </c>
      <c r="F2068" s="153">
        <v>3</v>
      </c>
      <c r="G2068" s="155" t="s">
        <v>2462</v>
      </c>
      <c r="H2068" s="152" t="e">
        <v>#N/A</v>
      </c>
      <c r="I2068" s="151" t="e">
        <v>#N/A</v>
      </c>
      <c r="J2068" s="152" t="e">
        <v>#N/A</v>
      </c>
      <c r="K2068" s="153" t="s">
        <v>453</v>
      </c>
      <c r="L2068" s="154" t="s">
        <v>5000</v>
      </c>
      <c r="M2068" s="28"/>
      <c r="N2068" s="28"/>
      <c r="O2068" s="33"/>
      <c r="P2068" s="33">
        <v>3146799004</v>
      </c>
      <c r="Q2068" s="34" t="s">
        <v>3184</v>
      </c>
      <c r="R2068" s="35">
        <v>43660</v>
      </c>
      <c r="S2068" s="37" t="s">
        <v>3185</v>
      </c>
      <c r="T2068" s="36" t="s">
        <v>413</v>
      </c>
      <c r="U2068" s="38">
        <v>1021946531</v>
      </c>
      <c r="V2068" s="36" t="s">
        <v>393</v>
      </c>
      <c r="W2068" s="36" t="s">
        <v>363</v>
      </c>
      <c r="X2068" s="39"/>
      <c r="Y2068" s="39"/>
      <c r="Z2068" s="39"/>
      <c r="AA2068" s="39"/>
    </row>
    <row r="2069" spans="1:27" ht="15" hidden="1" customHeight="1" x14ac:dyDescent="0.35">
      <c r="A2069" s="154"/>
      <c r="B2069" s="154">
        <v>2098</v>
      </c>
      <c r="C2069" s="155" t="s">
        <v>3186</v>
      </c>
      <c r="D2069" s="155" t="s">
        <v>3187</v>
      </c>
      <c r="E2069" s="156">
        <v>2018</v>
      </c>
      <c r="F2069" s="153">
        <v>4</v>
      </c>
      <c r="G2069" s="155" t="s">
        <v>2462</v>
      </c>
      <c r="H2069" s="152" t="e">
        <v>#N/A</v>
      </c>
      <c r="I2069" s="151" t="e">
        <v>#N/A</v>
      </c>
      <c r="J2069" s="152" t="e">
        <v>#N/A</v>
      </c>
      <c r="K2069" s="153" t="s">
        <v>453</v>
      </c>
      <c r="L2069" s="154" t="s">
        <v>3188</v>
      </c>
      <c r="M2069" s="28"/>
      <c r="N2069" s="28"/>
      <c r="O2069" s="33"/>
      <c r="P2069" s="33">
        <v>3052929313</v>
      </c>
      <c r="Q2069" s="34" t="s">
        <v>3189</v>
      </c>
      <c r="R2069" s="35">
        <v>43207</v>
      </c>
      <c r="S2069" s="37" t="s">
        <v>3190</v>
      </c>
      <c r="T2069" s="36" t="s">
        <v>413</v>
      </c>
      <c r="U2069" s="38">
        <v>1020326055</v>
      </c>
      <c r="V2069" s="36" t="s">
        <v>393</v>
      </c>
      <c r="W2069" s="36" t="s">
        <v>363</v>
      </c>
      <c r="X2069" s="39"/>
      <c r="Y2069" s="39"/>
      <c r="Z2069" s="39"/>
      <c r="AA2069" s="39"/>
    </row>
    <row r="2070" spans="1:27" ht="15" hidden="1" customHeight="1" x14ac:dyDescent="0.35">
      <c r="A2070" s="154"/>
      <c r="B2070" s="154">
        <v>2099</v>
      </c>
      <c r="C2070" s="149" t="s">
        <v>3191</v>
      </c>
      <c r="D2070" s="149" t="s">
        <v>3192</v>
      </c>
      <c r="E2070" s="156">
        <v>2017</v>
      </c>
      <c r="F2070" s="153">
        <v>5</v>
      </c>
      <c r="G2070" s="155" t="s">
        <v>2462</v>
      </c>
      <c r="H2070" s="152" t="e">
        <v>#N/A</v>
      </c>
      <c r="I2070" s="151" t="e">
        <v>#N/A</v>
      </c>
      <c r="J2070" s="152" t="e">
        <v>#N/A</v>
      </c>
      <c r="K2070" s="153" t="s">
        <v>453</v>
      </c>
      <c r="L2070" s="154" t="s">
        <v>5001</v>
      </c>
      <c r="M2070" s="28"/>
      <c r="N2070" s="28"/>
      <c r="O2070" s="33">
        <v>5057203</v>
      </c>
      <c r="P2070" s="33">
        <v>3176486204</v>
      </c>
      <c r="Q2070" s="34"/>
      <c r="R2070" s="35">
        <v>43019</v>
      </c>
      <c r="S2070" s="36" t="s">
        <v>3193</v>
      </c>
      <c r="T2070" s="37" t="s">
        <v>413</v>
      </c>
      <c r="U2070" s="38">
        <v>1035011348</v>
      </c>
      <c r="V2070" s="37" t="s">
        <v>346</v>
      </c>
      <c r="W2070" s="37" t="s">
        <v>363</v>
      </c>
      <c r="X2070" s="39"/>
      <c r="Y2070" s="39"/>
      <c r="Z2070" s="39"/>
      <c r="AA2070" s="39"/>
    </row>
    <row r="2071" spans="1:27" ht="15" hidden="1" customHeight="1" x14ac:dyDescent="0.35">
      <c r="A2071" s="154"/>
      <c r="B2071" s="154">
        <v>2100</v>
      </c>
      <c r="C2071" s="155" t="s">
        <v>118</v>
      </c>
      <c r="D2071" s="155" t="s">
        <v>3194</v>
      </c>
      <c r="E2071" s="156">
        <v>2019</v>
      </c>
      <c r="F2071" s="153">
        <v>3</v>
      </c>
      <c r="G2071" s="155" t="s">
        <v>2462</v>
      </c>
      <c r="H2071" s="152" t="e">
        <v>#N/A</v>
      </c>
      <c r="I2071" s="151" t="e">
        <v>#N/A</v>
      </c>
      <c r="J2071" s="152" t="e">
        <v>#N/A</v>
      </c>
      <c r="K2071" s="153" t="s">
        <v>453</v>
      </c>
      <c r="L2071" s="154" t="s">
        <v>5002</v>
      </c>
      <c r="M2071" s="28"/>
      <c r="N2071" s="28"/>
      <c r="O2071" s="33"/>
      <c r="P2071" s="33">
        <v>3128687994</v>
      </c>
      <c r="Q2071" s="34" t="s">
        <v>3195</v>
      </c>
      <c r="R2071" s="35">
        <v>43690</v>
      </c>
      <c r="S2071" s="37" t="s">
        <v>3196</v>
      </c>
      <c r="T2071" s="37" t="s">
        <v>413</v>
      </c>
      <c r="U2071" s="38">
        <v>1020239104</v>
      </c>
      <c r="V2071" s="37" t="s">
        <v>393</v>
      </c>
      <c r="W2071" s="37" t="s">
        <v>363</v>
      </c>
      <c r="X2071" s="39"/>
      <c r="Y2071" s="39"/>
      <c r="Z2071" s="39"/>
      <c r="AA2071" s="39"/>
    </row>
    <row r="2072" spans="1:27" ht="15" hidden="1" customHeight="1" x14ac:dyDescent="0.35">
      <c r="A2072" s="154"/>
      <c r="B2072" s="154">
        <v>2101</v>
      </c>
      <c r="C2072" s="155" t="s">
        <v>1319</v>
      </c>
      <c r="D2072" s="155" t="s">
        <v>3197</v>
      </c>
      <c r="E2072" s="156">
        <v>2016</v>
      </c>
      <c r="F2072" s="153">
        <v>6</v>
      </c>
      <c r="G2072" s="155" t="s">
        <v>2462</v>
      </c>
      <c r="H2072" s="152" t="e">
        <v>#N/A</v>
      </c>
      <c r="I2072" s="151" t="e">
        <v>#N/A</v>
      </c>
      <c r="J2072" s="152" t="e">
        <v>#N/A</v>
      </c>
      <c r="K2072" s="153" t="s">
        <v>453</v>
      </c>
      <c r="L2072" s="154" t="s">
        <v>3198</v>
      </c>
      <c r="M2072" s="28"/>
      <c r="N2072" s="28"/>
      <c r="O2072" s="33">
        <v>4232289</v>
      </c>
      <c r="P2072" s="33">
        <v>3007474235</v>
      </c>
      <c r="Q2072" s="34" t="s">
        <v>3199</v>
      </c>
      <c r="R2072" s="35">
        <v>42666</v>
      </c>
      <c r="S2072" s="37" t="s">
        <v>3200</v>
      </c>
      <c r="T2072" s="36" t="s">
        <v>413</v>
      </c>
      <c r="U2072" s="38">
        <v>1033267381</v>
      </c>
      <c r="V2072" s="36" t="s">
        <v>393</v>
      </c>
      <c r="W2072" s="36" t="s">
        <v>363</v>
      </c>
      <c r="X2072" s="39"/>
      <c r="Y2072" s="39"/>
      <c r="Z2072" s="39"/>
      <c r="AA2072" s="39"/>
    </row>
    <row r="2073" spans="1:27" ht="15" hidden="1" customHeight="1" x14ac:dyDescent="0.35">
      <c r="A2073" s="154"/>
      <c r="B2073" s="154">
        <v>2102</v>
      </c>
      <c r="C2073" s="149" t="s">
        <v>128</v>
      </c>
      <c r="D2073" s="149" t="s">
        <v>3201</v>
      </c>
      <c r="E2073" s="148">
        <v>2017</v>
      </c>
      <c r="F2073" s="153">
        <v>5</v>
      </c>
      <c r="G2073" s="155" t="s">
        <v>2462</v>
      </c>
      <c r="H2073" s="152" t="e">
        <v>#N/A</v>
      </c>
      <c r="I2073" s="151" t="e">
        <v>#N/A</v>
      </c>
      <c r="J2073" s="152" t="e">
        <v>#N/A</v>
      </c>
      <c r="K2073" s="153" t="s">
        <v>456</v>
      </c>
      <c r="L2073" s="154" t="s">
        <v>5003</v>
      </c>
      <c r="M2073" s="28"/>
      <c r="N2073" s="28"/>
      <c r="O2073" s="52"/>
      <c r="P2073" s="52">
        <v>3208672193</v>
      </c>
      <c r="Q2073" s="34" t="s">
        <v>3202</v>
      </c>
      <c r="R2073" s="35">
        <v>42934</v>
      </c>
      <c r="S2073" s="37" t="s">
        <v>3203</v>
      </c>
      <c r="T2073" s="37" t="s">
        <v>413</v>
      </c>
      <c r="U2073" s="38">
        <v>1035010873</v>
      </c>
      <c r="V2073" s="37" t="s">
        <v>346</v>
      </c>
      <c r="W2073" s="37" t="s">
        <v>363</v>
      </c>
      <c r="X2073" s="39"/>
      <c r="Y2073" s="39"/>
      <c r="Z2073" s="39"/>
      <c r="AA2073" s="39"/>
    </row>
    <row r="2074" spans="1:27" ht="15" hidden="1" customHeight="1" x14ac:dyDescent="0.35">
      <c r="A2074" s="154"/>
      <c r="B2074" s="154">
        <v>2103</v>
      </c>
      <c r="C2074" s="155" t="s">
        <v>118</v>
      </c>
      <c r="D2074" s="155" t="s">
        <v>3204</v>
      </c>
      <c r="E2074" s="156">
        <v>2017</v>
      </c>
      <c r="F2074" s="153">
        <v>5</v>
      </c>
      <c r="G2074" s="155" t="s">
        <v>2462</v>
      </c>
      <c r="H2074" s="152" t="e">
        <v>#N/A</v>
      </c>
      <c r="I2074" s="151" t="e">
        <v>#N/A</v>
      </c>
      <c r="J2074" s="152" t="e">
        <v>#N/A</v>
      </c>
      <c r="K2074" s="153" t="s">
        <v>456</v>
      </c>
      <c r="L2074" s="154" t="s">
        <v>5004</v>
      </c>
      <c r="M2074" s="28"/>
      <c r="N2074" s="28"/>
      <c r="O2074" s="33">
        <v>5742521</v>
      </c>
      <c r="P2074" s="33">
        <v>3012688577</v>
      </c>
      <c r="Q2074" s="34" t="s">
        <v>3205</v>
      </c>
      <c r="R2074" s="35">
        <v>42962</v>
      </c>
      <c r="S2074" s="37" t="s">
        <v>3206</v>
      </c>
      <c r="T2074" s="37" t="s">
        <v>413</v>
      </c>
      <c r="U2074" s="38">
        <v>1035011016</v>
      </c>
      <c r="V2074" s="37" t="s">
        <v>393</v>
      </c>
      <c r="W2074" s="37" t="s">
        <v>363</v>
      </c>
      <c r="X2074" s="39"/>
      <c r="Y2074" s="39"/>
      <c r="Z2074" s="39"/>
      <c r="AA2074" s="39"/>
    </row>
    <row r="2075" spans="1:27" ht="15" hidden="1" customHeight="1" x14ac:dyDescent="0.35">
      <c r="A2075" s="154"/>
      <c r="B2075" s="154">
        <v>2104</v>
      </c>
      <c r="C2075" s="155" t="s">
        <v>3207</v>
      </c>
      <c r="D2075" s="155" t="s">
        <v>3208</v>
      </c>
      <c r="E2075" s="156">
        <v>2018</v>
      </c>
      <c r="F2075" s="153">
        <v>4</v>
      </c>
      <c r="G2075" s="155" t="s">
        <v>2462</v>
      </c>
      <c r="H2075" s="152" t="e">
        <v>#N/A</v>
      </c>
      <c r="I2075" s="151" t="e">
        <v>#N/A</v>
      </c>
      <c r="J2075" s="152" t="e">
        <v>#N/A</v>
      </c>
      <c r="K2075" s="153" t="s">
        <v>453</v>
      </c>
      <c r="L2075" s="154" t="s">
        <v>5005</v>
      </c>
      <c r="M2075" s="28"/>
      <c r="N2075" s="28"/>
      <c r="O2075" s="33">
        <v>4042858</v>
      </c>
      <c r="P2075" s="33">
        <v>3017478001</v>
      </c>
      <c r="Q2075" s="34" t="s">
        <v>3209</v>
      </c>
      <c r="R2075" s="35">
        <v>43214</v>
      </c>
      <c r="S2075" s="37" t="s">
        <v>3210</v>
      </c>
      <c r="T2075" s="36" t="s">
        <v>413</v>
      </c>
      <c r="U2075" s="38">
        <v>1035012495</v>
      </c>
      <c r="V2075" s="36" t="s">
        <v>393</v>
      </c>
      <c r="W2075" s="36" t="s">
        <v>363</v>
      </c>
      <c r="X2075" s="39"/>
      <c r="Y2075" s="39"/>
      <c r="Z2075" s="39"/>
      <c r="AA2075" s="39"/>
    </row>
    <row r="2076" spans="1:27" ht="15" hidden="1" customHeight="1" x14ac:dyDescent="0.35">
      <c r="A2076" s="154"/>
      <c r="B2076" s="154">
        <v>2105</v>
      </c>
      <c r="C2076" s="155" t="s">
        <v>22</v>
      </c>
      <c r="D2076" s="155" t="s">
        <v>3211</v>
      </c>
      <c r="E2076" s="156">
        <v>2018</v>
      </c>
      <c r="F2076" s="153">
        <v>4</v>
      </c>
      <c r="G2076" s="155" t="s">
        <v>2462</v>
      </c>
      <c r="H2076" s="152" t="e">
        <v>#N/A</v>
      </c>
      <c r="I2076" s="151" t="e">
        <v>#N/A</v>
      </c>
      <c r="J2076" s="152" t="e">
        <v>#N/A</v>
      </c>
      <c r="K2076" s="153" t="s">
        <v>453</v>
      </c>
      <c r="L2076" s="154" t="s">
        <v>5006</v>
      </c>
      <c r="M2076" s="28"/>
      <c r="N2076" s="28"/>
      <c r="O2076" s="33"/>
      <c r="P2076" s="33">
        <v>3176592857</v>
      </c>
      <c r="Q2076" s="34" t="s">
        <v>3212</v>
      </c>
      <c r="R2076" s="35">
        <v>43102</v>
      </c>
      <c r="S2076" s="37" t="s">
        <v>3213</v>
      </c>
      <c r="T2076" s="37" t="s">
        <v>413</v>
      </c>
      <c r="U2076" s="38">
        <v>1031944910</v>
      </c>
      <c r="V2076" s="37" t="s">
        <v>346</v>
      </c>
      <c r="W2076" s="37" t="s">
        <v>363</v>
      </c>
      <c r="X2076" s="39"/>
      <c r="Y2076" s="39"/>
      <c r="Z2076" s="39"/>
      <c r="AA2076" s="39"/>
    </row>
    <row r="2077" spans="1:27" ht="15" hidden="1" customHeight="1" x14ac:dyDescent="0.35">
      <c r="A2077" s="154"/>
      <c r="B2077" s="154">
        <v>2106</v>
      </c>
      <c r="C2077" s="155" t="s">
        <v>3214</v>
      </c>
      <c r="D2077" s="155" t="s">
        <v>3215</v>
      </c>
      <c r="E2077" s="156">
        <v>2018</v>
      </c>
      <c r="F2077" s="153">
        <v>4</v>
      </c>
      <c r="G2077" s="155" t="s">
        <v>2462</v>
      </c>
      <c r="H2077" s="152" t="e">
        <v>#N/A</v>
      </c>
      <c r="I2077" s="151" t="e">
        <v>#N/A</v>
      </c>
      <c r="J2077" s="152" t="e">
        <v>#N/A</v>
      </c>
      <c r="K2077" s="153" t="s">
        <v>453</v>
      </c>
      <c r="L2077" s="154" t="s">
        <v>5007</v>
      </c>
      <c r="M2077" s="28"/>
      <c r="N2077" s="28"/>
      <c r="O2077" s="33"/>
      <c r="P2077" s="33">
        <v>3002813712</v>
      </c>
      <c r="Q2077" s="34" t="s">
        <v>3216</v>
      </c>
      <c r="R2077" s="35">
        <v>43181</v>
      </c>
      <c r="S2077" s="37" t="s">
        <v>3217</v>
      </c>
      <c r="T2077" s="37" t="s">
        <v>413</v>
      </c>
      <c r="U2077" s="38">
        <v>1020325943</v>
      </c>
      <c r="V2077" s="37" t="s">
        <v>346</v>
      </c>
      <c r="W2077" s="37" t="s">
        <v>363</v>
      </c>
      <c r="X2077" s="39"/>
      <c r="Y2077" s="39"/>
      <c r="Z2077" s="39"/>
      <c r="AA2077" s="39"/>
    </row>
    <row r="2078" spans="1:27" ht="15" hidden="1" customHeight="1" x14ac:dyDescent="0.35">
      <c r="A2078" s="154"/>
      <c r="B2078" s="154">
        <v>2107</v>
      </c>
      <c r="C2078" s="155" t="s">
        <v>142</v>
      </c>
      <c r="D2078" s="155" t="s">
        <v>3218</v>
      </c>
      <c r="E2078" s="156">
        <v>2017</v>
      </c>
      <c r="F2078" s="153">
        <v>5</v>
      </c>
      <c r="G2078" s="155" t="s">
        <v>2462</v>
      </c>
      <c r="H2078" s="152" t="e">
        <v>#N/A</v>
      </c>
      <c r="I2078" s="151" t="e">
        <v>#N/A</v>
      </c>
      <c r="J2078" s="152" t="e">
        <v>#N/A</v>
      </c>
      <c r="K2078" s="153" t="s">
        <v>453</v>
      </c>
      <c r="L2078" s="154" t="s">
        <v>5008</v>
      </c>
      <c r="M2078" s="28"/>
      <c r="N2078" s="28"/>
      <c r="O2078" s="33"/>
      <c r="P2078" s="33">
        <v>3166901050</v>
      </c>
      <c r="Q2078" s="34" t="s">
        <v>3219</v>
      </c>
      <c r="R2078" s="35">
        <v>42820</v>
      </c>
      <c r="S2078" s="37" t="s">
        <v>3220</v>
      </c>
      <c r="T2078" s="36" t="s">
        <v>413</v>
      </c>
      <c r="U2078" s="78">
        <v>1035010114</v>
      </c>
      <c r="V2078" s="36" t="s">
        <v>346</v>
      </c>
      <c r="W2078" s="36" t="s">
        <v>363</v>
      </c>
      <c r="X2078" s="39"/>
      <c r="Y2078" s="39"/>
      <c r="Z2078" s="39"/>
      <c r="AA2078" s="39"/>
    </row>
    <row r="2079" spans="1:27" ht="15" hidden="1" customHeight="1" x14ac:dyDescent="0.35">
      <c r="A2079" s="154"/>
      <c r="B2079" s="154">
        <v>2108</v>
      </c>
      <c r="C2079" s="149" t="s">
        <v>22</v>
      </c>
      <c r="D2079" s="149" t="s">
        <v>3221</v>
      </c>
      <c r="E2079" s="156">
        <v>2018</v>
      </c>
      <c r="F2079" s="153">
        <v>4</v>
      </c>
      <c r="G2079" s="155" t="s">
        <v>2462</v>
      </c>
      <c r="H2079" s="152" t="e">
        <v>#N/A</v>
      </c>
      <c r="I2079" s="151" t="e">
        <v>#N/A</v>
      </c>
      <c r="J2079" s="152" t="e">
        <v>#N/A</v>
      </c>
      <c r="K2079" s="153" t="s">
        <v>453</v>
      </c>
      <c r="L2079" s="154" t="s">
        <v>5009</v>
      </c>
      <c r="M2079" s="28"/>
      <c r="N2079" s="28"/>
      <c r="O2079" s="33"/>
      <c r="P2079" s="114" t="s">
        <v>3222</v>
      </c>
      <c r="Q2079" s="115" t="s">
        <v>3223</v>
      </c>
      <c r="R2079" s="35">
        <v>43128</v>
      </c>
      <c r="S2079" s="36" t="s">
        <v>3224</v>
      </c>
      <c r="T2079" s="37" t="s">
        <v>413</v>
      </c>
      <c r="U2079" s="38">
        <v>1035011998</v>
      </c>
      <c r="V2079" s="37" t="s">
        <v>346</v>
      </c>
      <c r="W2079" s="37" t="s">
        <v>363</v>
      </c>
      <c r="X2079" s="39"/>
      <c r="Y2079" s="39"/>
      <c r="Z2079" s="39"/>
      <c r="AA2079" s="39"/>
    </row>
    <row r="2080" spans="1:27" ht="15" hidden="1" customHeight="1" x14ac:dyDescent="0.35">
      <c r="A2080" s="154"/>
      <c r="B2080" s="154">
        <v>2109</v>
      </c>
      <c r="C2080" s="142" t="s">
        <v>142</v>
      </c>
      <c r="D2080" s="142" t="s">
        <v>3225</v>
      </c>
      <c r="E2080" s="143">
        <v>2018</v>
      </c>
      <c r="F2080" s="153">
        <v>4</v>
      </c>
      <c r="G2080" s="155" t="s">
        <v>2462</v>
      </c>
      <c r="H2080" s="152" t="e">
        <v>#N/A</v>
      </c>
      <c r="I2080" s="151" t="e">
        <v>#N/A</v>
      </c>
      <c r="J2080" s="152" t="e">
        <v>#N/A</v>
      </c>
      <c r="K2080" s="153" t="s">
        <v>453</v>
      </c>
      <c r="L2080" s="154" t="s">
        <v>5010</v>
      </c>
      <c r="M2080" s="28"/>
      <c r="N2080" s="28"/>
      <c r="O2080" s="33"/>
      <c r="P2080" s="33">
        <v>3045214401</v>
      </c>
      <c r="Q2080" s="34" t="s">
        <v>3226</v>
      </c>
      <c r="R2080" s="35">
        <v>43131</v>
      </c>
      <c r="S2080" s="36" t="s">
        <v>3227</v>
      </c>
      <c r="T2080" s="37" t="s">
        <v>413</v>
      </c>
      <c r="U2080" s="38">
        <v>1035012015</v>
      </c>
      <c r="V2080" s="37" t="s">
        <v>346</v>
      </c>
      <c r="W2080" s="37" t="s">
        <v>589</v>
      </c>
      <c r="X2080" s="39"/>
      <c r="Y2080" s="39"/>
      <c r="Z2080" s="39"/>
      <c r="AA2080" s="39"/>
    </row>
    <row r="2081" spans="1:27" ht="15" hidden="1" customHeight="1" x14ac:dyDescent="0.35">
      <c r="A2081" s="154"/>
      <c r="B2081" s="154">
        <v>2110</v>
      </c>
      <c r="C2081" s="149" t="s">
        <v>6</v>
      </c>
      <c r="D2081" s="149" t="s">
        <v>3228</v>
      </c>
      <c r="E2081" s="148">
        <v>2017</v>
      </c>
      <c r="F2081" s="153">
        <v>5</v>
      </c>
      <c r="G2081" s="155" t="s">
        <v>2462</v>
      </c>
      <c r="H2081" s="152" t="e">
        <v>#N/A</v>
      </c>
      <c r="I2081" s="151" t="e">
        <v>#N/A</v>
      </c>
      <c r="J2081" s="152" t="e">
        <v>#N/A</v>
      </c>
      <c r="K2081" s="153" t="s">
        <v>453</v>
      </c>
      <c r="L2081" s="154" t="s">
        <v>5011</v>
      </c>
      <c r="M2081" s="28"/>
      <c r="N2081" s="28"/>
      <c r="O2081" s="33"/>
      <c r="P2081" s="33">
        <v>3184204040</v>
      </c>
      <c r="Q2081" s="34" t="s">
        <v>3229</v>
      </c>
      <c r="R2081" s="35">
        <v>42889</v>
      </c>
      <c r="S2081" s="37" t="s">
        <v>3230</v>
      </c>
      <c r="T2081" s="36" t="s">
        <v>413</v>
      </c>
      <c r="U2081" s="38">
        <v>1033268039</v>
      </c>
      <c r="V2081" s="36" t="s">
        <v>346</v>
      </c>
      <c r="W2081" s="36" t="s">
        <v>363</v>
      </c>
      <c r="X2081" s="39"/>
      <c r="Y2081" s="39"/>
      <c r="Z2081" s="39"/>
      <c r="AA2081" s="39"/>
    </row>
    <row r="2082" spans="1:27" ht="15" hidden="1" customHeight="1" x14ac:dyDescent="0.35">
      <c r="A2082" s="154"/>
      <c r="B2082" s="154">
        <v>2111</v>
      </c>
      <c r="C2082" s="155" t="s">
        <v>234</v>
      </c>
      <c r="D2082" s="155" t="s">
        <v>3231</v>
      </c>
      <c r="E2082" s="156">
        <v>2017</v>
      </c>
      <c r="F2082" s="153">
        <v>5</v>
      </c>
      <c r="G2082" s="155" t="s">
        <v>2462</v>
      </c>
      <c r="H2082" s="152" t="e">
        <v>#N/A</v>
      </c>
      <c r="I2082" s="151" t="e">
        <v>#N/A</v>
      </c>
      <c r="J2082" s="152" t="e">
        <v>#N/A</v>
      </c>
      <c r="K2082" s="153" t="s">
        <v>453</v>
      </c>
      <c r="L2082" s="154" t="s">
        <v>5012</v>
      </c>
      <c r="M2082" s="28"/>
      <c r="N2082" s="28"/>
      <c r="O2082" s="33">
        <v>2136062</v>
      </c>
      <c r="P2082" s="33">
        <v>3127673255</v>
      </c>
      <c r="Q2082" s="34" t="s">
        <v>3232</v>
      </c>
      <c r="R2082" s="35">
        <v>42764</v>
      </c>
      <c r="S2082" s="36" t="s">
        <v>3233</v>
      </c>
      <c r="T2082" s="37" t="s">
        <v>413</v>
      </c>
      <c r="U2082" s="38">
        <v>1033201674</v>
      </c>
      <c r="V2082" s="37" t="s">
        <v>346</v>
      </c>
      <c r="W2082" s="37" t="s">
        <v>363</v>
      </c>
      <c r="X2082" s="39"/>
      <c r="Y2082" s="39"/>
      <c r="Z2082" s="39"/>
      <c r="AA2082" s="39"/>
    </row>
    <row r="2083" spans="1:27" ht="15" hidden="1" customHeight="1" x14ac:dyDescent="0.35">
      <c r="A2083" s="154"/>
      <c r="B2083" s="154">
        <v>2112</v>
      </c>
      <c r="C2083" s="142" t="s">
        <v>3234</v>
      </c>
      <c r="D2083" s="142" t="s">
        <v>3235</v>
      </c>
      <c r="E2083" s="156">
        <v>2016</v>
      </c>
      <c r="F2083" s="153">
        <v>6</v>
      </c>
      <c r="G2083" s="155" t="s">
        <v>2462</v>
      </c>
      <c r="H2083" s="152" t="e">
        <v>#N/A</v>
      </c>
      <c r="I2083" s="151" t="e">
        <v>#N/A</v>
      </c>
      <c r="J2083" s="152" t="e">
        <v>#N/A</v>
      </c>
      <c r="K2083" s="153" t="s">
        <v>453</v>
      </c>
      <c r="L2083" s="154" t="s">
        <v>5013</v>
      </c>
      <c r="M2083" s="28"/>
      <c r="N2083" s="28"/>
      <c r="O2083" s="33">
        <v>3005860807</v>
      </c>
      <c r="P2083" s="33">
        <v>3005860807</v>
      </c>
      <c r="Q2083" s="34" t="s">
        <v>3236</v>
      </c>
      <c r="R2083" s="35">
        <v>42616</v>
      </c>
      <c r="S2083" s="36" t="s">
        <v>3237</v>
      </c>
      <c r="T2083" s="37" t="s">
        <v>413</v>
      </c>
      <c r="U2083" s="38">
        <v>1020234606</v>
      </c>
      <c r="V2083" s="37" t="s">
        <v>430</v>
      </c>
      <c r="W2083" s="37" t="s">
        <v>363</v>
      </c>
      <c r="X2083" s="39"/>
      <c r="Y2083" s="39"/>
      <c r="Z2083" s="39"/>
      <c r="AA2083" s="39"/>
    </row>
    <row r="2084" spans="1:27" ht="15" hidden="1" customHeight="1" x14ac:dyDescent="0.35">
      <c r="A2084" s="154"/>
      <c r="B2084" s="154">
        <v>2113</v>
      </c>
      <c r="C2084" s="149" t="s">
        <v>142</v>
      </c>
      <c r="D2084" s="149" t="s">
        <v>3238</v>
      </c>
      <c r="E2084" s="156">
        <v>2018</v>
      </c>
      <c r="F2084" s="153">
        <v>4</v>
      </c>
      <c r="G2084" s="155" t="s">
        <v>2462</v>
      </c>
      <c r="H2084" s="152" t="e">
        <v>#N/A</v>
      </c>
      <c r="I2084" s="151" t="e">
        <v>#N/A</v>
      </c>
      <c r="J2084" s="152" t="e">
        <v>#N/A</v>
      </c>
      <c r="K2084" s="153" t="s">
        <v>453</v>
      </c>
      <c r="L2084" s="154" t="s">
        <v>5014</v>
      </c>
      <c r="M2084" s="28"/>
      <c r="N2084" s="28"/>
      <c r="O2084" s="33">
        <v>2980573</v>
      </c>
      <c r="P2084" s="33">
        <v>3015754020</v>
      </c>
      <c r="Q2084" s="34" t="s">
        <v>3239</v>
      </c>
      <c r="R2084" s="35">
        <v>43407</v>
      </c>
      <c r="S2084" s="36" t="s">
        <v>3240</v>
      </c>
      <c r="T2084" s="37" t="s">
        <v>413</v>
      </c>
      <c r="U2084" s="38">
        <v>1027664583</v>
      </c>
      <c r="V2084" s="37" t="s">
        <v>346</v>
      </c>
      <c r="W2084" s="37" t="s">
        <v>363</v>
      </c>
      <c r="X2084" s="39"/>
      <c r="Y2084" s="39"/>
      <c r="Z2084" s="39"/>
      <c r="AA2084" s="39"/>
    </row>
    <row r="2085" spans="1:27" ht="15" hidden="1" customHeight="1" x14ac:dyDescent="0.35">
      <c r="A2085" s="154"/>
      <c r="B2085" s="154">
        <v>2114</v>
      </c>
      <c r="C2085" s="149" t="s">
        <v>864</v>
      </c>
      <c r="D2085" s="149" t="s">
        <v>3241</v>
      </c>
      <c r="E2085" s="148">
        <v>2016</v>
      </c>
      <c r="F2085" s="153">
        <v>6</v>
      </c>
      <c r="G2085" s="155" t="s">
        <v>2462</v>
      </c>
      <c r="H2085" s="152" t="e">
        <v>#N/A</v>
      </c>
      <c r="I2085" s="151" t="e">
        <v>#N/A</v>
      </c>
      <c r="J2085" s="152" t="e">
        <v>#N/A</v>
      </c>
      <c r="K2085" s="153" t="s">
        <v>453</v>
      </c>
      <c r="L2085" s="154" t="s">
        <v>5015</v>
      </c>
      <c r="M2085" s="28"/>
      <c r="N2085" s="28"/>
      <c r="O2085" s="33">
        <v>5587412</v>
      </c>
      <c r="P2085" s="33">
        <v>3002993400</v>
      </c>
      <c r="Q2085" s="34" t="s">
        <v>3242</v>
      </c>
      <c r="R2085" s="35">
        <v>42492</v>
      </c>
      <c r="S2085" s="89" t="s">
        <v>3243</v>
      </c>
      <c r="T2085" s="37" t="s">
        <v>413</v>
      </c>
      <c r="U2085" s="38">
        <v>1013358835</v>
      </c>
      <c r="V2085" s="37"/>
      <c r="W2085" s="37" t="s">
        <v>363</v>
      </c>
      <c r="X2085" s="39"/>
      <c r="Y2085" s="39"/>
      <c r="Z2085" s="39"/>
      <c r="AA2085" s="39"/>
    </row>
    <row r="2086" spans="1:27" ht="15" hidden="1" customHeight="1" x14ac:dyDescent="0.35">
      <c r="A2086" s="154"/>
      <c r="B2086" s="154">
        <v>2115</v>
      </c>
      <c r="C2086" s="149" t="s">
        <v>691</v>
      </c>
      <c r="D2086" s="149" t="s">
        <v>3244</v>
      </c>
      <c r="E2086" s="156">
        <v>2017</v>
      </c>
      <c r="F2086" s="153">
        <v>5</v>
      </c>
      <c r="G2086" s="155" t="s">
        <v>2462</v>
      </c>
      <c r="H2086" s="152" t="e">
        <v>#N/A</v>
      </c>
      <c r="I2086" s="151" t="e">
        <v>#N/A</v>
      </c>
      <c r="J2086" s="152" t="e">
        <v>#N/A</v>
      </c>
      <c r="K2086" s="153" t="s">
        <v>453</v>
      </c>
      <c r="L2086" s="154" t="s">
        <v>5016</v>
      </c>
      <c r="M2086" s="28"/>
      <c r="N2086" s="28"/>
      <c r="O2086" s="33">
        <v>2880779</v>
      </c>
      <c r="P2086" s="33">
        <v>3136710972</v>
      </c>
      <c r="Q2086" s="34" t="s">
        <v>3245</v>
      </c>
      <c r="R2086" s="35">
        <v>43002</v>
      </c>
      <c r="S2086" s="36" t="s">
        <v>3246</v>
      </c>
      <c r="T2086" s="37" t="s">
        <v>413</v>
      </c>
      <c r="U2086" s="38">
        <v>1039475671</v>
      </c>
      <c r="V2086" s="37" t="s">
        <v>393</v>
      </c>
      <c r="W2086" s="37" t="s">
        <v>363</v>
      </c>
      <c r="X2086" s="39"/>
      <c r="Y2086" s="39"/>
      <c r="Z2086" s="39"/>
      <c r="AA2086" s="39"/>
    </row>
    <row r="2087" spans="1:27" ht="15" hidden="1" customHeight="1" x14ac:dyDescent="0.35">
      <c r="A2087" s="154"/>
      <c r="B2087" s="154">
        <v>2116</v>
      </c>
      <c r="C2087" s="145" t="s">
        <v>3247</v>
      </c>
      <c r="D2087" s="145" t="s">
        <v>3248</v>
      </c>
      <c r="E2087" s="146">
        <v>2017</v>
      </c>
      <c r="F2087" s="153">
        <v>5</v>
      </c>
      <c r="G2087" s="155" t="s">
        <v>2462</v>
      </c>
      <c r="H2087" s="152" t="e">
        <v>#N/A</v>
      </c>
      <c r="I2087" s="151" t="e">
        <v>#N/A</v>
      </c>
      <c r="J2087" s="152" t="e">
        <v>#N/A</v>
      </c>
      <c r="K2087" s="153" t="s">
        <v>453</v>
      </c>
      <c r="L2087" s="154" t="s">
        <v>5017</v>
      </c>
      <c r="M2087" s="28"/>
      <c r="N2087" s="28"/>
      <c r="O2087" s="33"/>
      <c r="P2087" s="33">
        <v>3003281755</v>
      </c>
      <c r="Q2087" s="34" t="s">
        <v>3249</v>
      </c>
      <c r="R2087" s="35">
        <v>42994</v>
      </c>
      <c r="S2087" s="36" t="s">
        <v>3250</v>
      </c>
      <c r="T2087" s="37" t="s">
        <v>413</v>
      </c>
      <c r="U2087" s="38">
        <v>1023541051</v>
      </c>
      <c r="V2087" s="37" t="s">
        <v>346</v>
      </c>
      <c r="W2087" s="37" t="s">
        <v>363</v>
      </c>
      <c r="X2087" s="39"/>
      <c r="Y2087" s="39"/>
      <c r="Z2087" s="39"/>
      <c r="AA2087" s="39"/>
    </row>
    <row r="2088" spans="1:27" ht="15" hidden="1" customHeight="1" x14ac:dyDescent="0.35">
      <c r="A2088" s="154"/>
      <c r="B2088" s="154">
        <v>2117</v>
      </c>
      <c r="C2088" s="155" t="s">
        <v>1285</v>
      </c>
      <c r="D2088" s="155" t="s">
        <v>1877</v>
      </c>
      <c r="E2088" s="156">
        <v>2019</v>
      </c>
      <c r="F2088" s="153">
        <v>3</v>
      </c>
      <c r="G2088" s="155" t="s">
        <v>2462</v>
      </c>
      <c r="H2088" s="152" t="e">
        <v>#N/A</v>
      </c>
      <c r="I2088" s="151" t="e">
        <v>#N/A</v>
      </c>
      <c r="J2088" s="152" t="e">
        <v>#N/A</v>
      </c>
      <c r="K2088" s="153" t="s">
        <v>453</v>
      </c>
      <c r="L2088" s="154" t="s">
        <v>5018</v>
      </c>
      <c r="M2088" s="28"/>
      <c r="N2088" s="28"/>
      <c r="O2088" s="33"/>
      <c r="P2088" s="33">
        <v>3186664493</v>
      </c>
      <c r="Q2088" s="34" t="s">
        <v>3251</v>
      </c>
      <c r="R2088" s="35">
        <v>43534</v>
      </c>
      <c r="S2088" s="37" t="s">
        <v>3252</v>
      </c>
      <c r="T2088" s="37" t="s">
        <v>413</v>
      </c>
      <c r="U2088" s="38">
        <v>1023595478</v>
      </c>
      <c r="V2088" s="37" t="s">
        <v>430</v>
      </c>
      <c r="W2088" s="37" t="s">
        <v>347</v>
      </c>
      <c r="X2088" s="39"/>
      <c r="Y2088" s="39"/>
      <c r="Z2088" s="39"/>
      <c r="AA2088" s="39"/>
    </row>
    <row r="2089" spans="1:27" ht="15" hidden="1" customHeight="1" x14ac:dyDescent="0.35">
      <c r="A2089" s="154"/>
      <c r="B2089" s="154">
        <v>2118</v>
      </c>
      <c r="C2089" s="155" t="s">
        <v>229</v>
      </c>
      <c r="D2089" s="155" t="s">
        <v>3253</v>
      </c>
      <c r="E2089" s="156">
        <v>2019</v>
      </c>
      <c r="F2089" s="153">
        <v>3</v>
      </c>
      <c r="G2089" s="155" t="s">
        <v>2462</v>
      </c>
      <c r="H2089" s="152" t="e">
        <v>#N/A</v>
      </c>
      <c r="I2089" s="151" t="e">
        <v>#N/A</v>
      </c>
      <c r="J2089" s="152" t="e">
        <v>#N/A</v>
      </c>
      <c r="K2089" s="153" t="s">
        <v>453</v>
      </c>
      <c r="L2089" s="154" t="s">
        <v>5019</v>
      </c>
      <c r="M2089" s="28"/>
      <c r="N2089" s="28"/>
      <c r="O2089" s="33">
        <v>2539864</v>
      </c>
      <c r="P2089" s="33">
        <v>3163295628</v>
      </c>
      <c r="Q2089" s="34" t="s">
        <v>3254</v>
      </c>
      <c r="R2089" s="35">
        <v>43575</v>
      </c>
      <c r="S2089" s="37" t="s">
        <v>3255</v>
      </c>
      <c r="T2089" s="37" t="s">
        <v>413</v>
      </c>
      <c r="U2089" s="38">
        <v>1033269724</v>
      </c>
      <c r="V2089" s="37" t="s">
        <v>346</v>
      </c>
      <c r="W2089" s="37" t="s">
        <v>363</v>
      </c>
      <c r="X2089" s="39"/>
      <c r="Y2089" s="39"/>
      <c r="Z2089" s="39"/>
      <c r="AA2089" s="39"/>
    </row>
    <row r="2090" spans="1:27" ht="15" hidden="1" customHeight="1" x14ac:dyDescent="0.35">
      <c r="A2090" s="154"/>
      <c r="B2090" s="154">
        <v>2119</v>
      </c>
      <c r="C2090" s="155" t="s">
        <v>3256</v>
      </c>
      <c r="D2090" s="155" t="s">
        <v>3257</v>
      </c>
      <c r="E2090" s="156">
        <v>2017</v>
      </c>
      <c r="F2090" s="153">
        <v>5</v>
      </c>
      <c r="G2090" s="155" t="s">
        <v>2462</v>
      </c>
      <c r="H2090" s="152" t="e">
        <v>#N/A</v>
      </c>
      <c r="I2090" s="151" t="e">
        <v>#N/A</v>
      </c>
      <c r="J2090" s="152" t="e">
        <v>#N/A</v>
      </c>
      <c r="K2090" s="153" t="s">
        <v>453</v>
      </c>
      <c r="L2090" s="154" t="s">
        <v>3258</v>
      </c>
      <c r="M2090" s="28"/>
      <c r="N2090" s="28"/>
      <c r="O2090" s="33"/>
      <c r="P2090" s="33">
        <v>3003771460</v>
      </c>
      <c r="Q2090" s="34" t="s">
        <v>3259</v>
      </c>
      <c r="R2090" s="35">
        <v>42768</v>
      </c>
      <c r="S2090" s="36" t="s">
        <v>3260</v>
      </c>
      <c r="T2090" s="37" t="s">
        <v>413</v>
      </c>
      <c r="U2090" s="38">
        <v>1021941346</v>
      </c>
      <c r="V2090" s="37" t="s">
        <v>393</v>
      </c>
      <c r="W2090" s="37" t="s">
        <v>363</v>
      </c>
      <c r="X2090" s="39"/>
      <c r="Y2090" s="39"/>
      <c r="Z2090" s="39"/>
      <c r="AA2090" s="39"/>
    </row>
    <row r="2091" spans="1:27" ht="15" hidden="1" customHeight="1" x14ac:dyDescent="0.35">
      <c r="A2091" s="154"/>
      <c r="B2091" s="154">
        <v>2120</v>
      </c>
      <c r="C2091" s="155" t="s">
        <v>176</v>
      </c>
      <c r="D2091" s="155" t="s">
        <v>3261</v>
      </c>
      <c r="E2091" s="156">
        <v>2015</v>
      </c>
      <c r="F2091" s="153">
        <v>7</v>
      </c>
      <c r="G2091" s="155" t="s">
        <v>2462</v>
      </c>
      <c r="H2091" s="152" t="e">
        <v>#N/A</v>
      </c>
      <c r="I2091" s="151" t="e">
        <v>#N/A</v>
      </c>
      <c r="J2091" s="152" t="e">
        <v>#N/A</v>
      </c>
      <c r="K2091" s="153" t="s">
        <v>453</v>
      </c>
      <c r="L2091" s="154" t="s">
        <v>5020</v>
      </c>
      <c r="M2091" s="28"/>
      <c r="N2091" s="28"/>
      <c r="O2091" s="33">
        <v>5801609</v>
      </c>
      <c r="P2091" s="33">
        <v>3113848335</v>
      </c>
      <c r="Q2091" s="113" t="s">
        <v>3262</v>
      </c>
      <c r="R2091" s="35">
        <v>42360</v>
      </c>
      <c r="S2091" s="37" t="s">
        <v>3263</v>
      </c>
      <c r="T2091" s="37" t="s">
        <v>413</v>
      </c>
      <c r="U2091" s="38">
        <v>1192468666</v>
      </c>
      <c r="V2091" s="37"/>
      <c r="W2091" s="37" t="s">
        <v>363</v>
      </c>
      <c r="X2091" s="39"/>
      <c r="Y2091" s="39"/>
      <c r="Z2091" s="39"/>
      <c r="AA2091" s="39"/>
    </row>
    <row r="2092" spans="1:27" ht="15" hidden="1" customHeight="1" x14ac:dyDescent="0.35">
      <c r="A2092" s="154"/>
      <c r="B2092" s="154">
        <v>2121</v>
      </c>
      <c r="C2092" s="155" t="s">
        <v>6</v>
      </c>
      <c r="D2092" s="155" t="s">
        <v>3264</v>
      </c>
      <c r="E2092" s="156">
        <v>2015</v>
      </c>
      <c r="F2092" s="153">
        <v>7</v>
      </c>
      <c r="G2092" s="155" t="s">
        <v>2462</v>
      </c>
      <c r="H2092" s="152" t="e">
        <v>#N/A</v>
      </c>
      <c r="I2092" s="151" t="e">
        <v>#N/A</v>
      </c>
      <c r="J2092" s="152" t="e">
        <v>#N/A</v>
      </c>
      <c r="K2092" s="153" t="s">
        <v>454</v>
      </c>
      <c r="L2092" s="154" t="s">
        <v>5021</v>
      </c>
      <c r="M2092" s="28"/>
      <c r="N2092" s="28"/>
      <c r="O2092" s="33"/>
      <c r="P2092" s="33">
        <v>3206757756</v>
      </c>
      <c r="Q2092" s="34" t="s">
        <v>3265</v>
      </c>
      <c r="R2092" s="35">
        <v>42322</v>
      </c>
      <c r="S2092" s="37" t="s">
        <v>3266</v>
      </c>
      <c r="T2092" s="37" t="s">
        <v>413</v>
      </c>
      <c r="U2092" s="38">
        <v>1035007057</v>
      </c>
      <c r="V2092" s="37" t="s">
        <v>582</v>
      </c>
      <c r="W2092" s="37" t="s">
        <v>363</v>
      </c>
      <c r="X2092" s="39"/>
      <c r="Y2092" s="39"/>
      <c r="Z2092" s="39"/>
      <c r="AA2092" s="39"/>
    </row>
    <row r="2093" spans="1:27" ht="15" hidden="1" customHeight="1" x14ac:dyDescent="0.35">
      <c r="A2093" s="154"/>
      <c r="B2093" s="154">
        <v>2122</v>
      </c>
      <c r="C2093" s="155" t="s">
        <v>3267</v>
      </c>
      <c r="D2093" s="155" t="s">
        <v>3268</v>
      </c>
      <c r="E2093" s="156">
        <v>2018</v>
      </c>
      <c r="F2093" s="153">
        <v>4</v>
      </c>
      <c r="G2093" s="155" t="s">
        <v>2462</v>
      </c>
      <c r="H2093" s="152" t="e">
        <v>#N/A</v>
      </c>
      <c r="I2093" s="151" t="e">
        <v>#N/A</v>
      </c>
      <c r="J2093" s="152" t="e">
        <v>#N/A</v>
      </c>
      <c r="K2093" s="153" t="s">
        <v>454</v>
      </c>
      <c r="L2093" s="154" t="s">
        <v>5022</v>
      </c>
      <c r="M2093" s="28"/>
      <c r="N2093" s="28"/>
      <c r="O2093" s="33">
        <v>5452411</v>
      </c>
      <c r="P2093" s="33">
        <v>3059199052</v>
      </c>
      <c r="Q2093" s="34" t="s">
        <v>3269</v>
      </c>
      <c r="R2093" s="35">
        <v>43117</v>
      </c>
      <c r="S2093" s="36" t="s">
        <v>3270</v>
      </c>
      <c r="T2093" s="37" t="s">
        <v>413</v>
      </c>
      <c r="U2093" s="38">
        <v>1095319697</v>
      </c>
      <c r="V2093" s="37" t="s">
        <v>346</v>
      </c>
      <c r="W2093" s="37" t="s">
        <v>394</v>
      </c>
      <c r="X2093" s="39"/>
      <c r="Y2093" s="39"/>
      <c r="Z2093" s="39"/>
      <c r="AA2093" s="39"/>
    </row>
    <row r="2094" spans="1:27" ht="15" hidden="1" customHeight="1" x14ac:dyDescent="0.35">
      <c r="A2094" s="154"/>
      <c r="B2094" s="154">
        <v>2123</v>
      </c>
      <c r="C2094" s="155" t="s">
        <v>3022</v>
      </c>
      <c r="D2094" s="155" t="s">
        <v>3271</v>
      </c>
      <c r="E2094" s="156">
        <v>2018</v>
      </c>
      <c r="F2094" s="153">
        <v>4</v>
      </c>
      <c r="G2094" s="155" t="s">
        <v>2462</v>
      </c>
      <c r="H2094" s="152" t="e">
        <v>#N/A</v>
      </c>
      <c r="I2094" s="151" t="e">
        <v>#N/A</v>
      </c>
      <c r="J2094" s="152" t="e">
        <v>#N/A</v>
      </c>
      <c r="K2094" s="153" t="s">
        <v>453</v>
      </c>
      <c r="L2094" s="154" t="s">
        <v>5023</v>
      </c>
      <c r="M2094" s="28"/>
      <c r="N2094" s="28"/>
      <c r="O2094" s="33"/>
      <c r="P2094" s="33">
        <v>3005295350</v>
      </c>
      <c r="Q2094" s="34" t="s">
        <v>3272</v>
      </c>
      <c r="R2094" s="35">
        <v>43301</v>
      </c>
      <c r="S2094" s="37" t="s">
        <v>3273</v>
      </c>
      <c r="T2094" s="36" t="s">
        <v>413</v>
      </c>
      <c r="U2094" s="38">
        <v>1020326497</v>
      </c>
      <c r="V2094" s="36" t="s">
        <v>393</v>
      </c>
      <c r="W2094" s="36" t="s">
        <v>363</v>
      </c>
      <c r="X2094" s="39"/>
      <c r="Y2094" s="39"/>
      <c r="Z2094" s="39"/>
      <c r="AA2094" s="39"/>
    </row>
    <row r="2095" spans="1:27" ht="15" hidden="1" customHeight="1" x14ac:dyDescent="0.35">
      <c r="A2095" s="154"/>
      <c r="B2095" s="154">
        <v>2124</v>
      </c>
      <c r="C2095" s="155" t="s">
        <v>165</v>
      </c>
      <c r="D2095" s="155" t="s">
        <v>3274</v>
      </c>
      <c r="E2095" s="156">
        <v>2016</v>
      </c>
      <c r="F2095" s="153">
        <v>6</v>
      </c>
      <c r="G2095" s="155" t="s">
        <v>2462</v>
      </c>
      <c r="H2095" s="152" t="e">
        <v>#N/A</v>
      </c>
      <c r="I2095" s="151" t="e">
        <v>#N/A</v>
      </c>
      <c r="J2095" s="152" t="e">
        <v>#N/A</v>
      </c>
      <c r="K2095" s="153" t="s">
        <v>453</v>
      </c>
      <c r="L2095" s="154" t="s">
        <v>3275</v>
      </c>
      <c r="M2095" s="28"/>
      <c r="N2095" s="28"/>
      <c r="O2095" s="33"/>
      <c r="P2095" s="33">
        <v>3046426191</v>
      </c>
      <c r="Q2095" s="34" t="s">
        <v>3276</v>
      </c>
      <c r="R2095" s="35">
        <v>42483</v>
      </c>
      <c r="S2095" s="37" t="s">
        <v>3277</v>
      </c>
      <c r="T2095" s="36" t="s">
        <v>413</v>
      </c>
      <c r="U2095" s="38">
        <v>1021939655</v>
      </c>
      <c r="V2095" s="36" t="s">
        <v>430</v>
      </c>
      <c r="W2095" s="36" t="s">
        <v>363</v>
      </c>
      <c r="X2095" s="39"/>
      <c r="Y2095" s="39"/>
      <c r="Z2095" s="39"/>
      <c r="AA2095" s="39"/>
    </row>
    <row r="2096" spans="1:27" ht="15" hidden="1" customHeight="1" x14ac:dyDescent="0.35">
      <c r="A2096" s="154"/>
      <c r="B2096" s="154">
        <v>2125</v>
      </c>
      <c r="C2096" s="155" t="s">
        <v>109</v>
      </c>
      <c r="D2096" s="155" t="s">
        <v>3278</v>
      </c>
      <c r="E2096" s="156">
        <v>2018</v>
      </c>
      <c r="F2096" s="153">
        <v>4</v>
      </c>
      <c r="G2096" s="155" t="s">
        <v>2462</v>
      </c>
      <c r="H2096" s="152" t="e">
        <v>#N/A</v>
      </c>
      <c r="I2096" s="151" t="e">
        <v>#N/A</v>
      </c>
      <c r="J2096" s="152" t="e">
        <v>#N/A</v>
      </c>
      <c r="K2096" s="153" t="s">
        <v>453</v>
      </c>
      <c r="L2096" s="154" t="s">
        <v>5024</v>
      </c>
      <c r="M2096" s="28"/>
      <c r="N2096" s="28"/>
      <c r="O2096" s="33"/>
      <c r="P2096" s="33">
        <v>3218145592</v>
      </c>
      <c r="Q2096" s="34" t="s">
        <v>3279</v>
      </c>
      <c r="R2096" s="35">
        <v>43200</v>
      </c>
      <c r="S2096" s="37" t="s">
        <v>3280</v>
      </c>
      <c r="T2096" s="37" t="s">
        <v>413</v>
      </c>
      <c r="U2096" s="38">
        <v>1020326015</v>
      </c>
      <c r="V2096" s="37" t="s">
        <v>346</v>
      </c>
      <c r="W2096" s="37" t="s">
        <v>363</v>
      </c>
      <c r="X2096" s="39"/>
      <c r="Y2096" s="39"/>
      <c r="Z2096" s="39"/>
      <c r="AA2096" s="39"/>
    </row>
    <row r="2097" spans="1:27" ht="15" hidden="1" customHeight="1" x14ac:dyDescent="0.35">
      <c r="A2097" s="154"/>
      <c r="B2097" s="154">
        <v>2126</v>
      </c>
      <c r="C2097" s="155" t="s">
        <v>1033</v>
      </c>
      <c r="D2097" s="155" t="s">
        <v>3281</v>
      </c>
      <c r="E2097" s="156">
        <v>2018</v>
      </c>
      <c r="F2097" s="153">
        <v>4</v>
      </c>
      <c r="G2097" s="155" t="s">
        <v>2462</v>
      </c>
      <c r="H2097" s="152" t="e">
        <v>#N/A</v>
      </c>
      <c r="I2097" s="151" t="e">
        <v>#N/A</v>
      </c>
      <c r="J2097" s="152" t="e">
        <v>#N/A</v>
      </c>
      <c r="K2097" s="153" t="s">
        <v>453</v>
      </c>
      <c r="L2097" s="154" t="s">
        <v>5025</v>
      </c>
      <c r="M2097" s="28"/>
      <c r="N2097" s="28"/>
      <c r="O2097" s="33">
        <v>2981565</v>
      </c>
      <c r="P2097" s="33">
        <v>3117479143</v>
      </c>
      <c r="Q2097" s="34" t="s">
        <v>3282</v>
      </c>
      <c r="R2097" s="35">
        <v>43325</v>
      </c>
      <c r="S2097" s="45" t="s">
        <v>3283</v>
      </c>
      <c r="T2097" s="36" t="s">
        <v>413</v>
      </c>
      <c r="U2097" s="38">
        <v>1020126809</v>
      </c>
      <c r="V2097" s="36" t="s">
        <v>430</v>
      </c>
      <c r="W2097" s="36" t="s">
        <v>363</v>
      </c>
      <c r="X2097" s="39"/>
      <c r="Y2097" s="39"/>
      <c r="Z2097" s="39"/>
      <c r="AA2097" s="39"/>
    </row>
    <row r="2098" spans="1:27" ht="15" hidden="1" customHeight="1" x14ac:dyDescent="0.35">
      <c r="A2098" s="154"/>
      <c r="B2098" s="154">
        <v>2127</v>
      </c>
      <c r="C2098" s="155" t="s">
        <v>31</v>
      </c>
      <c r="D2098" s="155" t="s">
        <v>3284</v>
      </c>
      <c r="E2098" s="156">
        <v>2017</v>
      </c>
      <c r="F2098" s="153">
        <v>5</v>
      </c>
      <c r="G2098" s="155" t="s">
        <v>2462</v>
      </c>
      <c r="H2098" s="152" t="e">
        <v>#N/A</v>
      </c>
      <c r="I2098" s="151" t="e">
        <v>#N/A</v>
      </c>
      <c r="J2098" s="152" t="e">
        <v>#N/A</v>
      </c>
      <c r="K2098" s="153" t="s">
        <v>453</v>
      </c>
      <c r="L2098" s="154" t="s">
        <v>5026</v>
      </c>
      <c r="M2098" s="28"/>
      <c r="N2098" s="28"/>
      <c r="O2098" s="33"/>
      <c r="P2098" s="33">
        <v>3004611686</v>
      </c>
      <c r="Q2098" s="34" t="s">
        <v>3285</v>
      </c>
      <c r="R2098" s="35">
        <v>43042</v>
      </c>
      <c r="S2098" s="36" t="s">
        <v>3286</v>
      </c>
      <c r="T2098" s="37" t="s">
        <v>413</v>
      </c>
      <c r="U2098" s="38">
        <v>1044227841</v>
      </c>
      <c r="V2098" s="37" t="s">
        <v>346</v>
      </c>
      <c r="W2098" s="37" t="s">
        <v>347</v>
      </c>
      <c r="X2098" s="39"/>
      <c r="Y2098" s="39"/>
      <c r="Z2098" s="39"/>
      <c r="AA2098" s="39"/>
    </row>
    <row r="2099" spans="1:27" ht="15" hidden="1" customHeight="1" x14ac:dyDescent="0.35">
      <c r="A2099" s="154"/>
      <c r="B2099" s="154">
        <v>2128</v>
      </c>
      <c r="C2099" s="155" t="s">
        <v>3078</v>
      </c>
      <c r="D2099" s="155" t="s">
        <v>3287</v>
      </c>
      <c r="E2099" s="156">
        <v>2018</v>
      </c>
      <c r="F2099" s="153">
        <v>4</v>
      </c>
      <c r="G2099" s="155" t="s">
        <v>2462</v>
      </c>
      <c r="H2099" s="152" t="e">
        <v>#N/A</v>
      </c>
      <c r="I2099" s="151" t="e">
        <v>#N/A</v>
      </c>
      <c r="J2099" s="152" t="e">
        <v>#N/A</v>
      </c>
      <c r="K2099" s="153" t="s">
        <v>453</v>
      </c>
      <c r="L2099" s="154" t="s">
        <v>5027</v>
      </c>
      <c r="M2099" s="28"/>
      <c r="N2099" s="28"/>
      <c r="O2099" s="33"/>
      <c r="P2099" s="33">
        <v>3176594456</v>
      </c>
      <c r="Q2099" s="34" t="s">
        <v>3288</v>
      </c>
      <c r="R2099" s="35">
        <v>43146</v>
      </c>
      <c r="S2099" s="36" t="s">
        <v>3289</v>
      </c>
      <c r="T2099" s="37" t="s">
        <v>413</v>
      </c>
      <c r="U2099" s="38">
        <v>1033268814</v>
      </c>
      <c r="V2099" s="37"/>
      <c r="W2099" s="37" t="s">
        <v>363</v>
      </c>
      <c r="X2099" s="39"/>
      <c r="Y2099" s="39"/>
      <c r="Z2099" s="39"/>
      <c r="AA2099" s="39"/>
    </row>
    <row r="2100" spans="1:27" ht="15" hidden="1" customHeight="1" x14ac:dyDescent="0.35">
      <c r="A2100" s="154"/>
      <c r="B2100" s="154">
        <v>2129</v>
      </c>
      <c r="C2100" s="149" t="s">
        <v>3290</v>
      </c>
      <c r="D2100" s="149" t="s">
        <v>3291</v>
      </c>
      <c r="E2100" s="156">
        <v>2018</v>
      </c>
      <c r="F2100" s="153">
        <v>4</v>
      </c>
      <c r="G2100" s="155" t="s">
        <v>2462</v>
      </c>
      <c r="H2100" s="152" t="e">
        <v>#N/A</v>
      </c>
      <c r="I2100" s="151" t="e">
        <v>#N/A</v>
      </c>
      <c r="J2100" s="152" t="e">
        <v>#N/A</v>
      </c>
      <c r="K2100" s="153" t="s">
        <v>453</v>
      </c>
      <c r="L2100" s="154" t="s">
        <v>5028</v>
      </c>
      <c r="M2100" s="28"/>
      <c r="N2100" s="28"/>
      <c r="O2100" s="33">
        <v>2063961</v>
      </c>
      <c r="P2100" s="33">
        <v>3173656837</v>
      </c>
      <c r="Q2100" s="34" t="s">
        <v>3292</v>
      </c>
      <c r="R2100" s="35">
        <v>43456</v>
      </c>
      <c r="S2100" s="36" t="s">
        <v>3293</v>
      </c>
      <c r="T2100" s="37" t="s">
        <v>413</v>
      </c>
      <c r="U2100" s="38">
        <v>1035013756</v>
      </c>
      <c r="V2100" s="37" t="s">
        <v>582</v>
      </c>
      <c r="W2100" s="37" t="s">
        <v>363</v>
      </c>
      <c r="X2100" s="39"/>
      <c r="Y2100" s="39"/>
      <c r="Z2100" s="39"/>
      <c r="AA2100" s="39"/>
    </row>
    <row r="2101" spans="1:27" ht="15" hidden="1" customHeight="1" x14ac:dyDescent="0.35">
      <c r="A2101" s="154"/>
      <c r="B2101" s="154">
        <v>2130</v>
      </c>
      <c r="C2101" s="149" t="s">
        <v>31</v>
      </c>
      <c r="D2101" s="149" t="s">
        <v>3294</v>
      </c>
      <c r="E2101" s="156">
        <v>2017</v>
      </c>
      <c r="F2101" s="153">
        <v>5</v>
      </c>
      <c r="G2101" s="155" t="s">
        <v>2462</v>
      </c>
      <c r="H2101" s="152" t="e">
        <v>#N/A</v>
      </c>
      <c r="I2101" s="151" t="e">
        <v>#N/A</v>
      </c>
      <c r="J2101" s="152" t="e">
        <v>#N/A</v>
      </c>
      <c r="K2101" s="153" t="s">
        <v>453</v>
      </c>
      <c r="L2101" s="154" t="s">
        <v>5029</v>
      </c>
      <c r="M2101" s="28"/>
      <c r="N2101" s="28"/>
      <c r="O2101" s="33"/>
      <c r="P2101" s="33">
        <v>3113760562</v>
      </c>
      <c r="Q2101" s="34" t="s">
        <v>3295</v>
      </c>
      <c r="R2101" s="35">
        <v>42851</v>
      </c>
      <c r="S2101" s="37" t="s">
        <v>3110</v>
      </c>
      <c r="T2101" s="36" t="s">
        <v>413</v>
      </c>
      <c r="U2101" s="38">
        <v>1013466251</v>
      </c>
      <c r="V2101" s="36" t="s">
        <v>346</v>
      </c>
      <c r="W2101" s="36" t="s">
        <v>363</v>
      </c>
      <c r="X2101" s="39"/>
      <c r="Y2101" s="39"/>
      <c r="Z2101" s="39"/>
      <c r="AA2101" s="39"/>
    </row>
    <row r="2102" spans="1:27" ht="15" hidden="1" customHeight="1" x14ac:dyDescent="0.35">
      <c r="A2102" s="154"/>
      <c r="B2102" s="154">
        <v>2131</v>
      </c>
      <c r="C2102" s="149" t="s">
        <v>3296</v>
      </c>
      <c r="D2102" s="149" t="s">
        <v>3297</v>
      </c>
      <c r="E2102" s="156">
        <v>2017</v>
      </c>
      <c r="F2102" s="153">
        <v>5</v>
      </c>
      <c r="G2102" s="155" t="s">
        <v>2462</v>
      </c>
      <c r="H2102" s="152" t="e">
        <v>#N/A</v>
      </c>
      <c r="I2102" s="151" t="e">
        <v>#N/A</v>
      </c>
      <c r="J2102" s="152" t="e">
        <v>#N/A</v>
      </c>
      <c r="K2102" s="153" t="s">
        <v>453</v>
      </c>
      <c r="L2102" s="154" t="s">
        <v>5030</v>
      </c>
      <c r="M2102" s="28"/>
      <c r="N2102" s="28"/>
      <c r="O2102" s="33">
        <v>5807486</v>
      </c>
      <c r="P2102" s="33">
        <v>3117224437</v>
      </c>
      <c r="Q2102" s="34" t="s">
        <v>3298</v>
      </c>
      <c r="R2102" s="35">
        <v>42969</v>
      </c>
      <c r="S2102" s="36" t="s">
        <v>3299</v>
      </c>
      <c r="T2102" s="37" t="s">
        <v>413</v>
      </c>
      <c r="U2102" s="38">
        <v>1020236081</v>
      </c>
      <c r="V2102" s="37" t="s">
        <v>346</v>
      </c>
      <c r="W2102" s="37" t="s">
        <v>363</v>
      </c>
      <c r="X2102" s="39"/>
      <c r="Y2102" s="39"/>
      <c r="Z2102" s="39"/>
      <c r="AA2102" s="39"/>
    </row>
    <row r="2103" spans="1:27" ht="15" hidden="1" customHeight="1" x14ac:dyDescent="0.35">
      <c r="A2103" s="154"/>
      <c r="B2103" s="154">
        <v>2132</v>
      </c>
      <c r="C2103" s="149" t="s">
        <v>936</v>
      </c>
      <c r="D2103" s="149" t="s">
        <v>3300</v>
      </c>
      <c r="E2103" s="156">
        <v>2018</v>
      </c>
      <c r="F2103" s="153">
        <v>4</v>
      </c>
      <c r="G2103" s="155" t="s">
        <v>2462</v>
      </c>
      <c r="H2103" s="152" t="e">
        <v>#N/A</v>
      </c>
      <c r="I2103" s="151" t="e">
        <v>#N/A</v>
      </c>
      <c r="J2103" s="152" t="e">
        <v>#N/A</v>
      </c>
      <c r="K2103" s="153" t="s">
        <v>453</v>
      </c>
      <c r="L2103" s="154">
        <v>132</v>
      </c>
      <c r="M2103" s="28"/>
      <c r="N2103" s="28"/>
      <c r="O2103" s="33">
        <v>6036128</v>
      </c>
      <c r="P2103" s="33">
        <v>3113685979</v>
      </c>
      <c r="Q2103" s="34" t="s">
        <v>3301</v>
      </c>
      <c r="R2103" s="35">
        <v>43200</v>
      </c>
      <c r="S2103" s="36" t="s">
        <v>3302</v>
      </c>
      <c r="T2103" s="37" t="s">
        <v>413</v>
      </c>
      <c r="U2103" s="38">
        <v>1033268924</v>
      </c>
      <c r="V2103" s="37" t="s">
        <v>346</v>
      </c>
      <c r="W2103" s="37" t="s">
        <v>363</v>
      </c>
      <c r="X2103" s="39"/>
      <c r="Y2103" s="39"/>
      <c r="Z2103" s="39"/>
      <c r="AA2103" s="39"/>
    </row>
    <row r="2104" spans="1:27" ht="15" hidden="1" customHeight="1" x14ac:dyDescent="0.35">
      <c r="A2104" s="154"/>
      <c r="B2104" s="154">
        <v>2133</v>
      </c>
      <c r="C2104" s="149" t="s">
        <v>864</v>
      </c>
      <c r="D2104" s="149" t="s">
        <v>3303</v>
      </c>
      <c r="E2104" s="156">
        <v>2017</v>
      </c>
      <c r="F2104" s="153">
        <v>5</v>
      </c>
      <c r="G2104" s="155" t="s">
        <v>2462</v>
      </c>
      <c r="H2104" s="152" t="e">
        <v>#N/A</v>
      </c>
      <c r="I2104" s="151" t="e">
        <v>#N/A</v>
      </c>
      <c r="J2104" s="152" t="e">
        <v>#N/A</v>
      </c>
      <c r="K2104" s="153" t="s">
        <v>453</v>
      </c>
      <c r="L2104" s="154" t="s">
        <v>5031</v>
      </c>
      <c r="M2104" s="28"/>
      <c r="N2104" s="28"/>
      <c r="O2104" s="33"/>
      <c r="P2104" s="33">
        <v>3007828342</v>
      </c>
      <c r="Q2104" s="34" t="s">
        <v>3304</v>
      </c>
      <c r="R2104" s="35">
        <v>42758</v>
      </c>
      <c r="S2104" s="36" t="s">
        <v>3305</v>
      </c>
      <c r="T2104" s="37" t="s">
        <v>413</v>
      </c>
      <c r="U2104" s="38">
        <v>1035009748</v>
      </c>
      <c r="V2104" s="37" t="s">
        <v>346</v>
      </c>
      <c r="W2104" s="37" t="s">
        <v>363</v>
      </c>
      <c r="X2104" s="39"/>
      <c r="Y2104" s="39"/>
      <c r="Z2104" s="39"/>
      <c r="AA2104" s="39"/>
    </row>
    <row r="2105" spans="1:27" ht="15" hidden="1" customHeight="1" x14ac:dyDescent="0.35">
      <c r="A2105" s="154"/>
      <c r="B2105" s="154">
        <v>2134</v>
      </c>
      <c r="C2105" s="155" t="s">
        <v>118</v>
      </c>
      <c r="D2105" s="155" t="s">
        <v>3306</v>
      </c>
      <c r="E2105" s="156">
        <v>2018</v>
      </c>
      <c r="F2105" s="153">
        <v>4</v>
      </c>
      <c r="G2105" s="155" t="s">
        <v>2462</v>
      </c>
      <c r="H2105" s="152" t="e">
        <v>#N/A</v>
      </c>
      <c r="I2105" s="151" t="e">
        <v>#N/A</v>
      </c>
      <c r="J2105" s="152" t="e">
        <v>#N/A</v>
      </c>
      <c r="K2105" s="153" t="s">
        <v>453</v>
      </c>
      <c r="L2105" s="154" t="s">
        <v>5032</v>
      </c>
      <c r="M2105" s="28"/>
      <c r="N2105" s="28"/>
      <c r="O2105" s="33">
        <v>5798318</v>
      </c>
      <c r="P2105" s="33">
        <v>3017897405</v>
      </c>
      <c r="Q2105" s="34" t="s">
        <v>3307</v>
      </c>
      <c r="R2105" s="35">
        <v>43387</v>
      </c>
      <c r="S2105" s="36" t="s">
        <v>3308</v>
      </c>
      <c r="T2105" s="36" t="s">
        <v>413</v>
      </c>
      <c r="U2105" s="38">
        <v>1033269307</v>
      </c>
      <c r="V2105" s="36" t="s">
        <v>346</v>
      </c>
      <c r="W2105" s="36" t="s">
        <v>363</v>
      </c>
      <c r="X2105" s="39"/>
      <c r="Y2105" s="39"/>
      <c r="Z2105" s="39"/>
      <c r="AA2105" s="39"/>
    </row>
    <row r="2106" spans="1:27" ht="15" hidden="1" customHeight="1" x14ac:dyDescent="0.35">
      <c r="A2106" s="154"/>
      <c r="B2106" s="154">
        <v>2135</v>
      </c>
      <c r="C2106" s="155" t="s">
        <v>3309</v>
      </c>
      <c r="D2106" s="155" t="s">
        <v>3310</v>
      </c>
      <c r="E2106" s="156">
        <v>2017</v>
      </c>
      <c r="F2106" s="153">
        <v>5</v>
      </c>
      <c r="G2106" s="155" t="s">
        <v>2462</v>
      </c>
      <c r="H2106" s="152" t="e">
        <v>#N/A</v>
      </c>
      <c r="I2106" s="151" t="e">
        <v>#N/A</v>
      </c>
      <c r="J2106" s="152" t="e">
        <v>#N/A</v>
      </c>
      <c r="K2106" s="153" t="s">
        <v>453</v>
      </c>
      <c r="L2106" s="154" t="s">
        <v>5033</v>
      </c>
      <c r="M2106" s="28"/>
      <c r="N2106" s="28"/>
      <c r="O2106" s="33"/>
      <c r="P2106" s="33">
        <v>3216428887</v>
      </c>
      <c r="Q2106" s="34" t="s">
        <v>3311</v>
      </c>
      <c r="R2106" s="35">
        <v>42795</v>
      </c>
      <c r="S2106" s="36" t="s">
        <v>3312</v>
      </c>
      <c r="T2106" s="37" t="s">
        <v>413</v>
      </c>
      <c r="U2106" s="38">
        <v>1025673384</v>
      </c>
      <c r="V2106" s="37" t="s">
        <v>393</v>
      </c>
      <c r="W2106" s="37" t="s">
        <v>363</v>
      </c>
      <c r="X2106" s="39"/>
      <c r="Y2106" s="39"/>
      <c r="Z2106" s="39"/>
      <c r="AA2106" s="39"/>
    </row>
    <row r="2107" spans="1:27" ht="15" hidden="1" customHeight="1" x14ac:dyDescent="0.35">
      <c r="A2107" s="154"/>
      <c r="B2107" s="154">
        <v>2136</v>
      </c>
      <c r="C2107" s="155" t="s">
        <v>275</v>
      </c>
      <c r="D2107" s="155" t="s">
        <v>1248</v>
      </c>
      <c r="E2107" s="156">
        <v>2017</v>
      </c>
      <c r="F2107" s="153">
        <v>5</v>
      </c>
      <c r="G2107" s="155" t="s">
        <v>2462</v>
      </c>
      <c r="H2107" s="152" t="e">
        <v>#N/A</v>
      </c>
      <c r="I2107" s="151" t="e">
        <v>#N/A</v>
      </c>
      <c r="J2107" s="152" t="e">
        <v>#N/A</v>
      </c>
      <c r="K2107" s="153" t="s">
        <v>453</v>
      </c>
      <c r="L2107" s="154" t="s">
        <v>5034</v>
      </c>
      <c r="M2107" s="28"/>
      <c r="N2107" s="28"/>
      <c r="O2107" s="33"/>
      <c r="P2107" s="33">
        <v>3216446938</v>
      </c>
      <c r="Q2107" s="34" t="s">
        <v>3313</v>
      </c>
      <c r="R2107" s="35">
        <v>43084</v>
      </c>
      <c r="S2107" s="36" t="s">
        <v>3314</v>
      </c>
      <c r="T2107" s="37" t="s">
        <v>413</v>
      </c>
      <c r="U2107" s="38">
        <v>1027814380</v>
      </c>
      <c r="V2107" s="37" t="s">
        <v>346</v>
      </c>
      <c r="W2107" s="37" t="s">
        <v>363</v>
      </c>
      <c r="X2107" s="39"/>
      <c r="Y2107" s="39"/>
      <c r="Z2107" s="39"/>
      <c r="AA2107" s="39"/>
    </row>
    <row r="2108" spans="1:27" ht="15" hidden="1" customHeight="1" x14ac:dyDescent="0.35">
      <c r="A2108" s="154"/>
      <c r="B2108" s="154">
        <v>2137</v>
      </c>
      <c r="C2108" s="155" t="s">
        <v>229</v>
      </c>
      <c r="D2108" s="155" t="s">
        <v>3315</v>
      </c>
      <c r="E2108" s="156">
        <v>2018</v>
      </c>
      <c r="F2108" s="153">
        <v>4</v>
      </c>
      <c r="G2108" s="155" t="s">
        <v>2462</v>
      </c>
      <c r="H2108" s="152" t="e">
        <v>#N/A</v>
      </c>
      <c r="I2108" s="151" t="e">
        <v>#N/A</v>
      </c>
      <c r="J2108" s="152" t="e">
        <v>#N/A</v>
      </c>
      <c r="K2108" s="153" t="s">
        <v>453</v>
      </c>
      <c r="L2108" s="154" t="s">
        <v>5035</v>
      </c>
      <c r="M2108" s="28"/>
      <c r="N2108" s="28"/>
      <c r="O2108" s="33"/>
      <c r="P2108" s="33">
        <v>3003144872</v>
      </c>
      <c r="Q2108" s="34" t="s">
        <v>3316</v>
      </c>
      <c r="R2108" s="35">
        <v>43354</v>
      </c>
      <c r="S2108" s="37" t="s">
        <v>3317</v>
      </c>
      <c r="T2108" s="37" t="s">
        <v>413</v>
      </c>
      <c r="U2108" s="38">
        <v>1020326765</v>
      </c>
      <c r="V2108" s="37" t="s">
        <v>346</v>
      </c>
      <c r="W2108" s="37" t="s">
        <v>363</v>
      </c>
      <c r="X2108" s="39"/>
      <c r="Y2108" s="39"/>
      <c r="Z2108" s="39"/>
      <c r="AA2108" s="39"/>
    </row>
    <row r="2109" spans="1:27" ht="15" hidden="1" customHeight="1" x14ac:dyDescent="0.35">
      <c r="A2109" s="154"/>
      <c r="B2109" s="154">
        <v>2138</v>
      </c>
      <c r="C2109" s="139" t="s">
        <v>2494</v>
      </c>
      <c r="D2109" s="139" t="s">
        <v>3318</v>
      </c>
      <c r="E2109" s="143">
        <v>2019</v>
      </c>
      <c r="F2109" s="153">
        <v>3</v>
      </c>
      <c r="G2109" s="155" t="s">
        <v>2462</v>
      </c>
      <c r="H2109" s="152" t="e">
        <v>#N/A</v>
      </c>
      <c r="I2109" s="151" t="e">
        <v>#N/A</v>
      </c>
      <c r="J2109" s="152" t="e">
        <v>#N/A</v>
      </c>
      <c r="K2109" s="153" t="s">
        <v>453</v>
      </c>
      <c r="L2109" s="154" t="s">
        <v>5036</v>
      </c>
      <c r="M2109" s="28"/>
      <c r="N2109" s="28"/>
      <c r="O2109" s="33"/>
      <c r="P2109" s="33">
        <v>3103611833</v>
      </c>
      <c r="Q2109" s="34" t="s">
        <v>3319</v>
      </c>
      <c r="R2109" s="35">
        <v>43598</v>
      </c>
      <c r="S2109" s="36" t="s">
        <v>3320</v>
      </c>
      <c r="T2109" s="37" t="s">
        <v>413</v>
      </c>
      <c r="U2109" s="38">
        <v>1155717868</v>
      </c>
      <c r="V2109" s="37" t="s">
        <v>393</v>
      </c>
      <c r="W2109" s="37" t="s">
        <v>363</v>
      </c>
      <c r="X2109" s="39"/>
      <c r="Y2109" s="39"/>
      <c r="Z2109" s="39"/>
      <c r="AA2109" s="39"/>
    </row>
    <row r="2110" spans="1:27" ht="15" hidden="1" customHeight="1" x14ac:dyDescent="0.35">
      <c r="A2110" s="154"/>
      <c r="B2110" s="154">
        <v>2139</v>
      </c>
      <c r="C2110" s="155" t="s">
        <v>31</v>
      </c>
      <c r="D2110" s="155" t="s">
        <v>3321</v>
      </c>
      <c r="E2110" s="156">
        <v>2018</v>
      </c>
      <c r="F2110" s="153">
        <v>4</v>
      </c>
      <c r="G2110" s="155" t="s">
        <v>2462</v>
      </c>
      <c r="H2110" s="152" t="e">
        <v>#N/A</v>
      </c>
      <c r="I2110" s="151" t="e">
        <v>#N/A</v>
      </c>
      <c r="J2110" s="152" t="e">
        <v>#N/A</v>
      </c>
      <c r="K2110" s="153" t="s">
        <v>453</v>
      </c>
      <c r="L2110" s="154" t="s">
        <v>5037</v>
      </c>
      <c r="M2110" s="28"/>
      <c r="N2110" s="28"/>
      <c r="O2110" s="33">
        <v>5979270</v>
      </c>
      <c r="P2110" s="33">
        <v>3216272686</v>
      </c>
      <c r="Q2110" s="34" t="s">
        <v>3322</v>
      </c>
      <c r="R2110" s="35">
        <v>43283</v>
      </c>
      <c r="S2110" s="37" t="s">
        <v>3065</v>
      </c>
      <c r="T2110" s="36" t="s">
        <v>413</v>
      </c>
      <c r="U2110" s="38">
        <v>1021944399</v>
      </c>
      <c r="V2110" s="36" t="s">
        <v>430</v>
      </c>
      <c r="W2110" s="36" t="s">
        <v>363</v>
      </c>
      <c r="X2110" s="39"/>
      <c r="Y2110" s="39"/>
      <c r="Z2110" s="39"/>
      <c r="AA2110" s="39"/>
    </row>
    <row r="2111" spans="1:27" ht="15" hidden="1" customHeight="1" x14ac:dyDescent="0.35">
      <c r="A2111" s="154"/>
      <c r="B2111" s="154">
        <v>2140</v>
      </c>
      <c r="C2111" s="155" t="s">
        <v>118</v>
      </c>
      <c r="D2111" s="155" t="s">
        <v>3323</v>
      </c>
      <c r="E2111" s="156">
        <v>2018</v>
      </c>
      <c r="F2111" s="153">
        <v>4</v>
      </c>
      <c r="G2111" s="155" t="s">
        <v>2462</v>
      </c>
      <c r="H2111" s="152" t="e">
        <v>#N/A</v>
      </c>
      <c r="I2111" s="151" t="e">
        <v>#N/A</v>
      </c>
      <c r="J2111" s="152" t="e">
        <v>#N/A</v>
      </c>
      <c r="K2111" s="153" t="s">
        <v>453</v>
      </c>
      <c r="L2111" s="154" t="s">
        <v>5038</v>
      </c>
      <c r="M2111" s="28"/>
      <c r="N2111" s="28"/>
      <c r="O2111" s="33">
        <v>4895933</v>
      </c>
      <c r="P2111" s="33">
        <v>3155548987</v>
      </c>
      <c r="Q2111" s="34" t="s">
        <v>3324</v>
      </c>
      <c r="R2111" s="35">
        <v>43399</v>
      </c>
      <c r="S2111" s="36" t="s">
        <v>3325</v>
      </c>
      <c r="T2111" s="37" t="s">
        <v>413</v>
      </c>
      <c r="U2111" s="38">
        <v>1035013431</v>
      </c>
      <c r="V2111" s="37" t="s">
        <v>346</v>
      </c>
      <c r="W2111" s="37" t="s">
        <v>363</v>
      </c>
      <c r="X2111" s="39"/>
      <c r="Y2111" s="39"/>
      <c r="Z2111" s="39"/>
      <c r="AA2111" s="39"/>
    </row>
    <row r="2112" spans="1:27" ht="15" hidden="1" customHeight="1" x14ac:dyDescent="0.35">
      <c r="A2112" s="154"/>
      <c r="B2112" s="154">
        <v>2141</v>
      </c>
      <c r="C2112" s="149" t="s">
        <v>691</v>
      </c>
      <c r="D2112" s="149" t="s">
        <v>3326</v>
      </c>
      <c r="E2112" s="156">
        <v>2019</v>
      </c>
      <c r="F2112" s="153">
        <v>3</v>
      </c>
      <c r="G2112" s="155" t="s">
        <v>2462</v>
      </c>
      <c r="H2112" s="152" t="e">
        <v>#N/A</v>
      </c>
      <c r="I2112" s="151" t="e">
        <v>#N/A</v>
      </c>
      <c r="J2112" s="152" t="e">
        <v>#N/A</v>
      </c>
      <c r="K2112" s="153" t="s">
        <v>453</v>
      </c>
      <c r="L2112" s="154" t="s">
        <v>5039</v>
      </c>
      <c r="M2112" s="28"/>
      <c r="N2112" s="28"/>
      <c r="O2112" s="33"/>
      <c r="P2112" s="33">
        <v>3043775898</v>
      </c>
      <c r="Q2112" s="34" t="s">
        <v>3327</v>
      </c>
      <c r="R2112" s="35">
        <v>43534</v>
      </c>
      <c r="S2112" s="36" t="s">
        <v>3328</v>
      </c>
      <c r="T2112" s="37" t="s">
        <v>413</v>
      </c>
      <c r="U2112" s="38">
        <v>1033204712</v>
      </c>
      <c r="V2112" s="37" t="s">
        <v>346</v>
      </c>
      <c r="W2112" s="37" t="s">
        <v>363</v>
      </c>
      <c r="X2112" s="39"/>
      <c r="Y2112" s="39"/>
      <c r="Z2112" s="39"/>
      <c r="AA2112" s="39"/>
    </row>
    <row r="2113" spans="1:27" ht="14.45" hidden="1" x14ac:dyDescent="0.35">
      <c r="A2113" s="154"/>
      <c r="B2113" s="154">
        <v>2142</v>
      </c>
      <c r="C2113" s="149" t="s">
        <v>3329</v>
      </c>
      <c r="D2113" s="149" t="s">
        <v>3330</v>
      </c>
      <c r="E2113" s="156">
        <v>2018</v>
      </c>
      <c r="F2113" s="153">
        <v>4</v>
      </c>
      <c r="G2113" s="155" t="s">
        <v>2462</v>
      </c>
      <c r="H2113" s="152" t="e">
        <v>#N/A</v>
      </c>
      <c r="I2113" s="151" t="e">
        <v>#N/A</v>
      </c>
      <c r="J2113" s="152" t="e">
        <v>#N/A</v>
      </c>
      <c r="K2113" s="153" t="s">
        <v>453</v>
      </c>
      <c r="L2113" s="154" t="s">
        <v>5040</v>
      </c>
      <c r="M2113" s="28"/>
      <c r="N2113" s="28"/>
      <c r="O2113" s="33"/>
      <c r="P2113" s="33">
        <v>3003407235</v>
      </c>
      <c r="Q2113" s="34" t="s">
        <v>3331</v>
      </c>
      <c r="R2113" s="35">
        <v>39745</v>
      </c>
      <c r="S2113" s="36" t="s">
        <v>3332</v>
      </c>
      <c r="T2113" s="37" t="s">
        <v>413</v>
      </c>
      <c r="U2113" s="38">
        <v>1018270036</v>
      </c>
      <c r="V2113" s="37" t="s">
        <v>346</v>
      </c>
      <c r="W2113" s="37" t="s">
        <v>363</v>
      </c>
      <c r="X2113" s="39"/>
      <c r="Y2113" s="39"/>
      <c r="Z2113" s="39"/>
      <c r="AA2113" s="39"/>
    </row>
    <row r="2114" spans="1:27" ht="14.45" hidden="1" x14ac:dyDescent="0.35">
      <c r="A2114" s="154"/>
      <c r="B2114" s="154">
        <v>2143</v>
      </c>
      <c r="C2114" s="155" t="s">
        <v>691</v>
      </c>
      <c r="D2114" s="155" t="s">
        <v>3333</v>
      </c>
      <c r="E2114" s="156">
        <v>2018</v>
      </c>
      <c r="F2114" s="153">
        <v>4</v>
      </c>
      <c r="G2114" s="155" t="s">
        <v>2462</v>
      </c>
      <c r="H2114" s="152" t="e">
        <v>#N/A</v>
      </c>
      <c r="I2114" s="151" t="e">
        <v>#N/A</v>
      </c>
      <c r="J2114" s="152" t="e">
        <v>#N/A</v>
      </c>
      <c r="K2114" s="153" t="s">
        <v>453</v>
      </c>
      <c r="L2114" s="154" t="s">
        <v>5041</v>
      </c>
      <c r="M2114" s="28"/>
      <c r="N2114" s="28"/>
      <c r="O2114" s="33"/>
      <c r="P2114" s="33">
        <v>3183772092</v>
      </c>
      <c r="Q2114" s="34" t="s">
        <v>3334</v>
      </c>
      <c r="R2114" s="35">
        <v>43279</v>
      </c>
      <c r="S2114" s="36" t="s">
        <v>3335</v>
      </c>
      <c r="T2114" s="37" t="s">
        <v>413</v>
      </c>
      <c r="U2114" s="38">
        <v>1020326361</v>
      </c>
      <c r="V2114" s="37"/>
      <c r="W2114" s="37" t="s">
        <v>363</v>
      </c>
      <c r="X2114" s="39"/>
      <c r="Y2114" s="39"/>
      <c r="Z2114" s="39"/>
      <c r="AA2114" s="39"/>
    </row>
    <row r="2115" spans="1:27" ht="14.45" hidden="1" x14ac:dyDescent="0.35">
      <c r="A2115" s="154"/>
      <c r="B2115" s="154">
        <v>2144</v>
      </c>
      <c r="C2115" s="155" t="s">
        <v>227</v>
      </c>
      <c r="D2115" s="155" t="s">
        <v>3336</v>
      </c>
      <c r="E2115" s="156">
        <v>2019</v>
      </c>
      <c r="F2115" s="153">
        <v>3</v>
      </c>
      <c r="G2115" s="155" t="s">
        <v>2462</v>
      </c>
      <c r="H2115" s="152" t="e">
        <v>#N/A</v>
      </c>
      <c r="I2115" s="151" t="e">
        <v>#N/A</v>
      </c>
      <c r="J2115" s="152" t="e">
        <v>#N/A</v>
      </c>
      <c r="K2115" s="153" t="s">
        <v>453</v>
      </c>
      <c r="L2115" s="154" t="s">
        <v>5042</v>
      </c>
      <c r="M2115" s="28"/>
      <c r="N2115" s="28"/>
      <c r="O2115" s="33"/>
      <c r="P2115" s="33">
        <v>3015370330</v>
      </c>
      <c r="Q2115" s="34" t="s">
        <v>3337</v>
      </c>
      <c r="R2115" s="35">
        <v>43768</v>
      </c>
      <c r="S2115" s="36" t="s">
        <v>3338</v>
      </c>
      <c r="T2115" s="37" t="s">
        <v>413</v>
      </c>
      <c r="U2115" s="38">
        <v>1025676187</v>
      </c>
      <c r="V2115" s="37" t="s">
        <v>339</v>
      </c>
      <c r="W2115" s="37" t="s">
        <v>402</v>
      </c>
      <c r="X2115" s="39"/>
      <c r="Y2115" s="39"/>
      <c r="Z2115" s="39"/>
      <c r="AA2115" s="39"/>
    </row>
    <row r="2116" spans="1:27" ht="14.45" hidden="1" x14ac:dyDescent="0.35">
      <c r="A2116" s="154"/>
      <c r="B2116" s="154">
        <v>2145</v>
      </c>
      <c r="C2116" s="155" t="s">
        <v>3339</v>
      </c>
      <c r="D2116" s="155" t="s">
        <v>263</v>
      </c>
      <c r="E2116" s="156">
        <v>2019</v>
      </c>
      <c r="F2116" s="153">
        <v>3</v>
      </c>
      <c r="G2116" s="155" t="s">
        <v>2462</v>
      </c>
      <c r="H2116" s="152" t="e">
        <v>#N/A</v>
      </c>
      <c r="I2116" s="151" t="e">
        <v>#N/A</v>
      </c>
      <c r="J2116" s="152" t="e">
        <v>#N/A</v>
      </c>
      <c r="K2116" s="153" t="s">
        <v>453</v>
      </c>
      <c r="L2116" s="154" t="s">
        <v>5043</v>
      </c>
      <c r="M2116" s="28"/>
      <c r="N2116" s="28"/>
      <c r="O2116" s="33">
        <v>5798698</v>
      </c>
      <c r="P2116" s="33">
        <v>3127963672</v>
      </c>
      <c r="Q2116" s="34" t="s">
        <v>3340</v>
      </c>
      <c r="R2116" s="35">
        <v>43618</v>
      </c>
      <c r="S2116" s="37" t="s">
        <v>3341</v>
      </c>
      <c r="T2116" s="37" t="s">
        <v>413</v>
      </c>
      <c r="U2116" s="38">
        <v>1023552889</v>
      </c>
      <c r="V2116" s="37" t="s">
        <v>393</v>
      </c>
      <c r="W2116" s="37" t="s">
        <v>363</v>
      </c>
      <c r="X2116" s="39"/>
      <c r="Y2116" s="39"/>
      <c r="Z2116" s="39"/>
      <c r="AA2116" s="39"/>
    </row>
    <row r="2117" spans="1:27" ht="14.45" hidden="1" x14ac:dyDescent="0.35">
      <c r="A2117" s="154"/>
      <c r="B2117" s="154">
        <v>2146</v>
      </c>
      <c r="C2117" s="155" t="s">
        <v>3342</v>
      </c>
      <c r="D2117" s="155" t="s">
        <v>3343</v>
      </c>
      <c r="E2117" s="156">
        <v>2019</v>
      </c>
      <c r="F2117" s="153">
        <v>3</v>
      </c>
      <c r="G2117" s="155" t="s">
        <v>2462</v>
      </c>
      <c r="H2117" s="152" t="e">
        <v>#N/A</v>
      </c>
      <c r="I2117" s="151" t="e">
        <v>#N/A</v>
      </c>
      <c r="J2117" s="152" t="e">
        <v>#N/A</v>
      </c>
      <c r="K2117" s="153" t="s">
        <v>453</v>
      </c>
      <c r="L2117" s="154" t="s">
        <v>5044</v>
      </c>
      <c r="M2117" s="28"/>
      <c r="N2117" s="28"/>
      <c r="O2117" s="33"/>
      <c r="P2117" s="33">
        <v>3166995800</v>
      </c>
      <c r="Q2117" s="34" t="s">
        <v>3344</v>
      </c>
      <c r="R2117" s="35">
        <v>43696</v>
      </c>
      <c r="S2117" s="37" t="s">
        <v>3345</v>
      </c>
      <c r="T2117" s="36" t="s">
        <v>413</v>
      </c>
      <c r="U2117" s="38">
        <v>1021946758</v>
      </c>
      <c r="V2117" s="36" t="s">
        <v>393</v>
      </c>
      <c r="W2117" s="36" t="s">
        <v>363</v>
      </c>
      <c r="X2117" s="39"/>
      <c r="Y2117" s="39"/>
      <c r="Z2117" s="39"/>
      <c r="AA2117" s="39"/>
    </row>
    <row r="2118" spans="1:27" ht="14.45" hidden="1" x14ac:dyDescent="0.35">
      <c r="A2118" s="154"/>
      <c r="B2118" s="154">
        <v>2147</v>
      </c>
      <c r="C2118" s="155" t="s">
        <v>3214</v>
      </c>
      <c r="D2118" s="155" t="s">
        <v>3346</v>
      </c>
      <c r="E2118" s="156">
        <v>2016</v>
      </c>
      <c r="F2118" s="153">
        <v>6</v>
      </c>
      <c r="G2118" s="155" t="s">
        <v>2462</v>
      </c>
      <c r="H2118" s="152" t="e">
        <v>#N/A</v>
      </c>
      <c r="I2118" s="151" t="e">
        <v>#N/A</v>
      </c>
      <c r="J2118" s="152" t="e">
        <v>#N/A</v>
      </c>
      <c r="K2118" s="153" t="s">
        <v>453</v>
      </c>
      <c r="L2118" s="154" t="s">
        <v>5045</v>
      </c>
      <c r="M2118" s="28"/>
      <c r="N2118" s="28"/>
      <c r="O2118" s="33">
        <v>2508262</v>
      </c>
      <c r="P2118" s="33">
        <v>3044403823</v>
      </c>
      <c r="Q2118" s="34" t="s">
        <v>3347</v>
      </c>
      <c r="R2118" s="35">
        <v>42398</v>
      </c>
      <c r="S2118" s="37" t="s">
        <v>3348</v>
      </c>
      <c r="T2118" s="37" t="s">
        <v>413</v>
      </c>
      <c r="U2118" s="38">
        <v>1020124321</v>
      </c>
      <c r="V2118" s="37" t="s">
        <v>393</v>
      </c>
      <c r="W2118" s="37" t="s">
        <v>363</v>
      </c>
      <c r="X2118" s="39"/>
      <c r="Y2118" s="39"/>
      <c r="Z2118" s="39"/>
      <c r="AA2118" s="39"/>
    </row>
    <row r="2119" spans="1:27" ht="14.45" hidden="1" x14ac:dyDescent="0.35">
      <c r="A2119" s="154"/>
      <c r="B2119" s="154">
        <v>2148</v>
      </c>
      <c r="C2119" s="155" t="s">
        <v>2411</v>
      </c>
      <c r="D2119" s="155" t="s">
        <v>3349</v>
      </c>
      <c r="E2119" s="156">
        <v>2018</v>
      </c>
      <c r="F2119" s="153">
        <v>4</v>
      </c>
      <c r="G2119" s="155" t="s">
        <v>2462</v>
      </c>
      <c r="H2119" s="152" t="e">
        <v>#N/A</v>
      </c>
      <c r="I2119" s="151" t="e">
        <v>#N/A</v>
      </c>
      <c r="J2119" s="152" t="e">
        <v>#N/A</v>
      </c>
      <c r="K2119" s="153" t="s">
        <v>453</v>
      </c>
      <c r="L2119" s="154" t="s">
        <v>5046</v>
      </c>
      <c r="M2119" s="28"/>
      <c r="N2119" s="28"/>
      <c r="O2119" s="33"/>
      <c r="P2119" s="33">
        <v>3176412392</v>
      </c>
      <c r="Q2119" s="42" t="s">
        <v>3350</v>
      </c>
      <c r="R2119" s="35">
        <v>43113</v>
      </c>
      <c r="S2119" s="37" t="s">
        <v>3351</v>
      </c>
      <c r="T2119" s="37" t="s">
        <v>413</v>
      </c>
      <c r="U2119" s="38">
        <v>1020325644</v>
      </c>
      <c r="V2119" s="37" t="s">
        <v>430</v>
      </c>
      <c r="W2119" s="37" t="s">
        <v>363</v>
      </c>
      <c r="X2119" s="39"/>
      <c r="Y2119" s="39"/>
      <c r="Z2119" s="39"/>
      <c r="AA2119" s="39"/>
    </row>
    <row r="2120" spans="1:27" ht="14.45" hidden="1" x14ac:dyDescent="0.35">
      <c r="A2120" s="154"/>
      <c r="B2120" s="154">
        <v>2149</v>
      </c>
      <c r="C2120" s="155" t="s">
        <v>221</v>
      </c>
      <c r="D2120" s="155" t="s">
        <v>3352</v>
      </c>
      <c r="E2120" s="156">
        <v>2016</v>
      </c>
      <c r="F2120" s="153">
        <v>6</v>
      </c>
      <c r="G2120" s="155" t="s">
        <v>2462</v>
      </c>
      <c r="H2120" s="152" t="e">
        <v>#N/A</v>
      </c>
      <c r="I2120" s="151" t="e">
        <v>#N/A</v>
      </c>
      <c r="J2120" s="152" t="e">
        <v>#N/A</v>
      </c>
      <c r="K2120" s="153" t="s">
        <v>453</v>
      </c>
      <c r="L2120" s="154" t="s">
        <v>5047</v>
      </c>
      <c r="M2120" s="28"/>
      <c r="N2120" s="28"/>
      <c r="O2120" s="33"/>
      <c r="P2120" s="33">
        <v>3017794416</v>
      </c>
      <c r="Q2120" s="42" t="s">
        <v>3353</v>
      </c>
      <c r="R2120" s="35">
        <v>42643</v>
      </c>
      <c r="S2120" s="37" t="s">
        <v>3354</v>
      </c>
      <c r="T2120" s="37" t="s">
        <v>413</v>
      </c>
      <c r="U2120" s="38">
        <v>1027299109</v>
      </c>
      <c r="V2120" s="37" t="s">
        <v>393</v>
      </c>
      <c r="W2120" s="37" t="s">
        <v>363</v>
      </c>
      <c r="X2120" s="39"/>
      <c r="Y2120" s="39"/>
      <c r="Z2120" s="39"/>
      <c r="AA2120" s="39"/>
    </row>
    <row r="2121" spans="1:27" ht="14.45" hidden="1" x14ac:dyDescent="0.35">
      <c r="A2121" s="154"/>
      <c r="B2121" s="154">
        <v>2150</v>
      </c>
      <c r="C2121" s="155" t="s">
        <v>128</v>
      </c>
      <c r="D2121" s="155" t="s">
        <v>3355</v>
      </c>
      <c r="E2121" s="156">
        <v>2017</v>
      </c>
      <c r="F2121" s="153">
        <v>5</v>
      </c>
      <c r="G2121" s="155" t="s">
        <v>2462</v>
      </c>
      <c r="H2121" s="152" t="e">
        <v>#N/A</v>
      </c>
      <c r="I2121" s="151" t="e">
        <v>#N/A</v>
      </c>
      <c r="J2121" s="152" t="e">
        <v>#N/A</v>
      </c>
      <c r="K2121" s="153" t="s">
        <v>453</v>
      </c>
      <c r="L2121" s="154" t="s">
        <v>5048</v>
      </c>
      <c r="M2121" s="28"/>
      <c r="N2121" s="28"/>
      <c r="O2121" s="33">
        <v>2182138</v>
      </c>
      <c r="P2121" s="33">
        <v>3004108215</v>
      </c>
      <c r="Q2121" s="34" t="s">
        <v>3356</v>
      </c>
      <c r="R2121" s="35">
        <v>42943</v>
      </c>
      <c r="S2121" s="37" t="s">
        <v>3357</v>
      </c>
      <c r="T2121" s="37" t="s">
        <v>413</v>
      </c>
      <c r="U2121" s="38">
        <v>1035010914</v>
      </c>
      <c r="V2121" s="37" t="s">
        <v>339</v>
      </c>
      <c r="W2121" s="37" t="s">
        <v>363</v>
      </c>
      <c r="X2121" s="39"/>
      <c r="Y2121" s="39"/>
      <c r="Z2121" s="39"/>
      <c r="AA2121" s="39"/>
    </row>
    <row r="2122" spans="1:27" ht="14.45" hidden="1" x14ac:dyDescent="0.35">
      <c r="A2122" s="154"/>
      <c r="B2122" s="154">
        <v>2151</v>
      </c>
      <c r="C2122" s="155" t="s">
        <v>3159</v>
      </c>
      <c r="D2122" s="155" t="s">
        <v>3358</v>
      </c>
      <c r="E2122" s="156">
        <v>2016</v>
      </c>
      <c r="F2122" s="153">
        <v>6</v>
      </c>
      <c r="G2122" s="155" t="s">
        <v>2462</v>
      </c>
      <c r="H2122" s="152" t="e">
        <v>#N/A</v>
      </c>
      <c r="I2122" s="151" t="e">
        <v>#N/A</v>
      </c>
      <c r="J2122" s="152" t="e">
        <v>#N/A</v>
      </c>
      <c r="K2122" s="153" t="s">
        <v>453</v>
      </c>
      <c r="L2122" s="154" t="s">
        <v>5049</v>
      </c>
      <c r="M2122" s="28"/>
      <c r="N2122" s="28"/>
      <c r="O2122" s="33"/>
      <c r="P2122" s="33">
        <v>3165229397</v>
      </c>
      <c r="Q2122" s="34" t="s">
        <v>3359</v>
      </c>
      <c r="R2122" s="35">
        <v>42531</v>
      </c>
      <c r="S2122" s="37" t="s">
        <v>3360</v>
      </c>
      <c r="T2122" s="37" t="s">
        <v>413</v>
      </c>
      <c r="U2122" s="38">
        <v>1020234237</v>
      </c>
      <c r="V2122" s="37" t="s">
        <v>346</v>
      </c>
      <c r="W2122" s="37" t="s">
        <v>363</v>
      </c>
      <c r="X2122" s="39"/>
      <c r="Y2122" s="39"/>
      <c r="Z2122" s="39"/>
      <c r="AA2122" s="39"/>
    </row>
    <row r="2123" spans="1:27" ht="14.45" hidden="1" x14ac:dyDescent="0.35">
      <c r="A2123" s="154"/>
      <c r="B2123" s="154">
        <v>2152</v>
      </c>
      <c r="C2123" s="155" t="s">
        <v>3191</v>
      </c>
      <c r="D2123" s="155" t="s">
        <v>3361</v>
      </c>
      <c r="E2123" s="156">
        <v>2018</v>
      </c>
      <c r="F2123" s="153">
        <v>4</v>
      </c>
      <c r="G2123" s="155" t="s">
        <v>2462</v>
      </c>
      <c r="H2123" s="152" t="e">
        <v>#N/A</v>
      </c>
      <c r="I2123" s="151" t="e">
        <v>#N/A</v>
      </c>
      <c r="J2123" s="152" t="e">
        <v>#N/A</v>
      </c>
      <c r="K2123" s="153" t="s">
        <v>453</v>
      </c>
      <c r="L2123" s="154" t="s">
        <v>5050</v>
      </c>
      <c r="M2123" s="28"/>
      <c r="N2123" s="28"/>
      <c r="O2123" s="33">
        <v>6032244</v>
      </c>
      <c r="P2123" s="33">
        <v>3015547522</v>
      </c>
      <c r="Q2123" s="34" t="s">
        <v>3362</v>
      </c>
      <c r="R2123" s="35">
        <v>43309</v>
      </c>
      <c r="S2123" s="37" t="s">
        <v>3363</v>
      </c>
      <c r="T2123" s="37" t="s">
        <v>413</v>
      </c>
      <c r="U2123" s="38">
        <v>1020326527</v>
      </c>
      <c r="V2123" s="37" t="s">
        <v>393</v>
      </c>
      <c r="W2123" s="37" t="s">
        <v>347</v>
      </c>
      <c r="X2123" s="39"/>
      <c r="Y2123" s="39"/>
      <c r="Z2123" s="39"/>
      <c r="AA2123" s="39"/>
    </row>
    <row r="2124" spans="1:27" ht="14.45" hidden="1" x14ac:dyDescent="0.35">
      <c r="A2124" s="154"/>
      <c r="B2124" s="154">
        <v>2153</v>
      </c>
      <c r="C2124" s="155" t="s">
        <v>3364</v>
      </c>
      <c r="D2124" s="155" t="s">
        <v>3358</v>
      </c>
      <c r="E2124" s="156">
        <v>2018</v>
      </c>
      <c r="F2124" s="153">
        <v>4</v>
      </c>
      <c r="G2124" s="155" t="s">
        <v>2462</v>
      </c>
      <c r="H2124" s="152" t="e">
        <v>#N/A</v>
      </c>
      <c r="I2124" s="151" t="e">
        <v>#N/A</v>
      </c>
      <c r="J2124" s="152" t="e">
        <v>#N/A</v>
      </c>
      <c r="K2124" s="153" t="s">
        <v>453</v>
      </c>
      <c r="L2124" s="154" t="s">
        <v>5051</v>
      </c>
      <c r="M2124" s="28"/>
      <c r="N2124" s="28"/>
      <c r="O2124" s="33"/>
      <c r="P2124" s="33">
        <v>3165229397</v>
      </c>
      <c r="Q2124" s="34" t="s">
        <v>3359</v>
      </c>
      <c r="R2124" s="35">
        <v>43349</v>
      </c>
      <c r="S2124" s="37" t="s">
        <v>3360</v>
      </c>
      <c r="T2124" s="37" t="s">
        <v>413</v>
      </c>
      <c r="U2124" s="38">
        <v>1020237770</v>
      </c>
      <c r="V2124" s="37"/>
      <c r="W2124" s="37" t="s">
        <v>363</v>
      </c>
      <c r="X2124" s="39"/>
      <c r="Y2124" s="39"/>
      <c r="Z2124" s="39"/>
      <c r="AA2124" s="39"/>
    </row>
    <row r="2125" spans="1:27" ht="14.45" hidden="1" x14ac:dyDescent="0.35">
      <c r="A2125" s="154"/>
      <c r="B2125" s="154">
        <v>2154</v>
      </c>
      <c r="C2125" s="155" t="s">
        <v>864</v>
      </c>
      <c r="D2125" s="155" t="s">
        <v>3365</v>
      </c>
      <c r="E2125" s="156">
        <v>2016</v>
      </c>
      <c r="F2125" s="153">
        <v>6</v>
      </c>
      <c r="G2125" s="155" t="s">
        <v>2462</v>
      </c>
      <c r="H2125" s="152" t="e">
        <v>#N/A</v>
      </c>
      <c r="I2125" s="151" t="e">
        <v>#N/A</v>
      </c>
      <c r="J2125" s="152" t="e">
        <v>#N/A</v>
      </c>
      <c r="K2125" s="153" t="s">
        <v>453</v>
      </c>
      <c r="L2125" s="154" t="s">
        <v>5052</v>
      </c>
      <c r="M2125" s="28"/>
      <c r="N2125" s="28"/>
      <c r="O2125" s="33"/>
      <c r="P2125" s="33">
        <v>3106148563</v>
      </c>
      <c r="Q2125" s="34"/>
      <c r="R2125" s="35">
        <v>42650</v>
      </c>
      <c r="S2125" s="45" t="s">
        <v>3366</v>
      </c>
      <c r="T2125" s="36" t="s">
        <v>413</v>
      </c>
      <c r="U2125" s="38">
        <v>1033267388</v>
      </c>
      <c r="V2125" s="36" t="s">
        <v>346</v>
      </c>
      <c r="W2125" s="36" t="s">
        <v>363</v>
      </c>
      <c r="X2125" s="39"/>
      <c r="Y2125" s="39"/>
      <c r="Z2125" s="39"/>
      <c r="AA2125" s="39"/>
    </row>
    <row r="2126" spans="1:27" ht="14.45" hidden="1" x14ac:dyDescent="0.35">
      <c r="A2126" s="154"/>
      <c r="B2126" s="154">
        <v>2155</v>
      </c>
      <c r="C2126" s="142" t="s">
        <v>794</v>
      </c>
      <c r="D2126" s="142" t="s">
        <v>3367</v>
      </c>
      <c r="E2126" s="140">
        <v>2017</v>
      </c>
      <c r="F2126" s="153">
        <v>5</v>
      </c>
      <c r="G2126" s="155" t="s">
        <v>2462</v>
      </c>
      <c r="H2126" s="152" t="e">
        <v>#N/A</v>
      </c>
      <c r="I2126" s="151" t="e">
        <v>#N/A</v>
      </c>
      <c r="J2126" s="152" t="e">
        <v>#N/A</v>
      </c>
      <c r="K2126" s="153" t="s">
        <v>453</v>
      </c>
      <c r="L2126" s="154" t="s">
        <v>3415</v>
      </c>
      <c r="M2126" s="28"/>
      <c r="N2126" s="28"/>
      <c r="O2126" s="33"/>
      <c r="P2126" s="33">
        <v>3044968080</v>
      </c>
      <c r="Q2126" s="34" t="s">
        <v>3368</v>
      </c>
      <c r="R2126" s="35">
        <v>42976</v>
      </c>
      <c r="S2126" s="36" t="s">
        <v>3369</v>
      </c>
      <c r="T2126" s="37" t="s">
        <v>413</v>
      </c>
      <c r="U2126" s="38">
        <v>1035011083</v>
      </c>
      <c r="V2126" s="37" t="s">
        <v>346</v>
      </c>
      <c r="W2126" s="37" t="s">
        <v>363</v>
      </c>
      <c r="X2126" s="39"/>
      <c r="Y2126" s="39"/>
      <c r="Z2126" s="39"/>
      <c r="AA2126" s="39"/>
    </row>
    <row r="2127" spans="1:27" ht="14.45" hidden="1" x14ac:dyDescent="0.35">
      <c r="A2127" s="154"/>
      <c r="B2127" s="154">
        <v>2156</v>
      </c>
      <c r="C2127" s="155" t="s">
        <v>3117</v>
      </c>
      <c r="D2127" s="155" t="s">
        <v>3370</v>
      </c>
      <c r="E2127" s="156">
        <v>2017</v>
      </c>
      <c r="F2127" s="153">
        <v>5</v>
      </c>
      <c r="G2127" s="155" t="s">
        <v>2462</v>
      </c>
      <c r="H2127" s="152" t="e">
        <v>#N/A</v>
      </c>
      <c r="I2127" s="151" t="e">
        <v>#N/A</v>
      </c>
      <c r="J2127" s="152" t="e">
        <v>#N/A</v>
      </c>
      <c r="K2127" s="153" t="s">
        <v>453</v>
      </c>
      <c r="L2127" s="154" t="s">
        <v>5053</v>
      </c>
      <c r="M2127" s="28"/>
      <c r="N2127" s="28"/>
      <c r="O2127" s="33">
        <v>4177376</v>
      </c>
      <c r="P2127" s="33">
        <v>3218022368</v>
      </c>
      <c r="Q2127" s="34"/>
      <c r="R2127" s="35">
        <v>39379</v>
      </c>
      <c r="S2127" s="37" t="s">
        <v>3371</v>
      </c>
      <c r="T2127" s="37" t="s">
        <v>413</v>
      </c>
      <c r="U2127" s="38">
        <v>1035011418</v>
      </c>
      <c r="V2127" s="37" t="s">
        <v>346</v>
      </c>
      <c r="W2127" s="37" t="s">
        <v>363</v>
      </c>
      <c r="X2127" s="39"/>
      <c r="Y2127" s="39"/>
      <c r="Z2127" s="39"/>
      <c r="AA2127" s="39"/>
    </row>
    <row r="2128" spans="1:27" ht="14.45" hidden="1" x14ac:dyDescent="0.35">
      <c r="A2128" s="154"/>
      <c r="B2128" s="154">
        <v>2157</v>
      </c>
      <c r="C2128" s="155" t="s">
        <v>3372</v>
      </c>
      <c r="D2128" s="155" t="s">
        <v>3373</v>
      </c>
      <c r="E2128" s="156">
        <v>2018</v>
      </c>
      <c r="F2128" s="153">
        <v>4</v>
      </c>
      <c r="G2128" s="155" t="s">
        <v>2462</v>
      </c>
      <c r="H2128" s="152" t="e">
        <v>#N/A</v>
      </c>
      <c r="I2128" s="151" t="e">
        <v>#N/A</v>
      </c>
      <c r="J2128" s="152" t="e">
        <v>#N/A</v>
      </c>
      <c r="K2128" s="153" t="s">
        <v>453</v>
      </c>
      <c r="L2128" s="154" t="s">
        <v>5054</v>
      </c>
      <c r="M2128" s="28"/>
      <c r="N2128" s="28"/>
      <c r="O2128" s="33">
        <v>5567926</v>
      </c>
      <c r="P2128" s="33">
        <v>3004916783</v>
      </c>
      <c r="Q2128" s="34" t="s">
        <v>3374</v>
      </c>
      <c r="R2128" s="35">
        <v>43248</v>
      </c>
      <c r="S2128" s="37" t="s">
        <v>3375</v>
      </c>
      <c r="T2128" s="37" t="s">
        <v>413</v>
      </c>
      <c r="U2128" s="38">
        <v>1036459659</v>
      </c>
      <c r="V2128" s="37" t="s">
        <v>346</v>
      </c>
      <c r="W2128" s="37" t="s">
        <v>363</v>
      </c>
      <c r="X2128" s="39"/>
      <c r="Y2128" s="39"/>
      <c r="Z2128" s="39"/>
      <c r="AA2128" s="39"/>
    </row>
    <row r="2129" spans="1:27" ht="15" hidden="1" customHeight="1" x14ac:dyDescent="0.35">
      <c r="A2129" s="154"/>
      <c r="B2129" s="154">
        <v>2158</v>
      </c>
      <c r="C2129" s="155" t="s">
        <v>689</v>
      </c>
      <c r="D2129" s="155" t="s">
        <v>3376</v>
      </c>
      <c r="E2129" s="156">
        <v>2017</v>
      </c>
      <c r="F2129" s="153">
        <v>5</v>
      </c>
      <c r="G2129" s="155" t="s">
        <v>2462</v>
      </c>
      <c r="H2129" s="152" t="e">
        <v>#N/A</v>
      </c>
      <c r="I2129" s="151" t="e">
        <v>#N/A</v>
      </c>
      <c r="J2129" s="152" t="e">
        <v>#N/A</v>
      </c>
      <c r="K2129" s="153" t="s">
        <v>453</v>
      </c>
      <c r="L2129" s="154" t="s">
        <v>5055</v>
      </c>
      <c r="M2129" s="28"/>
      <c r="N2129" s="28"/>
      <c r="O2129" s="33"/>
      <c r="P2129" s="33">
        <v>3146308420</v>
      </c>
      <c r="Q2129" s="34" t="s">
        <v>3377</v>
      </c>
      <c r="R2129" s="35">
        <v>42785</v>
      </c>
      <c r="S2129" s="37" t="s">
        <v>3378</v>
      </c>
      <c r="T2129" s="37" t="s">
        <v>413</v>
      </c>
      <c r="U2129" s="38">
        <v>1031943597</v>
      </c>
      <c r="V2129" s="37" t="s">
        <v>393</v>
      </c>
      <c r="W2129" s="37" t="s">
        <v>363</v>
      </c>
      <c r="X2129" s="39"/>
      <c r="Y2129" s="39"/>
      <c r="Z2129" s="39"/>
      <c r="AA2129" s="39"/>
    </row>
    <row r="2130" spans="1:27" ht="15" hidden="1" customHeight="1" x14ac:dyDescent="0.35">
      <c r="A2130" s="154"/>
      <c r="B2130" s="154">
        <v>2159</v>
      </c>
      <c r="C2130" s="155" t="s">
        <v>3066</v>
      </c>
      <c r="D2130" s="155" t="s">
        <v>3379</v>
      </c>
      <c r="E2130" s="156">
        <v>2015</v>
      </c>
      <c r="F2130" s="153">
        <v>7</v>
      </c>
      <c r="G2130" s="155" t="s">
        <v>2462</v>
      </c>
      <c r="H2130" s="152" t="e">
        <v>#N/A</v>
      </c>
      <c r="I2130" s="151" t="e">
        <v>#N/A</v>
      </c>
      <c r="J2130" s="152" t="e">
        <v>#N/A</v>
      </c>
      <c r="K2130" s="153" t="s">
        <v>453</v>
      </c>
      <c r="L2130" s="154" t="s">
        <v>5056</v>
      </c>
      <c r="M2130" s="28"/>
      <c r="N2130" s="28"/>
      <c r="O2130" s="33">
        <v>5286077</v>
      </c>
      <c r="P2130" s="33">
        <v>3113623734</v>
      </c>
      <c r="Q2130" s="34" t="s">
        <v>3380</v>
      </c>
      <c r="R2130" s="35">
        <v>42232</v>
      </c>
      <c r="S2130" s="37" t="s">
        <v>3381</v>
      </c>
      <c r="T2130" s="36" t="s">
        <v>413</v>
      </c>
      <c r="U2130" s="38">
        <v>1020321430</v>
      </c>
      <c r="V2130" s="36" t="s">
        <v>346</v>
      </c>
      <c r="W2130" s="36" t="s">
        <v>363</v>
      </c>
      <c r="X2130" s="39"/>
      <c r="Y2130" s="39"/>
      <c r="Z2130" s="39"/>
      <c r="AA2130" s="39"/>
    </row>
    <row r="2131" spans="1:27" ht="15" hidden="1" customHeight="1" x14ac:dyDescent="0.35">
      <c r="A2131" s="154"/>
      <c r="B2131" s="154">
        <v>2160</v>
      </c>
      <c r="C2131" s="155" t="s">
        <v>566</v>
      </c>
      <c r="D2131" s="155" t="s">
        <v>3382</v>
      </c>
      <c r="E2131" s="156">
        <v>2015</v>
      </c>
      <c r="F2131" s="153">
        <v>7</v>
      </c>
      <c r="G2131" s="155" t="s">
        <v>2462</v>
      </c>
      <c r="H2131" s="152" t="e">
        <v>#N/A</v>
      </c>
      <c r="I2131" s="151" t="e">
        <v>#N/A</v>
      </c>
      <c r="J2131" s="152" t="e">
        <v>#N/A</v>
      </c>
      <c r="K2131" s="153" t="s">
        <v>453</v>
      </c>
      <c r="L2131" s="154" t="s">
        <v>5057</v>
      </c>
      <c r="M2131" s="28"/>
      <c r="N2131" s="28"/>
      <c r="O2131" s="33">
        <v>4335729</v>
      </c>
      <c r="P2131" s="33">
        <v>3168348189</v>
      </c>
      <c r="Q2131" s="34" t="s">
        <v>3383</v>
      </c>
      <c r="R2131" s="35">
        <v>42317</v>
      </c>
      <c r="S2131" s="36" t="s">
        <v>3384</v>
      </c>
      <c r="T2131" s="37" t="s">
        <v>413</v>
      </c>
      <c r="U2131" s="38">
        <v>1021938554</v>
      </c>
      <c r="V2131" s="37" t="s">
        <v>430</v>
      </c>
      <c r="W2131" s="37" t="s">
        <v>363</v>
      </c>
      <c r="X2131" s="39"/>
      <c r="Y2131" s="39"/>
      <c r="Z2131" s="39"/>
      <c r="AA2131" s="39"/>
    </row>
    <row r="2132" spans="1:27" ht="15" hidden="1" customHeight="1" x14ac:dyDescent="0.35">
      <c r="A2132" s="154"/>
      <c r="B2132" s="154">
        <v>2161</v>
      </c>
      <c r="C2132" s="149" t="s">
        <v>280</v>
      </c>
      <c r="D2132" s="149" t="s">
        <v>3385</v>
      </c>
      <c r="E2132" s="148">
        <v>2017</v>
      </c>
      <c r="F2132" s="153">
        <v>5</v>
      </c>
      <c r="G2132" s="155" t="s">
        <v>2462</v>
      </c>
      <c r="H2132" s="152" t="e">
        <v>#N/A</v>
      </c>
      <c r="I2132" s="151" t="e">
        <v>#N/A</v>
      </c>
      <c r="J2132" s="152" t="e">
        <v>#N/A</v>
      </c>
      <c r="K2132" s="153" t="s">
        <v>453</v>
      </c>
      <c r="L2132" s="154" t="s">
        <v>5058</v>
      </c>
      <c r="M2132" s="28"/>
      <c r="N2132" s="28"/>
      <c r="O2132" s="33">
        <v>6134294</v>
      </c>
      <c r="P2132" s="33">
        <v>3177674296</v>
      </c>
      <c r="Q2132" s="34" t="s">
        <v>3386</v>
      </c>
      <c r="R2132" s="35">
        <v>43042</v>
      </c>
      <c r="S2132" s="36" t="s">
        <v>3387</v>
      </c>
      <c r="T2132" s="37" t="s">
        <v>413</v>
      </c>
      <c r="U2132" s="38">
        <v>1023654971</v>
      </c>
      <c r="V2132" s="37" t="s">
        <v>1107</v>
      </c>
      <c r="W2132" s="37" t="s">
        <v>363</v>
      </c>
      <c r="X2132" s="39"/>
      <c r="Y2132" s="39"/>
      <c r="Z2132" s="39"/>
      <c r="AA2132" s="39"/>
    </row>
    <row r="2133" spans="1:27" ht="15" hidden="1" customHeight="1" x14ac:dyDescent="0.35">
      <c r="A2133" s="154"/>
      <c r="B2133" s="154">
        <v>2162</v>
      </c>
      <c r="C2133" s="155" t="s">
        <v>118</v>
      </c>
      <c r="D2133" s="155" t="s">
        <v>3388</v>
      </c>
      <c r="E2133" s="156">
        <v>2018</v>
      </c>
      <c r="F2133" s="153">
        <v>4</v>
      </c>
      <c r="G2133" s="155" t="s">
        <v>2462</v>
      </c>
      <c r="H2133" s="152" t="e">
        <v>#N/A</v>
      </c>
      <c r="I2133" s="151" t="e">
        <v>#N/A</v>
      </c>
      <c r="J2133" s="152" t="e">
        <v>#N/A</v>
      </c>
      <c r="K2133" s="153" t="s">
        <v>453</v>
      </c>
      <c r="L2133" s="154" t="s">
        <v>5059</v>
      </c>
      <c r="M2133" s="28"/>
      <c r="N2133" s="28"/>
      <c r="O2133" s="33">
        <v>4957096</v>
      </c>
      <c r="P2133" s="33">
        <v>3022458959</v>
      </c>
      <c r="Q2133" s="34" t="s">
        <v>3389</v>
      </c>
      <c r="R2133" s="35">
        <v>43461</v>
      </c>
      <c r="S2133" s="37" t="s">
        <v>3390</v>
      </c>
      <c r="T2133" s="37" t="s">
        <v>413</v>
      </c>
      <c r="U2133" s="38">
        <v>1036460077</v>
      </c>
      <c r="V2133" s="37" t="s">
        <v>430</v>
      </c>
      <c r="W2133" s="37" t="s">
        <v>363</v>
      </c>
      <c r="X2133" s="39"/>
      <c r="Y2133" s="39"/>
      <c r="Z2133" s="39"/>
      <c r="AA2133" s="39"/>
    </row>
    <row r="2134" spans="1:27" ht="15" hidden="1" customHeight="1" x14ac:dyDescent="0.35">
      <c r="A2134" s="154"/>
      <c r="B2134" s="154">
        <v>2163</v>
      </c>
      <c r="C2134" s="155" t="s">
        <v>3391</v>
      </c>
      <c r="D2134" s="155" t="s">
        <v>2878</v>
      </c>
      <c r="E2134" s="156">
        <v>2016</v>
      </c>
      <c r="F2134" s="153">
        <v>6</v>
      </c>
      <c r="G2134" s="155" t="s">
        <v>2462</v>
      </c>
      <c r="H2134" s="152" t="e">
        <v>#N/A</v>
      </c>
      <c r="I2134" s="151" t="e">
        <v>#N/A</v>
      </c>
      <c r="J2134" s="152" t="e">
        <v>#N/A</v>
      </c>
      <c r="K2134" s="153" t="s">
        <v>453</v>
      </c>
      <c r="L2134" s="154" t="s">
        <v>3504</v>
      </c>
      <c r="M2134" s="28"/>
      <c r="N2134" s="28"/>
      <c r="O2134" s="33"/>
      <c r="P2134" s="33">
        <v>3117011378</v>
      </c>
      <c r="Q2134" s="34" t="s">
        <v>3392</v>
      </c>
      <c r="R2134" s="35">
        <v>42685</v>
      </c>
      <c r="S2134" s="37" t="s">
        <v>3393</v>
      </c>
      <c r="T2134" s="37" t="s">
        <v>413</v>
      </c>
      <c r="U2134" s="38">
        <v>1033267441</v>
      </c>
      <c r="V2134" s="37" t="s">
        <v>346</v>
      </c>
      <c r="W2134" s="37" t="s">
        <v>363</v>
      </c>
      <c r="X2134" s="39"/>
      <c r="Y2134" s="39"/>
      <c r="Z2134" s="39"/>
      <c r="AA2134" s="39"/>
    </row>
    <row r="2135" spans="1:27" ht="15" hidden="1" customHeight="1" x14ac:dyDescent="0.35">
      <c r="A2135" s="154"/>
      <c r="B2135" s="154">
        <v>2164</v>
      </c>
      <c r="C2135" s="155" t="s">
        <v>118</v>
      </c>
      <c r="D2135" s="155" t="s">
        <v>3394</v>
      </c>
      <c r="E2135" s="156">
        <v>2016</v>
      </c>
      <c r="F2135" s="153">
        <v>6</v>
      </c>
      <c r="G2135" s="155" t="s">
        <v>2462</v>
      </c>
      <c r="H2135" s="152" t="e">
        <v>#N/A</v>
      </c>
      <c r="I2135" s="151" t="e">
        <v>#N/A</v>
      </c>
      <c r="J2135" s="152" t="e">
        <v>#N/A</v>
      </c>
      <c r="K2135" s="153" t="s">
        <v>453</v>
      </c>
      <c r="L2135" s="154" t="s">
        <v>5060</v>
      </c>
      <c r="M2135" s="28"/>
      <c r="N2135" s="28"/>
      <c r="O2135" s="33">
        <v>6055931</v>
      </c>
      <c r="P2135" s="33">
        <v>3046706110</v>
      </c>
      <c r="Q2135" s="34" t="s">
        <v>3395</v>
      </c>
      <c r="R2135" s="35">
        <v>42452</v>
      </c>
      <c r="S2135" s="37" t="s">
        <v>3396</v>
      </c>
      <c r="T2135" s="36" t="s">
        <v>413</v>
      </c>
      <c r="U2135" s="38">
        <v>1018263379</v>
      </c>
      <c r="V2135" s="36"/>
      <c r="W2135" s="36" t="s">
        <v>340</v>
      </c>
      <c r="X2135" s="39"/>
      <c r="Y2135" s="39"/>
      <c r="Z2135" s="39"/>
      <c r="AA2135" s="39"/>
    </row>
    <row r="2136" spans="1:27" ht="15" hidden="1" customHeight="1" x14ac:dyDescent="0.35">
      <c r="A2136" s="154"/>
      <c r="B2136" s="154">
        <v>2165</v>
      </c>
      <c r="C2136" s="155" t="s">
        <v>118</v>
      </c>
      <c r="D2136" s="155" t="s">
        <v>3397</v>
      </c>
      <c r="E2136" s="156">
        <v>2017</v>
      </c>
      <c r="F2136" s="153">
        <v>5</v>
      </c>
      <c r="G2136" s="155" t="s">
        <v>2462</v>
      </c>
      <c r="H2136" s="152" t="e">
        <v>#N/A</v>
      </c>
      <c r="I2136" s="151" t="e">
        <v>#N/A</v>
      </c>
      <c r="J2136" s="152" t="e">
        <v>#N/A</v>
      </c>
      <c r="K2136" s="153" t="s">
        <v>453</v>
      </c>
      <c r="L2136" s="154" t="s">
        <v>5061</v>
      </c>
      <c r="M2136" s="28"/>
      <c r="N2136" s="28"/>
      <c r="O2136" s="33">
        <v>5795859</v>
      </c>
      <c r="P2136" s="33">
        <v>3215399217</v>
      </c>
      <c r="Q2136" s="34" t="s">
        <v>3398</v>
      </c>
      <c r="R2136" s="35">
        <v>42770</v>
      </c>
      <c r="S2136" s="37" t="s">
        <v>3399</v>
      </c>
      <c r="T2136" s="36" t="s">
        <v>413</v>
      </c>
      <c r="U2136" s="38">
        <v>1035009834</v>
      </c>
      <c r="V2136" s="36" t="s">
        <v>346</v>
      </c>
      <c r="W2136" s="36" t="s">
        <v>363</v>
      </c>
      <c r="X2136" s="39"/>
      <c r="Y2136" s="39"/>
      <c r="Z2136" s="39"/>
      <c r="AA2136" s="39"/>
    </row>
    <row r="2137" spans="1:27" ht="15" hidden="1" customHeight="1" x14ac:dyDescent="0.35">
      <c r="A2137" s="154"/>
      <c r="B2137" s="154">
        <v>2166</v>
      </c>
      <c r="C2137" s="155" t="s">
        <v>31</v>
      </c>
      <c r="D2137" s="155" t="s">
        <v>3400</v>
      </c>
      <c r="E2137" s="156">
        <v>2018</v>
      </c>
      <c r="F2137" s="153">
        <v>4</v>
      </c>
      <c r="G2137" s="155" t="s">
        <v>2462</v>
      </c>
      <c r="H2137" s="152" t="e">
        <v>#N/A</v>
      </c>
      <c r="I2137" s="151" t="e">
        <v>#N/A</v>
      </c>
      <c r="J2137" s="152" t="e">
        <v>#N/A</v>
      </c>
      <c r="K2137" s="153" t="s">
        <v>456</v>
      </c>
      <c r="L2137" s="154" t="s">
        <v>5062</v>
      </c>
      <c r="M2137" s="28"/>
      <c r="N2137" s="28"/>
      <c r="O2137" s="33">
        <v>3282422</v>
      </c>
      <c r="P2137" s="33">
        <v>3218900784</v>
      </c>
      <c r="Q2137" s="34" t="s">
        <v>3401</v>
      </c>
      <c r="R2137" s="35">
        <v>43353</v>
      </c>
      <c r="S2137" s="37" t="s">
        <v>3402</v>
      </c>
      <c r="T2137" s="37" t="s">
        <v>413</v>
      </c>
      <c r="U2137" s="38">
        <v>1023547546</v>
      </c>
      <c r="V2137" s="37" t="s">
        <v>346</v>
      </c>
      <c r="W2137" s="37" t="s">
        <v>363</v>
      </c>
      <c r="X2137" s="39"/>
      <c r="Y2137" s="39"/>
      <c r="Z2137" s="39"/>
      <c r="AA2137" s="39"/>
    </row>
    <row r="2138" spans="1:27" ht="15" hidden="1" customHeight="1" x14ac:dyDescent="0.35">
      <c r="A2138" s="154"/>
      <c r="B2138" s="154">
        <v>2167</v>
      </c>
      <c r="C2138" s="155" t="s">
        <v>689</v>
      </c>
      <c r="D2138" s="155" t="s">
        <v>3403</v>
      </c>
      <c r="E2138" s="156">
        <v>2019</v>
      </c>
      <c r="F2138" s="153">
        <v>3</v>
      </c>
      <c r="G2138" s="155" t="s">
        <v>2462</v>
      </c>
      <c r="H2138" s="152" t="e">
        <v>#N/A</v>
      </c>
      <c r="I2138" s="151" t="e">
        <v>#N/A</v>
      </c>
      <c r="J2138" s="152" t="e">
        <v>#N/A</v>
      </c>
      <c r="K2138" s="153" t="s">
        <v>455</v>
      </c>
      <c r="L2138" s="154" t="s">
        <v>5063</v>
      </c>
      <c r="M2138" s="28"/>
      <c r="N2138" s="28"/>
      <c r="O2138" s="33"/>
      <c r="P2138" s="33">
        <v>3005917961</v>
      </c>
      <c r="Q2138" s="34" t="s">
        <v>3404</v>
      </c>
      <c r="R2138" s="35">
        <v>43721</v>
      </c>
      <c r="S2138" s="37" t="s">
        <v>3405</v>
      </c>
      <c r="T2138" s="37" t="s">
        <v>413</v>
      </c>
      <c r="U2138" s="38">
        <v>1035015271</v>
      </c>
      <c r="V2138" s="37" t="s">
        <v>346</v>
      </c>
      <c r="W2138" s="37" t="s">
        <v>363</v>
      </c>
      <c r="X2138" s="39"/>
      <c r="Y2138" s="39"/>
      <c r="Z2138" s="39"/>
      <c r="AA2138" s="39"/>
    </row>
    <row r="2139" spans="1:27" ht="15" hidden="1" customHeight="1" x14ac:dyDescent="0.35">
      <c r="A2139" s="154"/>
      <c r="B2139" s="154">
        <v>2168</v>
      </c>
      <c r="C2139" s="155" t="s">
        <v>118</v>
      </c>
      <c r="D2139" s="155" t="s">
        <v>3406</v>
      </c>
      <c r="E2139" s="156">
        <v>2019</v>
      </c>
      <c r="F2139" s="153">
        <v>3</v>
      </c>
      <c r="G2139" s="155" t="s">
        <v>2462</v>
      </c>
      <c r="H2139" s="152" t="e">
        <v>#N/A</v>
      </c>
      <c r="I2139" s="151" t="e">
        <v>#N/A</v>
      </c>
      <c r="J2139" s="152" t="e">
        <v>#N/A</v>
      </c>
      <c r="K2139" s="153" t="s">
        <v>454</v>
      </c>
      <c r="L2139" s="154" t="s">
        <v>5064</v>
      </c>
      <c r="M2139" s="28"/>
      <c r="N2139" s="28"/>
      <c r="O2139" s="33">
        <v>2178761</v>
      </c>
      <c r="P2139" s="33">
        <v>3104226773</v>
      </c>
      <c r="Q2139" s="34" t="s">
        <v>3407</v>
      </c>
      <c r="R2139" s="35">
        <v>43506</v>
      </c>
      <c r="S2139" s="36" t="s">
        <v>3408</v>
      </c>
      <c r="T2139" s="37" t="s">
        <v>413</v>
      </c>
      <c r="U2139" s="38">
        <v>1013466663</v>
      </c>
      <c r="V2139" s="37" t="s">
        <v>339</v>
      </c>
      <c r="W2139" s="37" t="s">
        <v>363</v>
      </c>
      <c r="X2139" s="39"/>
      <c r="Y2139" s="39"/>
      <c r="Z2139" s="39"/>
      <c r="AA2139" s="39"/>
    </row>
    <row r="2140" spans="1:27" ht="15" hidden="1" customHeight="1" x14ac:dyDescent="0.35">
      <c r="A2140" s="154"/>
      <c r="B2140" s="154">
        <v>2169</v>
      </c>
      <c r="C2140" s="149" t="s">
        <v>864</v>
      </c>
      <c r="D2140" s="149" t="s">
        <v>3409</v>
      </c>
      <c r="E2140" s="156">
        <v>2018</v>
      </c>
      <c r="F2140" s="153">
        <v>4</v>
      </c>
      <c r="G2140" s="155" t="s">
        <v>2462</v>
      </c>
      <c r="H2140" s="152" t="e">
        <v>#N/A</v>
      </c>
      <c r="I2140" s="151" t="e">
        <v>#N/A</v>
      </c>
      <c r="J2140" s="152" t="e">
        <v>#N/A</v>
      </c>
      <c r="K2140" s="153" t="s">
        <v>453</v>
      </c>
      <c r="L2140" s="154" t="s">
        <v>5065</v>
      </c>
      <c r="M2140" s="28"/>
      <c r="N2140" s="28"/>
      <c r="O2140" s="33">
        <v>2565537</v>
      </c>
      <c r="P2140" s="33">
        <v>3016964469</v>
      </c>
      <c r="Q2140" s="34" t="s">
        <v>3410</v>
      </c>
      <c r="R2140" s="35">
        <v>43131</v>
      </c>
      <c r="S2140" s="36" t="s">
        <v>3012</v>
      </c>
      <c r="T2140" s="37" t="s">
        <v>413</v>
      </c>
      <c r="U2140" s="38">
        <v>1037672647</v>
      </c>
      <c r="V2140" s="37" t="s">
        <v>346</v>
      </c>
      <c r="W2140" s="37" t="s">
        <v>363</v>
      </c>
      <c r="X2140" s="39"/>
      <c r="Y2140" s="39"/>
      <c r="Z2140" s="39"/>
      <c r="AA2140" s="39"/>
    </row>
    <row r="2141" spans="1:27" ht="15" hidden="1" customHeight="1" x14ac:dyDescent="0.35">
      <c r="A2141" s="154"/>
      <c r="B2141" s="154">
        <v>2170</v>
      </c>
      <c r="C2141" s="155" t="s">
        <v>689</v>
      </c>
      <c r="D2141" s="155" t="s">
        <v>3411</v>
      </c>
      <c r="E2141" s="156">
        <v>2019</v>
      </c>
      <c r="F2141" s="153">
        <v>3</v>
      </c>
      <c r="G2141" s="155" t="s">
        <v>2462</v>
      </c>
      <c r="H2141" s="152" t="e">
        <v>#N/A</v>
      </c>
      <c r="I2141" s="151" t="e">
        <v>#N/A</v>
      </c>
      <c r="J2141" s="152" t="e">
        <v>#N/A</v>
      </c>
      <c r="K2141" s="153" t="s">
        <v>453</v>
      </c>
      <c r="L2141" s="154" t="s">
        <v>5066</v>
      </c>
      <c r="M2141" s="28"/>
      <c r="N2141" s="28"/>
      <c r="O2141" s="33"/>
      <c r="P2141" s="33">
        <v>3128835447</v>
      </c>
      <c r="Q2141" s="34" t="s">
        <v>3412</v>
      </c>
      <c r="R2141" s="35">
        <v>43594</v>
      </c>
      <c r="S2141" s="37" t="s">
        <v>3413</v>
      </c>
      <c r="T2141" s="37" t="s">
        <v>413</v>
      </c>
      <c r="U2141" s="38">
        <v>1035014483</v>
      </c>
      <c r="V2141" s="37" t="s">
        <v>339</v>
      </c>
      <c r="W2141" s="37" t="s">
        <v>363</v>
      </c>
      <c r="X2141" s="39"/>
      <c r="Y2141" s="39"/>
      <c r="Z2141" s="39"/>
      <c r="AA2141" s="39"/>
    </row>
    <row r="2142" spans="1:27" ht="15" hidden="1" customHeight="1" x14ac:dyDescent="0.35">
      <c r="A2142" s="154"/>
      <c r="B2142" s="154">
        <v>2171</v>
      </c>
      <c r="C2142" s="155" t="s">
        <v>864</v>
      </c>
      <c r="D2142" s="155" t="s">
        <v>3414</v>
      </c>
      <c r="E2142" s="156">
        <v>2015</v>
      </c>
      <c r="F2142" s="153">
        <v>7</v>
      </c>
      <c r="G2142" s="155" t="s">
        <v>2462</v>
      </c>
      <c r="H2142" s="152" t="e">
        <v>#N/A</v>
      </c>
      <c r="I2142" s="151" t="e">
        <v>#N/A</v>
      </c>
      <c r="J2142" s="152" t="e">
        <v>#N/A</v>
      </c>
      <c r="K2142" s="153" t="s">
        <v>453</v>
      </c>
      <c r="L2142" s="154" t="s">
        <v>3415</v>
      </c>
      <c r="M2142" s="28"/>
      <c r="N2142" s="28"/>
      <c r="O2142" s="33">
        <v>5051051</v>
      </c>
      <c r="P2142" s="33">
        <v>3145059472</v>
      </c>
      <c r="Q2142" s="34" t="s">
        <v>3416</v>
      </c>
      <c r="R2142" s="35">
        <v>42166</v>
      </c>
      <c r="S2142" s="37" t="s">
        <v>3417</v>
      </c>
      <c r="T2142" s="37" t="s">
        <v>413</v>
      </c>
      <c r="U2142" s="38">
        <v>1015078784</v>
      </c>
      <c r="V2142" s="37" t="s">
        <v>346</v>
      </c>
      <c r="W2142" s="37" t="s">
        <v>363</v>
      </c>
      <c r="X2142" s="39"/>
      <c r="Y2142" s="39"/>
      <c r="Z2142" s="39"/>
      <c r="AA2142" s="39"/>
    </row>
    <row r="2143" spans="1:27" ht="15" hidden="1" customHeight="1" x14ac:dyDescent="0.35">
      <c r="A2143" s="154"/>
      <c r="B2143" s="154">
        <v>2172</v>
      </c>
      <c r="C2143" s="155" t="s">
        <v>22</v>
      </c>
      <c r="D2143" s="155" t="s">
        <v>3418</v>
      </c>
      <c r="E2143" s="156">
        <v>2016</v>
      </c>
      <c r="F2143" s="153">
        <v>6</v>
      </c>
      <c r="G2143" s="155" t="s">
        <v>2462</v>
      </c>
      <c r="H2143" s="152" t="e">
        <v>#N/A</v>
      </c>
      <c r="I2143" s="151" t="e">
        <v>#N/A</v>
      </c>
      <c r="J2143" s="152" t="e">
        <v>#N/A</v>
      </c>
      <c r="K2143" s="153" t="s">
        <v>453</v>
      </c>
      <c r="L2143" s="154" t="s">
        <v>5067</v>
      </c>
      <c r="M2143" s="28"/>
      <c r="N2143" s="28"/>
      <c r="O2143" s="33">
        <v>3281980</v>
      </c>
      <c r="P2143" s="33">
        <v>3217911501</v>
      </c>
      <c r="Q2143" s="42" t="s">
        <v>3419</v>
      </c>
      <c r="R2143" s="35">
        <v>42591</v>
      </c>
      <c r="S2143" s="37" t="s">
        <v>725</v>
      </c>
      <c r="T2143" s="36" t="s">
        <v>413</v>
      </c>
      <c r="U2143" s="38">
        <v>1035008773</v>
      </c>
      <c r="V2143" s="36" t="s">
        <v>346</v>
      </c>
      <c r="W2143" s="36" t="s">
        <v>363</v>
      </c>
      <c r="X2143" s="39"/>
      <c r="Y2143" s="39"/>
      <c r="Z2143" s="39"/>
      <c r="AA2143" s="39"/>
    </row>
    <row r="2144" spans="1:27" ht="15" hidden="1" customHeight="1" x14ac:dyDescent="0.35">
      <c r="A2144" s="154"/>
      <c r="B2144" s="154">
        <v>2173</v>
      </c>
      <c r="C2144" s="149" t="s">
        <v>3420</v>
      </c>
      <c r="D2144" s="149" t="s">
        <v>3421</v>
      </c>
      <c r="E2144" s="148">
        <v>2016</v>
      </c>
      <c r="F2144" s="153">
        <v>6</v>
      </c>
      <c r="G2144" s="155" t="s">
        <v>2462</v>
      </c>
      <c r="H2144" s="152" t="e">
        <v>#N/A</v>
      </c>
      <c r="I2144" s="151" t="e">
        <v>#N/A</v>
      </c>
      <c r="J2144" s="152" t="e">
        <v>#N/A</v>
      </c>
      <c r="K2144" s="153" t="s">
        <v>453</v>
      </c>
      <c r="L2144" s="154" t="s">
        <v>3422</v>
      </c>
      <c r="M2144" s="28"/>
      <c r="N2144" s="28"/>
      <c r="O2144" s="33">
        <v>5780397</v>
      </c>
      <c r="P2144" s="33">
        <v>3004418091</v>
      </c>
      <c r="Q2144" s="42"/>
      <c r="R2144" s="35">
        <v>42398</v>
      </c>
      <c r="S2144" s="37" t="s">
        <v>3423</v>
      </c>
      <c r="T2144" s="37" t="s">
        <v>413</v>
      </c>
      <c r="U2144" s="38">
        <v>1035007526</v>
      </c>
      <c r="V2144" s="37" t="s">
        <v>393</v>
      </c>
      <c r="W2144" s="37" t="s">
        <v>347</v>
      </c>
      <c r="X2144" s="39"/>
      <c r="Y2144" s="39"/>
      <c r="Z2144" s="39"/>
      <c r="AA2144" s="39"/>
    </row>
    <row r="2145" spans="1:27" ht="15" hidden="1" customHeight="1" x14ac:dyDescent="0.35">
      <c r="A2145" s="154"/>
      <c r="B2145" s="154">
        <v>2174</v>
      </c>
      <c r="C2145" s="149" t="s">
        <v>257</v>
      </c>
      <c r="D2145" s="149" t="s">
        <v>3424</v>
      </c>
      <c r="E2145" s="156">
        <v>2018</v>
      </c>
      <c r="F2145" s="153">
        <v>4</v>
      </c>
      <c r="G2145" s="155" t="s">
        <v>2462</v>
      </c>
      <c r="H2145" s="152" t="e">
        <v>#N/A</v>
      </c>
      <c r="I2145" s="151" t="e">
        <v>#N/A</v>
      </c>
      <c r="J2145" s="152" t="e">
        <v>#N/A</v>
      </c>
      <c r="K2145" s="153" t="s">
        <v>453</v>
      </c>
      <c r="L2145" s="154" t="s">
        <v>5068</v>
      </c>
      <c r="M2145" s="28"/>
      <c r="N2145" s="28"/>
      <c r="O2145" s="33"/>
      <c r="P2145" s="33">
        <v>3005955066</v>
      </c>
      <c r="Q2145" s="34" t="s">
        <v>3425</v>
      </c>
      <c r="R2145" s="35">
        <v>43417</v>
      </c>
      <c r="S2145" s="37" t="s">
        <v>3426</v>
      </c>
      <c r="T2145" s="37" t="s">
        <v>413</v>
      </c>
      <c r="U2145" s="38">
        <v>1033269381</v>
      </c>
      <c r="V2145" s="37" t="s">
        <v>346</v>
      </c>
      <c r="W2145" s="37" t="s">
        <v>363</v>
      </c>
      <c r="X2145" s="39"/>
      <c r="Y2145" s="39"/>
      <c r="Z2145" s="39"/>
      <c r="AA2145" s="39"/>
    </row>
    <row r="2146" spans="1:27" ht="15" hidden="1" customHeight="1" x14ac:dyDescent="0.35">
      <c r="A2146" s="154"/>
      <c r="B2146" s="154">
        <v>2175</v>
      </c>
      <c r="C2146" s="155" t="s">
        <v>128</v>
      </c>
      <c r="D2146" s="155" t="s">
        <v>3427</v>
      </c>
      <c r="E2146" s="156">
        <v>2018</v>
      </c>
      <c r="F2146" s="153">
        <v>4</v>
      </c>
      <c r="G2146" s="155" t="s">
        <v>2462</v>
      </c>
      <c r="H2146" s="152" t="e">
        <v>#N/A</v>
      </c>
      <c r="I2146" s="151" t="e">
        <v>#N/A</v>
      </c>
      <c r="J2146" s="152" t="e">
        <v>#N/A</v>
      </c>
      <c r="K2146" s="153" t="s">
        <v>453</v>
      </c>
      <c r="L2146" s="154" t="s">
        <v>3428</v>
      </c>
      <c r="M2146" s="28"/>
      <c r="N2146" s="28"/>
      <c r="O2146" s="33"/>
      <c r="P2146" s="33">
        <v>3022769790</v>
      </c>
      <c r="Q2146" s="34" t="s">
        <v>3429</v>
      </c>
      <c r="R2146" s="35">
        <v>43315</v>
      </c>
      <c r="S2146" s="36" t="s">
        <v>3430</v>
      </c>
      <c r="T2146" s="37" t="s">
        <v>413</v>
      </c>
      <c r="U2146" s="38">
        <v>1239488797</v>
      </c>
      <c r="V2146" s="37" t="s">
        <v>430</v>
      </c>
      <c r="W2146" s="37" t="s">
        <v>363</v>
      </c>
      <c r="X2146" s="39"/>
      <c r="Y2146" s="39"/>
      <c r="Z2146" s="39"/>
      <c r="AA2146" s="39"/>
    </row>
    <row r="2147" spans="1:27" ht="15" hidden="1" customHeight="1" x14ac:dyDescent="0.35">
      <c r="A2147" s="154"/>
      <c r="B2147" s="154">
        <v>2176</v>
      </c>
      <c r="C2147" s="155" t="s">
        <v>31</v>
      </c>
      <c r="D2147" s="155" t="s">
        <v>3431</v>
      </c>
      <c r="E2147" s="156">
        <v>2017</v>
      </c>
      <c r="F2147" s="153">
        <v>5</v>
      </c>
      <c r="G2147" s="155" t="s">
        <v>2462</v>
      </c>
      <c r="H2147" s="152" t="e">
        <v>#N/A</v>
      </c>
      <c r="I2147" s="151" t="e">
        <v>#N/A</v>
      </c>
      <c r="J2147" s="152" t="e">
        <v>#N/A</v>
      </c>
      <c r="K2147" s="153" t="s">
        <v>453</v>
      </c>
      <c r="L2147" s="154" t="s">
        <v>5069</v>
      </c>
      <c r="M2147" s="28"/>
      <c r="N2147" s="28"/>
      <c r="O2147" s="33"/>
      <c r="P2147" s="33">
        <v>3003946546</v>
      </c>
      <c r="Q2147" s="34" t="s">
        <v>3432</v>
      </c>
      <c r="R2147" s="35">
        <v>42758</v>
      </c>
      <c r="S2147" s="37" t="s">
        <v>3433</v>
      </c>
      <c r="T2147" s="37" t="s">
        <v>413</v>
      </c>
      <c r="U2147" s="38">
        <v>1021941301</v>
      </c>
      <c r="V2147" s="37" t="s">
        <v>393</v>
      </c>
      <c r="W2147" s="37" t="s">
        <v>363</v>
      </c>
      <c r="X2147" s="39"/>
      <c r="Y2147" s="39"/>
      <c r="Z2147" s="39"/>
      <c r="AA2147" s="39"/>
    </row>
    <row r="2148" spans="1:27" ht="15" hidden="1" customHeight="1" x14ac:dyDescent="0.35">
      <c r="A2148" s="154"/>
      <c r="B2148" s="154">
        <v>2177</v>
      </c>
      <c r="C2148" s="155" t="s">
        <v>179</v>
      </c>
      <c r="D2148" s="155" t="s">
        <v>3434</v>
      </c>
      <c r="E2148" s="156">
        <v>2018</v>
      </c>
      <c r="F2148" s="153">
        <v>4</v>
      </c>
      <c r="G2148" s="155" t="s">
        <v>2462</v>
      </c>
      <c r="H2148" s="152" t="e">
        <v>#N/A</v>
      </c>
      <c r="I2148" s="151" t="e">
        <v>#N/A</v>
      </c>
      <c r="J2148" s="152" t="e">
        <v>#N/A</v>
      </c>
      <c r="K2148" s="153" t="s">
        <v>453</v>
      </c>
      <c r="L2148" s="154" t="s">
        <v>5070</v>
      </c>
      <c r="M2148" s="28"/>
      <c r="N2148" s="28"/>
      <c r="O2148" s="33"/>
      <c r="P2148" s="33">
        <v>3007181475</v>
      </c>
      <c r="Q2148" s="34" t="s">
        <v>3435</v>
      </c>
      <c r="R2148" s="35">
        <v>43422</v>
      </c>
      <c r="S2148" s="37" t="s">
        <v>3436</v>
      </c>
      <c r="T2148" s="37" t="s">
        <v>413</v>
      </c>
      <c r="U2148" s="38">
        <v>1023548925</v>
      </c>
      <c r="V2148" s="37" t="s">
        <v>393</v>
      </c>
      <c r="W2148" s="37" t="s">
        <v>363</v>
      </c>
      <c r="X2148" s="39"/>
      <c r="Y2148" s="39"/>
      <c r="Z2148" s="39"/>
      <c r="AA2148" s="39"/>
    </row>
    <row r="2149" spans="1:27" ht="15" hidden="1" customHeight="1" x14ac:dyDescent="0.35">
      <c r="A2149" s="154"/>
      <c r="B2149" s="154">
        <v>2178</v>
      </c>
      <c r="C2149" s="155" t="s">
        <v>157</v>
      </c>
      <c r="D2149" s="155" t="s">
        <v>3437</v>
      </c>
      <c r="E2149" s="156">
        <v>2017</v>
      </c>
      <c r="F2149" s="153">
        <v>5</v>
      </c>
      <c r="G2149" s="155" t="s">
        <v>2462</v>
      </c>
      <c r="H2149" s="152" t="e">
        <v>#N/A</v>
      </c>
      <c r="I2149" s="151" t="e">
        <v>#N/A</v>
      </c>
      <c r="J2149" s="152" t="e">
        <v>#N/A</v>
      </c>
      <c r="K2149" s="153" t="s">
        <v>453</v>
      </c>
      <c r="L2149" s="154">
        <v>178</v>
      </c>
      <c r="M2149" s="28"/>
      <c r="N2149" s="28"/>
      <c r="O2149" s="33">
        <v>5075592</v>
      </c>
      <c r="P2149" s="33">
        <v>3127917542</v>
      </c>
      <c r="Q2149" s="34" t="s">
        <v>3438</v>
      </c>
      <c r="R2149" s="35">
        <v>42979</v>
      </c>
      <c r="S2149" s="37" t="s">
        <v>3439</v>
      </c>
      <c r="T2149" s="37" t="s">
        <v>413</v>
      </c>
      <c r="U2149" s="38">
        <v>1025905373</v>
      </c>
      <c r="V2149" s="37" t="s">
        <v>393</v>
      </c>
      <c r="W2149" s="37" t="s">
        <v>363</v>
      </c>
      <c r="X2149" s="39"/>
      <c r="Y2149" s="39"/>
      <c r="Z2149" s="39"/>
      <c r="AA2149" s="39"/>
    </row>
    <row r="2150" spans="1:27" ht="15" hidden="1" customHeight="1" x14ac:dyDescent="0.35">
      <c r="A2150" s="154"/>
      <c r="B2150" s="154">
        <v>2179</v>
      </c>
      <c r="C2150" s="155" t="s">
        <v>6</v>
      </c>
      <c r="D2150" s="155" t="s">
        <v>3440</v>
      </c>
      <c r="E2150" s="156">
        <v>2016</v>
      </c>
      <c r="F2150" s="153">
        <v>6</v>
      </c>
      <c r="G2150" s="155" t="s">
        <v>2462</v>
      </c>
      <c r="H2150" s="152" t="e">
        <v>#N/A</v>
      </c>
      <c r="I2150" s="151" t="e">
        <v>#N/A</v>
      </c>
      <c r="J2150" s="152" t="e">
        <v>#N/A</v>
      </c>
      <c r="K2150" s="153" t="s">
        <v>453</v>
      </c>
      <c r="L2150" s="154" t="s">
        <v>5071</v>
      </c>
      <c r="M2150" s="28"/>
      <c r="N2150" s="28"/>
      <c r="O2150" s="33">
        <v>3110236</v>
      </c>
      <c r="P2150" s="33">
        <v>3003988003</v>
      </c>
      <c r="Q2150" s="34" t="s">
        <v>3441</v>
      </c>
      <c r="R2150" s="35">
        <v>42703</v>
      </c>
      <c r="S2150" s="37" t="s">
        <v>3442</v>
      </c>
      <c r="T2150" s="37" t="s">
        <v>413</v>
      </c>
      <c r="U2150" s="38">
        <v>1035009410</v>
      </c>
      <c r="V2150" s="37" t="s">
        <v>346</v>
      </c>
      <c r="W2150" s="37" t="s">
        <v>363</v>
      </c>
      <c r="X2150" s="39"/>
      <c r="Y2150" s="39"/>
      <c r="Z2150" s="39"/>
      <c r="AA2150" s="39"/>
    </row>
    <row r="2151" spans="1:27" ht="15" hidden="1" customHeight="1" x14ac:dyDescent="0.35">
      <c r="A2151" s="154"/>
      <c r="B2151" s="154">
        <v>2180</v>
      </c>
      <c r="C2151" s="155" t="s">
        <v>2042</v>
      </c>
      <c r="D2151" s="155" t="s">
        <v>3443</v>
      </c>
      <c r="E2151" s="156">
        <v>2019</v>
      </c>
      <c r="F2151" s="153">
        <v>3</v>
      </c>
      <c r="G2151" s="155" t="s">
        <v>2462</v>
      </c>
      <c r="H2151" s="152" t="e">
        <v>#N/A</v>
      </c>
      <c r="I2151" s="151" t="e">
        <v>#N/A</v>
      </c>
      <c r="J2151" s="152" t="e">
        <v>#N/A</v>
      </c>
      <c r="K2151" s="153" t="s">
        <v>453</v>
      </c>
      <c r="L2151" s="154" t="s">
        <v>5072</v>
      </c>
      <c r="M2151" s="28"/>
      <c r="N2151" s="28"/>
      <c r="O2151" s="33">
        <v>5892938</v>
      </c>
      <c r="P2151" s="33">
        <v>3217211668</v>
      </c>
      <c r="Q2151" s="34" t="s">
        <v>3444</v>
      </c>
      <c r="R2151" s="35">
        <v>43642</v>
      </c>
      <c r="S2151" s="37" t="s">
        <v>3445</v>
      </c>
      <c r="T2151" s="37" t="s">
        <v>413</v>
      </c>
      <c r="U2151" s="38">
        <v>1192469582</v>
      </c>
      <c r="V2151" s="37" t="s">
        <v>339</v>
      </c>
      <c r="W2151" s="37" t="s">
        <v>363</v>
      </c>
      <c r="X2151" s="39"/>
      <c r="Y2151" s="39"/>
      <c r="Z2151" s="39"/>
      <c r="AA2151" s="39"/>
    </row>
    <row r="2152" spans="1:27" ht="15" hidden="1" customHeight="1" x14ac:dyDescent="0.35">
      <c r="A2152" s="154"/>
      <c r="B2152" s="154">
        <v>2181</v>
      </c>
      <c r="C2152" s="155" t="s">
        <v>691</v>
      </c>
      <c r="D2152" s="155" t="s">
        <v>3446</v>
      </c>
      <c r="E2152" s="156">
        <v>2017</v>
      </c>
      <c r="F2152" s="153">
        <v>5</v>
      </c>
      <c r="G2152" s="155" t="s">
        <v>2462</v>
      </c>
      <c r="H2152" s="152" t="e">
        <v>#N/A</v>
      </c>
      <c r="I2152" s="151" t="e">
        <v>#N/A</v>
      </c>
      <c r="J2152" s="152" t="e">
        <v>#N/A</v>
      </c>
      <c r="K2152" s="153" t="s">
        <v>453</v>
      </c>
      <c r="L2152" s="154" t="s">
        <v>5073</v>
      </c>
      <c r="M2152" s="28"/>
      <c r="N2152" s="28"/>
      <c r="O2152" s="33"/>
      <c r="P2152" s="33">
        <v>3014152741</v>
      </c>
      <c r="Q2152" s="34" t="s">
        <v>3447</v>
      </c>
      <c r="R2152" s="45">
        <v>42786</v>
      </c>
      <c r="S2152" s="37" t="s">
        <v>3448</v>
      </c>
      <c r="T2152" s="37" t="s">
        <v>413</v>
      </c>
      <c r="U2152" s="44">
        <v>1155716468</v>
      </c>
      <c r="V2152" s="37" t="s">
        <v>346</v>
      </c>
      <c r="W2152" s="37" t="s">
        <v>363</v>
      </c>
      <c r="X2152" s="39"/>
      <c r="Y2152" s="39"/>
      <c r="Z2152" s="39"/>
      <c r="AA2152" s="39"/>
    </row>
    <row r="2153" spans="1:27" ht="15" hidden="1" customHeight="1" x14ac:dyDescent="0.35">
      <c r="A2153" s="154"/>
      <c r="B2153" s="154">
        <v>2182</v>
      </c>
      <c r="C2153" s="155" t="s">
        <v>3449</v>
      </c>
      <c r="D2153" s="155" t="s">
        <v>3450</v>
      </c>
      <c r="E2153" s="156">
        <v>2019</v>
      </c>
      <c r="F2153" s="153">
        <v>3</v>
      </c>
      <c r="G2153" s="155" t="s">
        <v>2462</v>
      </c>
      <c r="H2153" s="152" t="e">
        <v>#N/A</v>
      </c>
      <c r="I2153" s="151" t="e">
        <v>#N/A</v>
      </c>
      <c r="J2153" s="152" t="e">
        <v>#N/A</v>
      </c>
      <c r="K2153" s="153" t="s">
        <v>453</v>
      </c>
      <c r="L2153" s="154" t="s">
        <v>5074</v>
      </c>
      <c r="M2153" s="28"/>
      <c r="N2153" s="28"/>
      <c r="O2153" s="33"/>
      <c r="P2153" s="33">
        <v>3146025400</v>
      </c>
      <c r="Q2153" s="34" t="s">
        <v>3451</v>
      </c>
      <c r="R2153" s="45">
        <v>43771</v>
      </c>
      <c r="S2153" s="37" t="s">
        <v>3452</v>
      </c>
      <c r="T2153" s="37" t="s">
        <v>413</v>
      </c>
      <c r="U2153" s="44">
        <v>1125720066</v>
      </c>
      <c r="V2153" s="37" t="s">
        <v>346</v>
      </c>
      <c r="W2153" s="37" t="s">
        <v>363</v>
      </c>
      <c r="X2153" s="39"/>
      <c r="Y2153" s="39"/>
      <c r="Z2153" s="39"/>
      <c r="AA2153" s="39"/>
    </row>
    <row r="2154" spans="1:27" ht="15" hidden="1" customHeight="1" x14ac:dyDescent="0.35">
      <c r="A2154" s="154"/>
      <c r="B2154" s="154">
        <v>2183</v>
      </c>
      <c r="C2154" s="155" t="s">
        <v>3453</v>
      </c>
      <c r="D2154" s="155" t="s">
        <v>3454</v>
      </c>
      <c r="E2154" s="156">
        <v>2018</v>
      </c>
      <c r="F2154" s="153">
        <v>4</v>
      </c>
      <c r="G2154" s="155" t="s">
        <v>2462</v>
      </c>
      <c r="H2154" s="152" t="e">
        <v>#N/A</v>
      </c>
      <c r="I2154" s="151" t="e">
        <v>#N/A</v>
      </c>
      <c r="J2154" s="152" t="e">
        <v>#N/A</v>
      </c>
      <c r="K2154" s="153" t="s">
        <v>453</v>
      </c>
      <c r="L2154" s="154">
        <v>183</v>
      </c>
      <c r="M2154" s="28" t="s">
        <v>453</v>
      </c>
      <c r="N2154" s="28"/>
      <c r="O2154" s="33">
        <v>5397227</v>
      </c>
      <c r="P2154" s="33">
        <v>3007308529</v>
      </c>
      <c r="Q2154" s="34" t="s">
        <v>3455</v>
      </c>
      <c r="R2154" s="45">
        <v>43159</v>
      </c>
      <c r="S2154" s="37" t="s">
        <v>3456</v>
      </c>
      <c r="T2154" s="37" t="s">
        <v>413</v>
      </c>
      <c r="U2154" s="44">
        <v>1013466513</v>
      </c>
      <c r="V2154" s="37" t="s">
        <v>393</v>
      </c>
      <c r="W2154" s="37" t="s">
        <v>363</v>
      </c>
      <c r="X2154" s="39"/>
      <c r="Y2154" s="39"/>
      <c r="Z2154" s="39"/>
      <c r="AA2154" s="39"/>
    </row>
    <row r="2155" spans="1:27" ht="15" hidden="1" customHeight="1" x14ac:dyDescent="0.35">
      <c r="A2155" s="154"/>
      <c r="B2155" s="154">
        <v>2184</v>
      </c>
      <c r="C2155" s="155" t="s">
        <v>1200</v>
      </c>
      <c r="D2155" s="155" t="s">
        <v>3457</v>
      </c>
      <c r="E2155" s="156">
        <v>2016</v>
      </c>
      <c r="F2155" s="153">
        <v>6</v>
      </c>
      <c r="G2155" s="155" t="s">
        <v>2462</v>
      </c>
      <c r="H2155" s="152" t="e">
        <v>#N/A</v>
      </c>
      <c r="I2155" s="151" t="e">
        <v>#N/A</v>
      </c>
      <c r="J2155" s="152" t="e">
        <v>#N/A</v>
      </c>
      <c r="K2155" s="153" t="s">
        <v>453</v>
      </c>
      <c r="L2155" s="154">
        <v>184</v>
      </c>
      <c r="M2155" s="28"/>
      <c r="N2155" s="28"/>
      <c r="O2155" s="33"/>
      <c r="P2155" s="33">
        <v>3043454390</v>
      </c>
      <c r="Q2155" s="34" t="s">
        <v>3458</v>
      </c>
      <c r="R2155" s="45">
        <v>42385</v>
      </c>
      <c r="S2155" s="45" t="s">
        <v>3459</v>
      </c>
      <c r="T2155" s="36" t="s">
        <v>413</v>
      </c>
      <c r="U2155" s="38">
        <v>1021938982</v>
      </c>
      <c r="V2155" s="36" t="s">
        <v>393</v>
      </c>
      <c r="W2155" s="36" t="s">
        <v>363</v>
      </c>
      <c r="X2155" s="39"/>
      <c r="Y2155" s="39"/>
      <c r="Z2155" s="39"/>
      <c r="AA2155" s="39"/>
    </row>
    <row r="2156" spans="1:27" ht="15" hidden="1" customHeight="1" x14ac:dyDescent="0.35">
      <c r="A2156" s="154"/>
      <c r="B2156" s="154">
        <v>2185</v>
      </c>
      <c r="C2156" s="155" t="s">
        <v>109</v>
      </c>
      <c r="D2156" s="155" t="s">
        <v>3460</v>
      </c>
      <c r="E2156" s="156">
        <v>2015</v>
      </c>
      <c r="F2156" s="153">
        <v>7</v>
      </c>
      <c r="G2156" s="155" t="s">
        <v>2462</v>
      </c>
      <c r="H2156" s="152" t="e">
        <v>#N/A</v>
      </c>
      <c r="I2156" s="151" t="e">
        <v>#N/A</v>
      </c>
      <c r="J2156" s="152" t="e">
        <v>#N/A</v>
      </c>
      <c r="K2156" s="153" t="s">
        <v>453</v>
      </c>
      <c r="L2156" s="154">
        <v>185</v>
      </c>
      <c r="M2156" s="28"/>
      <c r="N2156" s="28"/>
      <c r="O2156" s="33">
        <v>2943317</v>
      </c>
      <c r="P2156" s="33"/>
      <c r="Q2156" s="34" t="s">
        <v>3461</v>
      </c>
      <c r="R2156" s="45">
        <v>42233</v>
      </c>
      <c r="S2156" s="37" t="s">
        <v>3462</v>
      </c>
      <c r="T2156" s="37" t="s">
        <v>413</v>
      </c>
      <c r="U2156" s="44">
        <v>1019911730</v>
      </c>
      <c r="V2156" s="37" t="s">
        <v>339</v>
      </c>
      <c r="W2156" s="37" t="s">
        <v>363</v>
      </c>
      <c r="X2156" s="39"/>
      <c r="Y2156" s="39"/>
      <c r="Z2156" s="39"/>
      <c r="AA2156" s="39"/>
    </row>
    <row r="2157" spans="1:27" ht="15" hidden="1" customHeight="1" x14ac:dyDescent="0.35">
      <c r="A2157" s="154"/>
      <c r="B2157" s="154">
        <v>2186</v>
      </c>
      <c r="C2157" s="155" t="s">
        <v>3463</v>
      </c>
      <c r="D2157" s="155" t="s">
        <v>3464</v>
      </c>
      <c r="E2157" s="156">
        <v>2019</v>
      </c>
      <c r="F2157" s="153">
        <v>3</v>
      </c>
      <c r="G2157" s="155" t="s">
        <v>2462</v>
      </c>
      <c r="H2157" s="152" t="e">
        <v>#N/A</v>
      </c>
      <c r="I2157" s="151" t="e">
        <v>#N/A</v>
      </c>
      <c r="J2157" s="152" t="e">
        <v>#N/A</v>
      </c>
      <c r="K2157" s="153" t="s">
        <v>453</v>
      </c>
      <c r="L2157" s="154" t="s">
        <v>5075</v>
      </c>
      <c r="M2157" s="28"/>
      <c r="N2157" s="28"/>
      <c r="O2157" s="33"/>
      <c r="P2157" s="33">
        <v>3114477510</v>
      </c>
      <c r="Q2157" s="34" t="s">
        <v>3465</v>
      </c>
      <c r="R2157" s="45">
        <v>43666</v>
      </c>
      <c r="S2157" s="37" t="s">
        <v>3466</v>
      </c>
      <c r="T2157" s="37" t="s">
        <v>413</v>
      </c>
      <c r="U2157" s="44">
        <v>1035014924</v>
      </c>
      <c r="V2157" s="37" t="s">
        <v>346</v>
      </c>
      <c r="W2157" s="37" t="s">
        <v>363</v>
      </c>
      <c r="X2157" s="39"/>
      <c r="Y2157" s="39"/>
      <c r="Z2157" s="39"/>
      <c r="AA2157" s="39"/>
    </row>
    <row r="2158" spans="1:27" ht="15" hidden="1" customHeight="1" x14ac:dyDescent="0.35">
      <c r="A2158" s="154"/>
      <c r="B2158" s="154">
        <v>2187</v>
      </c>
      <c r="C2158" s="155" t="s">
        <v>483</v>
      </c>
      <c r="D2158" s="155" t="s">
        <v>3467</v>
      </c>
      <c r="E2158" s="156">
        <v>2018</v>
      </c>
      <c r="F2158" s="153">
        <v>4</v>
      </c>
      <c r="G2158" s="155" t="s">
        <v>2462</v>
      </c>
      <c r="H2158" s="152" t="e">
        <v>#N/A</v>
      </c>
      <c r="I2158" s="151" t="e">
        <v>#N/A</v>
      </c>
      <c r="J2158" s="152" t="e">
        <v>#N/A</v>
      </c>
      <c r="K2158" s="153" t="s">
        <v>453</v>
      </c>
      <c r="L2158" s="154" t="s">
        <v>3468</v>
      </c>
      <c r="M2158" s="28"/>
      <c r="N2158" s="28"/>
      <c r="O2158" s="33">
        <v>3572606</v>
      </c>
      <c r="P2158" s="33">
        <v>3127548481</v>
      </c>
      <c r="Q2158" s="34" t="s">
        <v>3469</v>
      </c>
      <c r="R2158" s="45">
        <v>43227</v>
      </c>
      <c r="S2158" s="37" t="s">
        <v>3470</v>
      </c>
      <c r="T2158" s="37" t="s">
        <v>413</v>
      </c>
      <c r="U2158" s="44">
        <v>1020237085</v>
      </c>
      <c r="V2158" s="37" t="s">
        <v>346</v>
      </c>
      <c r="W2158" s="37" t="s">
        <v>363</v>
      </c>
      <c r="X2158" s="39"/>
      <c r="Y2158" s="39"/>
      <c r="Z2158" s="39"/>
      <c r="AA2158" s="39"/>
    </row>
    <row r="2159" spans="1:27" ht="15" hidden="1" customHeight="1" x14ac:dyDescent="0.35">
      <c r="A2159" s="154"/>
      <c r="B2159" s="154">
        <v>2188</v>
      </c>
      <c r="C2159" s="155" t="s">
        <v>96</v>
      </c>
      <c r="D2159" s="155" t="s">
        <v>3471</v>
      </c>
      <c r="E2159" s="156">
        <v>2019</v>
      </c>
      <c r="F2159" s="153">
        <v>3</v>
      </c>
      <c r="G2159" s="155" t="s">
        <v>2462</v>
      </c>
      <c r="H2159" s="152" t="e">
        <v>#N/A</v>
      </c>
      <c r="I2159" s="151" t="e">
        <v>#N/A</v>
      </c>
      <c r="J2159" s="152" t="e">
        <v>#N/A</v>
      </c>
      <c r="K2159" s="153" t="s">
        <v>453</v>
      </c>
      <c r="L2159" s="154" t="s">
        <v>5076</v>
      </c>
      <c r="M2159" s="28"/>
      <c r="N2159" s="28"/>
      <c r="O2159" s="33">
        <v>6112313</v>
      </c>
      <c r="P2159" s="33">
        <v>3177874629</v>
      </c>
      <c r="Q2159" s="34" t="s">
        <v>3472</v>
      </c>
      <c r="R2159" s="45">
        <v>43811</v>
      </c>
      <c r="S2159" s="37" t="s">
        <v>2045</v>
      </c>
      <c r="T2159" s="37" t="s">
        <v>413</v>
      </c>
      <c r="U2159" s="44">
        <v>1195217118</v>
      </c>
      <c r="V2159" s="37" t="s">
        <v>346</v>
      </c>
      <c r="W2159" s="37" t="s">
        <v>363</v>
      </c>
      <c r="X2159" s="39"/>
      <c r="Y2159" s="39"/>
      <c r="Z2159" s="39"/>
      <c r="AA2159" s="39"/>
    </row>
    <row r="2160" spans="1:27" ht="15" hidden="1" customHeight="1" x14ac:dyDescent="0.35">
      <c r="A2160" s="154"/>
      <c r="B2160" s="154">
        <v>2189</v>
      </c>
      <c r="C2160" s="155" t="s">
        <v>936</v>
      </c>
      <c r="D2160" s="155" t="s">
        <v>3473</v>
      </c>
      <c r="E2160" s="156">
        <v>2017</v>
      </c>
      <c r="F2160" s="153">
        <v>5</v>
      </c>
      <c r="G2160" s="155" t="s">
        <v>2462</v>
      </c>
      <c r="H2160" s="152" t="e">
        <v>#N/A</v>
      </c>
      <c r="I2160" s="151" t="e">
        <v>#N/A</v>
      </c>
      <c r="J2160" s="152" t="e">
        <v>#N/A</v>
      </c>
      <c r="K2160" s="153" t="s">
        <v>453</v>
      </c>
      <c r="L2160" s="154" t="s">
        <v>5077</v>
      </c>
      <c r="M2160" s="28"/>
      <c r="N2160" s="28"/>
      <c r="O2160" s="33">
        <v>5708716</v>
      </c>
      <c r="P2160" s="33">
        <v>3005989376</v>
      </c>
      <c r="Q2160" s="34" t="s">
        <v>3474</v>
      </c>
      <c r="R2160" s="45">
        <v>42932</v>
      </c>
      <c r="S2160" s="37" t="s">
        <v>3475</v>
      </c>
      <c r="T2160" s="37" t="s">
        <v>413</v>
      </c>
      <c r="U2160" s="44">
        <v>1011519093</v>
      </c>
      <c r="V2160" s="37" t="s">
        <v>393</v>
      </c>
      <c r="W2160" s="37" t="s">
        <v>363</v>
      </c>
      <c r="X2160" s="39"/>
      <c r="Y2160" s="39"/>
      <c r="Z2160" s="39"/>
      <c r="AA2160" s="39"/>
    </row>
    <row r="2161" spans="1:27" ht="14.45" hidden="1" x14ac:dyDescent="0.35">
      <c r="A2161" s="154"/>
      <c r="B2161" s="154">
        <v>2190</v>
      </c>
      <c r="C2161" s="149" t="s">
        <v>3476</v>
      </c>
      <c r="D2161" s="149" t="s">
        <v>3477</v>
      </c>
      <c r="E2161" s="156">
        <v>2019</v>
      </c>
      <c r="F2161" s="153">
        <v>3</v>
      </c>
      <c r="G2161" s="155" t="s">
        <v>2462</v>
      </c>
      <c r="H2161" s="152" t="e">
        <v>#N/A</v>
      </c>
      <c r="I2161" s="151" t="e">
        <v>#N/A</v>
      </c>
      <c r="J2161" s="152" t="e">
        <v>#N/A</v>
      </c>
      <c r="K2161" s="153" t="s">
        <v>453</v>
      </c>
      <c r="L2161" s="154" t="s">
        <v>5078</v>
      </c>
      <c r="M2161" s="28"/>
      <c r="N2161" s="28"/>
      <c r="O2161" s="33"/>
      <c r="P2161" s="33">
        <v>3247608124</v>
      </c>
      <c r="Q2161" s="34" t="s">
        <v>3478</v>
      </c>
      <c r="R2161" s="45">
        <v>43474</v>
      </c>
      <c r="S2161" s="36" t="s">
        <v>3479</v>
      </c>
      <c r="T2161" s="37" t="s">
        <v>413</v>
      </c>
      <c r="U2161" s="44">
        <v>1035013849</v>
      </c>
      <c r="V2161" s="37" t="s">
        <v>393</v>
      </c>
      <c r="W2161" s="37" t="s">
        <v>363</v>
      </c>
      <c r="X2161" s="39"/>
      <c r="Y2161" s="39"/>
      <c r="Z2161" s="39"/>
      <c r="AA2161" s="39"/>
    </row>
    <row r="2162" spans="1:27" ht="14.45" hidden="1" x14ac:dyDescent="0.35">
      <c r="A2162" s="154"/>
      <c r="B2162" s="154">
        <v>2191</v>
      </c>
      <c r="C2162" s="155" t="s">
        <v>1429</v>
      </c>
      <c r="D2162" s="155" t="s">
        <v>3480</v>
      </c>
      <c r="E2162" s="156">
        <v>2018</v>
      </c>
      <c r="F2162" s="153">
        <v>4</v>
      </c>
      <c r="G2162" s="155" t="s">
        <v>2462</v>
      </c>
      <c r="H2162" s="152" t="e">
        <v>#N/A</v>
      </c>
      <c r="I2162" s="151" t="e">
        <v>#N/A</v>
      </c>
      <c r="J2162" s="152" t="e">
        <v>#N/A</v>
      </c>
      <c r="K2162" s="153" t="s">
        <v>453</v>
      </c>
      <c r="L2162" s="154" t="s">
        <v>5079</v>
      </c>
      <c r="M2162" s="28"/>
      <c r="N2162" s="28"/>
      <c r="O2162" s="33">
        <v>3639757</v>
      </c>
      <c r="P2162" s="33">
        <v>3157459359</v>
      </c>
      <c r="Q2162" s="34"/>
      <c r="R2162" s="45">
        <v>43422</v>
      </c>
      <c r="S2162" s="37" t="s">
        <v>3481</v>
      </c>
      <c r="T2162" s="37" t="s">
        <v>413</v>
      </c>
      <c r="U2162" s="44">
        <v>1033204410</v>
      </c>
      <c r="V2162" s="37" t="s">
        <v>339</v>
      </c>
      <c r="W2162" s="37" t="s">
        <v>363</v>
      </c>
      <c r="X2162" s="39"/>
      <c r="Y2162" s="39"/>
      <c r="Z2162" s="39"/>
      <c r="AA2162" s="39"/>
    </row>
    <row r="2163" spans="1:27" ht="14.45" hidden="1" x14ac:dyDescent="0.35">
      <c r="A2163" s="154"/>
      <c r="B2163" s="154">
        <v>2192</v>
      </c>
      <c r="C2163" s="155" t="s">
        <v>221</v>
      </c>
      <c r="D2163" s="155" t="s">
        <v>3482</v>
      </c>
      <c r="E2163" s="156">
        <v>2018</v>
      </c>
      <c r="F2163" s="153">
        <v>4</v>
      </c>
      <c r="G2163" s="155" t="s">
        <v>2462</v>
      </c>
      <c r="H2163" s="152" t="e">
        <v>#N/A</v>
      </c>
      <c r="I2163" s="151" t="e">
        <v>#N/A</v>
      </c>
      <c r="J2163" s="152" t="e">
        <v>#N/A</v>
      </c>
      <c r="K2163" s="153" t="s">
        <v>453</v>
      </c>
      <c r="L2163" s="154" t="s">
        <v>5080</v>
      </c>
      <c r="M2163" s="28"/>
      <c r="N2163" s="28"/>
      <c r="O2163" s="33">
        <v>5828011</v>
      </c>
      <c r="P2163" s="33">
        <v>3166160868</v>
      </c>
      <c r="Q2163" s="34" t="s">
        <v>3483</v>
      </c>
      <c r="R2163" s="45">
        <v>43264</v>
      </c>
      <c r="S2163" s="37" t="s">
        <v>3484</v>
      </c>
      <c r="T2163" s="37" t="s">
        <v>413</v>
      </c>
      <c r="U2163" s="44">
        <v>1027664510</v>
      </c>
      <c r="V2163" s="37" t="s">
        <v>582</v>
      </c>
      <c r="W2163" s="37" t="s">
        <v>347</v>
      </c>
      <c r="X2163" s="39"/>
      <c r="Y2163" s="39"/>
      <c r="Z2163" s="39"/>
      <c r="AA2163" s="39"/>
    </row>
    <row r="2164" spans="1:27" ht="14.45" hidden="1" x14ac:dyDescent="0.35">
      <c r="A2164" s="154"/>
      <c r="B2164" s="154">
        <v>2193</v>
      </c>
      <c r="C2164" s="155" t="s">
        <v>6</v>
      </c>
      <c r="D2164" s="155" t="s">
        <v>3485</v>
      </c>
      <c r="E2164" s="156">
        <v>2018</v>
      </c>
      <c r="F2164" s="153">
        <v>4</v>
      </c>
      <c r="G2164" s="155" t="s">
        <v>2462</v>
      </c>
      <c r="H2164" s="152" t="e">
        <v>#N/A</v>
      </c>
      <c r="I2164" s="151" t="e">
        <v>#N/A</v>
      </c>
      <c r="J2164" s="152" t="e">
        <v>#N/A</v>
      </c>
      <c r="K2164" s="153" t="s">
        <v>453</v>
      </c>
      <c r="L2164" s="154" t="s">
        <v>5081</v>
      </c>
      <c r="M2164" s="28"/>
      <c r="N2164" s="28"/>
      <c r="O2164" s="33">
        <v>4620302</v>
      </c>
      <c r="P2164" s="33">
        <v>3136740920</v>
      </c>
      <c r="Q2164" s="34" t="s">
        <v>3486</v>
      </c>
      <c r="R2164" s="45">
        <v>43138</v>
      </c>
      <c r="S2164" s="37" t="s">
        <v>3487</v>
      </c>
      <c r="T2164" s="37" t="s">
        <v>413</v>
      </c>
      <c r="U2164" s="44">
        <v>1031943775</v>
      </c>
      <c r="V2164" s="37" t="s">
        <v>393</v>
      </c>
      <c r="W2164" s="37" t="s">
        <v>363</v>
      </c>
      <c r="X2164" s="39"/>
      <c r="Y2164" s="39"/>
      <c r="Z2164" s="39"/>
      <c r="AA2164" s="39"/>
    </row>
    <row r="2165" spans="1:27" ht="14.45" hidden="1" x14ac:dyDescent="0.35">
      <c r="A2165" s="154"/>
      <c r="B2165" s="154">
        <v>2194</v>
      </c>
      <c r="C2165" s="155" t="s">
        <v>2356</v>
      </c>
      <c r="D2165" s="155" t="s">
        <v>3488</v>
      </c>
      <c r="E2165" s="156">
        <v>2018</v>
      </c>
      <c r="F2165" s="153">
        <v>4</v>
      </c>
      <c r="G2165" s="155" t="s">
        <v>2462</v>
      </c>
      <c r="H2165" s="152" t="e">
        <v>#N/A</v>
      </c>
      <c r="I2165" s="151" t="e">
        <v>#N/A</v>
      </c>
      <c r="J2165" s="152" t="e">
        <v>#N/A</v>
      </c>
      <c r="K2165" s="153" t="s">
        <v>453</v>
      </c>
      <c r="L2165" s="154" t="s">
        <v>5082</v>
      </c>
      <c r="M2165" s="28"/>
      <c r="N2165" s="28"/>
      <c r="O2165" s="33"/>
      <c r="P2165" s="33">
        <v>3206558654</v>
      </c>
      <c r="Q2165" s="34" t="s">
        <v>3489</v>
      </c>
      <c r="R2165" s="45">
        <v>43211</v>
      </c>
      <c r="S2165" s="37" t="s">
        <v>3490</v>
      </c>
      <c r="T2165" s="37" t="s">
        <v>413</v>
      </c>
      <c r="U2165" s="44">
        <v>1020237123</v>
      </c>
      <c r="V2165" s="37" t="s">
        <v>393</v>
      </c>
      <c r="W2165" s="37" t="s">
        <v>363</v>
      </c>
      <c r="X2165" s="39"/>
      <c r="Y2165" s="39"/>
      <c r="Z2165" s="39"/>
      <c r="AA2165" s="39"/>
    </row>
    <row r="2166" spans="1:27" ht="14.45" hidden="1" x14ac:dyDescent="0.35">
      <c r="A2166" s="154"/>
      <c r="B2166" s="154">
        <v>2195</v>
      </c>
      <c r="C2166" s="155" t="s">
        <v>229</v>
      </c>
      <c r="D2166" s="155" t="s">
        <v>220</v>
      </c>
      <c r="E2166" s="156">
        <v>2017</v>
      </c>
      <c r="F2166" s="153">
        <v>5</v>
      </c>
      <c r="G2166" s="155" t="s">
        <v>2462</v>
      </c>
      <c r="H2166" s="152" t="e">
        <v>#N/A</v>
      </c>
      <c r="I2166" s="151" t="e">
        <v>#N/A</v>
      </c>
      <c r="J2166" s="152" t="e">
        <v>#N/A</v>
      </c>
      <c r="K2166" s="153" t="s">
        <v>453</v>
      </c>
      <c r="L2166" s="154" t="s">
        <v>5083</v>
      </c>
      <c r="M2166" s="28"/>
      <c r="N2166" s="28"/>
      <c r="O2166" s="33"/>
      <c r="P2166" s="33">
        <v>3206734904</v>
      </c>
      <c r="Q2166" s="34" t="s">
        <v>3491</v>
      </c>
      <c r="R2166" s="45">
        <v>42960</v>
      </c>
      <c r="S2166" s="37" t="s">
        <v>3492</v>
      </c>
      <c r="T2166" s="37" t="s">
        <v>413</v>
      </c>
      <c r="U2166" s="44">
        <v>1023540341</v>
      </c>
      <c r="V2166" s="37" t="s">
        <v>346</v>
      </c>
      <c r="W2166" s="37" t="s">
        <v>363</v>
      </c>
      <c r="X2166" s="39"/>
      <c r="Y2166" s="39"/>
      <c r="Z2166" s="39"/>
      <c r="AA2166" s="39"/>
    </row>
    <row r="2167" spans="1:27" ht="14.45" hidden="1" x14ac:dyDescent="0.35">
      <c r="A2167" s="154"/>
      <c r="B2167" s="154">
        <v>2196</v>
      </c>
      <c r="C2167" s="155" t="s">
        <v>820</v>
      </c>
      <c r="D2167" s="155" t="s">
        <v>3493</v>
      </c>
      <c r="E2167" s="156">
        <v>2019</v>
      </c>
      <c r="F2167" s="153">
        <v>3</v>
      </c>
      <c r="G2167" s="155" t="s">
        <v>2462</v>
      </c>
      <c r="H2167" s="152" t="e">
        <v>#N/A</v>
      </c>
      <c r="I2167" s="151" t="e">
        <v>#N/A</v>
      </c>
      <c r="J2167" s="152" t="e">
        <v>#N/A</v>
      </c>
      <c r="K2167" s="153" t="s">
        <v>453</v>
      </c>
      <c r="L2167" s="154" t="s">
        <v>5084</v>
      </c>
      <c r="M2167" s="28"/>
      <c r="N2167" s="28"/>
      <c r="O2167" s="33">
        <v>5804427</v>
      </c>
      <c r="P2167" s="33">
        <v>3017422235</v>
      </c>
      <c r="Q2167" s="34" t="s">
        <v>3494</v>
      </c>
      <c r="R2167" s="45">
        <v>43770</v>
      </c>
      <c r="S2167" s="37" t="s">
        <v>3495</v>
      </c>
      <c r="T2167" s="37" t="s">
        <v>413</v>
      </c>
      <c r="U2167" s="44">
        <v>1017941900</v>
      </c>
      <c r="V2167" s="37" t="s">
        <v>346</v>
      </c>
      <c r="W2167" s="37" t="s">
        <v>363</v>
      </c>
      <c r="X2167" s="39"/>
      <c r="Y2167" s="39"/>
      <c r="Z2167" s="39"/>
      <c r="AA2167" s="39"/>
    </row>
    <row r="2168" spans="1:27" ht="14.45" hidden="1" x14ac:dyDescent="0.35">
      <c r="A2168" s="154"/>
      <c r="B2168" s="154">
        <v>2197</v>
      </c>
      <c r="C2168" s="155" t="s">
        <v>936</v>
      </c>
      <c r="D2168" s="155" t="s">
        <v>3496</v>
      </c>
      <c r="E2168" s="156">
        <v>2019</v>
      </c>
      <c r="F2168" s="153">
        <v>3</v>
      </c>
      <c r="G2168" s="155" t="s">
        <v>2462</v>
      </c>
      <c r="H2168" s="152" t="e">
        <v>#N/A</v>
      </c>
      <c r="I2168" s="151" t="e">
        <v>#N/A</v>
      </c>
      <c r="J2168" s="152" t="e">
        <v>#N/A</v>
      </c>
      <c r="K2168" s="153" t="s">
        <v>454</v>
      </c>
      <c r="L2168" s="154" t="s">
        <v>5085</v>
      </c>
      <c r="M2168" s="28"/>
      <c r="N2168" s="28"/>
      <c r="O2168" s="33"/>
      <c r="P2168" s="33">
        <v>3015176133</v>
      </c>
      <c r="Q2168" s="34" t="s">
        <v>3497</v>
      </c>
      <c r="R2168" s="45">
        <v>43781</v>
      </c>
      <c r="S2168" s="37" t="s">
        <v>3498</v>
      </c>
      <c r="T2168" s="37" t="s">
        <v>413</v>
      </c>
      <c r="U2168" s="44">
        <v>1021947371</v>
      </c>
      <c r="V2168" s="37" t="s">
        <v>346</v>
      </c>
      <c r="W2168" s="37" t="s">
        <v>363</v>
      </c>
      <c r="X2168" s="39"/>
      <c r="Y2168" s="39"/>
      <c r="Z2168" s="39"/>
      <c r="AA2168" s="39"/>
    </row>
    <row r="2169" spans="1:27" ht="14.45" hidden="1" x14ac:dyDescent="0.35">
      <c r="A2169" s="154"/>
      <c r="B2169" s="154">
        <v>2198</v>
      </c>
      <c r="C2169" s="155" t="s">
        <v>3499</v>
      </c>
      <c r="D2169" s="155" t="s">
        <v>3500</v>
      </c>
      <c r="E2169" s="156">
        <v>2019</v>
      </c>
      <c r="F2169" s="153">
        <v>3</v>
      </c>
      <c r="G2169" s="155" t="s">
        <v>2462</v>
      </c>
      <c r="H2169" s="152" t="e">
        <v>#N/A</v>
      </c>
      <c r="I2169" s="151" t="e">
        <v>#N/A</v>
      </c>
      <c r="J2169" s="152" t="e">
        <v>#N/A</v>
      </c>
      <c r="K2169" s="153" t="s">
        <v>454</v>
      </c>
      <c r="L2169" s="154" t="s">
        <v>5086</v>
      </c>
      <c r="M2169" s="28"/>
      <c r="N2169" s="28"/>
      <c r="O2169" s="33">
        <v>3116065</v>
      </c>
      <c r="P2169" s="33">
        <v>3183950770</v>
      </c>
      <c r="Q2169" s="34" t="s">
        <v>3501</v>
      </c>
      <c r="R2169" s="45">
        <v>43547</v>
      </c>
      <c r="S2169" s="37" t="s">
        <v>3502</v>
      </c>
      <c r="T2169" s="37" t="s">
        <v>413</v>
      </c>
      <c r="U2169" s="44">
        <v>1035014211</v>
      </c>
      <c r="V2169" s="37" t="s">
        <v>346</v>
      </c>
      <c r="W2169" s="37" t="s">
        <v>363</v>
      </c>
      <c r="X2169" s="39"/>
      <c r="Y2169" s="39"/>
      <c r="Z2169" s="39"/>
      <c r="AA2169" s="39"/>
    </row>
    <row r="2170" spans="1:27" ht="14.45" hidden="1" x14ac:dyDescent="0.35">
      <c r="A2170" s="154"/>
      <c r="B2170" s="154">
        <v>2199</v>
      </c>
      <c r="C2170" s="155" t="s">
        <v>6</v>
      </c>
      <c r="D2170" s="155" t="s">
        <v>3503</v>
      </c>
      <c r="E2170" s="156">
        <v>2017</v>
      </c>
      <c r="F2170" s="153">
        <v>5</v>
      </c>
      <c r="G2170" s="155" t="s">
        <v>2462</v>
      </c>
      <c r="H2170" s="152" t="e">
        <v>#N/A</v>
      </c>
      <c r="I2170" s="151" t="e">
        <v>#N/A</v>
      </c>
      <c r="J2170" s="152" t="e">
        <v>#N/A</v>
      </c>
      <c r="K2170" s="153" t="s">
        <v>454</v>
      </c>
      <c r="L2170" s="154" t="s">
        <v>3504</v>
      </c>
      <c r="M2170" s="28"/>
      <c r="N2170" s="28"/>
      <c r="O2170" s="33"/>
      <c r="P2170" s="33">
        <v>3168051584</v>
      </c>
      <c r="Q2170" s="34" t="s">
        <v>3505</v>
      </c>
      <c r="R2170" s="45">
        <v>42953</v>
      </c>
      <c r="S2170" s="37" t="s">
        <v>3506</v>
      </c>
      <c r="T2170" s="37" t="s">
        <v>413</v>
      </c>
      <c r="U2170" s="44">
        <v>1023540172</v>
      </c>
      <c r="V2170" s="37" t="s">
        <v>346</v>
      </c>
      <c r="W2170" s="37" t="s">
        <v>363</v>
      </c>
      <c r="X2170" s="39"/>
      <c r="Y2170" s="39"/>
      <c r="Z2170" s="39"/>
      <c r="AA2170" s="39"/>
    </row>
    <row r="2171" spans="1:27" ht="14.45" hidden="1" x14ac:dyDescent="0.35">
      <c r="A2171" s="154"/>
      <c r="B2171" s="154">
        <v>2200</v>
      </c>
      <c r="C2171" s="155" t="s">
        <v>864</v>
      </c>
      <c r="D2171" s="155" t="s">
        <v>3507</v>
      </c>
      <c r="E2171" s="156">
        <v>2019</v>
      </c>
      <c r="F2171" s="153">
        <v>3</v>
      </c>
      <c r="G2171" s="155" t="s">
        <v>2462</v>
      </c>
      <c r="H2171" s="152" t="e">
        <v>#N/A</v>
      </c>
      <c r="I2171" s="151" t="e">
        <v>#N/A</v>
      </c>
      <c r="J2171" s="152" t="e">
        <v>#N/A</v>
      </c>
      <c r="K2171" s="153" t="s">
        <v>453</v>
      </c>
      <c r="L2171" s="154" t="s">
        <v>5087</v>
      </c>
      <c r="M2171" s="28"/>
      <c r="N2171" s="28"/>
      <c r="O2171" s="33"/>
      <c r="P2171" s="33">
        <v>3164815302</v>
      </c>
      <c r="Q2171" s="34" t="s">
        <v>3508</v>
      </c>
      <c r="R2171" s="45">
        <v>43762</v>
      </c>
      <c r="S2171" s="37" t="s">
        <v>3509</v>
      </c>
      <c r="T2171" s="37" t="s">
        <v>413</v>
      </c>
      <c r="U2171" s="44">
        <v>1023555750</v>
      </c>
      <c r="V2171" s="37" t="s">
        <v>1107</v>
      </c>
      <c r="W2171" s="37" t="s">
        <v>363</v>
      </c>
      <c r="X2171" s="39"/>
      <c r="Y2171" s="39"/>
      <c r="Z2171" s="39"/>
      <c r="AA2171" s="39"/>
    </row>
    <row r="2172" spans="1:27" ht="14.45" hidden="1" x14ac:dyDescent="0.35">
      <c r="A2172" s="154"/>
      <c r="B2172" s="154">
        <v>2201</v>
      </c>
      <c r="C2172" s="155" t="s">
        <v>3510</v>
      </c>
      <c r="D2172" s="155" t="s">
        <v>3511</v>
      </c>
      <c r="E2172" s="156">
        <v>2019</v>
      </c>
      <c r="F2172" s="153">
        <v>3</v>
      </c>
      <c r="G2172" s="155" t="s">
        <v>2462</v>
      </c>
      <c r="H2172" s="152" t="e">
        <v>#N/A</v>
      </c>
      <c r="I2172" s="151" t="e">
        <v>#N/A</v>
      </c>
      <c r="J2172" s="152" t="e">
        <v>#N/A</v>
      </c>
      <c r="K2172" s="153" t="s">
        <v>453</v>
      </c>
      <c r="L2172" s="154" t="s">
        <v>5088</v>
      </c>
      <c r="M2172" s="28"/>
      <c r="N2172" s="28"/>
      <c r="O2172" s="33"/>
      <c r="P2172" s="33">
        <v>3193350050</v>
      </c>
      <c r="Q2172" s="34" t="s">
        <v>3512</v>
      </c>
      <c r="R2172" s="45">
        <v>43591</v>
      </c>
      <c r="S2172" s="37" t="s">
        <v>3513</v>
      </c>
      <c r="T2172" s="37" t="s">
        <v>413</v>
      </c>
      <c r="U2172" s="44">
        <v>1023657367</v>
      </c>
      <c r="V2172" s="37"/>
      <c r="W2172" s="37" t="s">
        <v>363</v>
      </c>
      <c r="X2172" s="39"/>
      <c r="Y2172" s="39"/>
      <c r="Z2172" s="39"/>
      <c r="AA2172" s="39"/>
    </row>
    <row r="2173" spans="1:27" ht="14.45" hidden="1" x14ac:dyDescent="0.35">
      <c r="A2173" s="154"/>
      <c r="B2173" s="154">
        <v>2202</v>
      </c>
      <c r="C2173" s="155" t="s">
        <v>864</v>
      </c>
      <c r="D2173" s="155" t="s">
        <v>3514</v>
      </c>
      <c r="E2173" s="156">
        <v>2019</v>
      </c>
      <c r="F2173" s="153">
        <v>3</v>
      </c>
      <c r="G2173" s="155" t="s">
        <v>2462</v>
      </c>
      <c r="H2173" s="152" t="e">
        <v>#N/A</v>
      </c>
      <c r="I2173" s="151" t="e">
        <v>#N/A</v>
      </c>
      <c r="J2173" s="152" t="e">
        <v>#N/A</v>
      </c>
      <c r="K2173" s="153" t="s">
        <v>453</v>
      </c>
      <c r="L2173" s="154" t="s">
        <v>5089</v>
      </c>
      <c r="M2173" s="28"/>
      <c r="N2173" s="28"/>
      <c r="O2173" s="33"/>
      <c r="P2173" s="33">
        <v>3206775447</v>
      </c>
      <c r="Q2173" s="34" t="s">
        <v>3515</v>
      </c>
      <c r="R2173" s="45">
        <v>43564</v>
      </c>
      <c r="S2173" s="37" t="s">
        <v>3516</v>
      </c>
      <c r="T2173" s="37" t="s">
        <v>413</v>
      </c>
      <c r="U2173" s="44">
        <v>1023629933</v>
      </c>
      <c r="V2173" s="37" t="s">
        <v>346</v>
      </c>
      <c r="W2173" s="37" t="s">
        <v>363</v>
      </c>
      <c r="X2173" s="39"/>
      <c r="Y2173" s="39"/>
      <c r="Z2173" s="39"/>
      <c r="AA2173" s="39"/>
    </row>
    <row r="2174" spans="1:27" ht="14.45" hidden="1" x14ac:dyDescent="0.35">
      <c r="A2174" s="154"/>
      <c r="B2174" s="154">
        <v>2203</v>
      </c>
      <c r="C2174" s="155" t="s">
        <v>894</v>
      </c>
      <c r="D2174" s="155" t="s">
        <v>3517</v>
      </c>
      <c r="E2174" s="156">
        <v>2017</v>
      </c>
      <c r="F2174" s="153">
        <v>5</v>
      </c>
      <c r="G2174" s="155" t="s">
        <v>2462</v>
      </c>
      <c r="H2174" s="152" t="e">
        <v>#N/A</v>
      </c>
      <c r="I2174" s="151" t="e">
        <v>#N/A</v>
      </c>
      <c r="J2174" s="152" t="e">
        <v>#N/A</v>
      </c>
      <c r="K2174" s="153" t="s">
        <v>454</v>
      </c>
      <c r="L2174" s="154" t="s">
        <v>5090</v>
      </c>
      <c r="M2174" s="28"/>
      <c r="N2174" s="28"/>
      <c r="O2174" s="33">
        <v>5770004</v>
      </c>
      <c r="P2174" s="33">
        <v>3003216260</v>
      </c>
      <c r="Q2174" s="34" t="s">
        <v>3518</v>
      </c>
      <c r="R2174" s="45">
        <v>43046</v>
      </c>
      <c r="S2174" s="37" t="s">
        <v>3519</v>
      </c>
      <c r="T2174" s="37" t="s">
        <v>413</v>
      </c>
      <c r="U2174" s="44">
        <v>1027814794</v>
      </c>
      <c r="V2174" s="37" t="s">
        <v>346</v>
      </c>
      <c r="W2174" s="37" t="s">
        <v>1400</v>
      </c>
      <c r="X2174" s="39"/>
      <c r="Y2174" s="39"/>
      <c r="Z2174" s="39"/>
      <c r="AA2174" s="39"/>
    </row>
    <row r="2175" spans="1:27" ht="14.45" hidden="1" x14ac:dyDescent="0.35">
      <c r="A2175" s="154"/>
      <c r="B2175" s="154">
        <v>2204</v>
      </c>
      <c r="C2175" s="155" t="s">
        <v>805</v>
      </c>
      <c r="D2175" s="155" t="s">
        <v>3520</v>
      </c>
      <c r="E2175" s="156">
        <v>2019</v>
      </c>
      <c r="F2175" s="153">
        <v>3</v>
      </c>
      <c r="G2175" s="155" t="s">
        <v>2462</v>
      </c>
      <c r="H2175" s="152" t="e">
        <v>#N/A</v>
      </c>
      <c r="I2175" s="151" t="e">
        <v>#N/A</v>
      </c>
      <c r="J2175" s="152" t="e">
        <v>#N/A</v>
      </c>
      <c r="K2175" s="153" t="s">
        <v>455</v>
      </c>
      <c r="L2175" s="154" t="s">
        <v>5091</v>
      </c>
      <c r="M2175" s="28"/>
      <c r="N2175" s="28"/>
      <c r="O2175" s="33"/>
      <c r="P2175" s="33">
        <v>3157226448</v>
      </c>
      <c r="Q2175" s="34" t="s">
        <v>3521</v>
      </c>
      <c r="R2175" s="45">
        <v>43771</v>
      </c>
      <c r="S2175" s="37" t="s">
        <v>3522</v>
      </c>
      <c r="T2175" s="37" t="s">
        <v>413</v>
      </c>
      <c r="U2175" s="44">
        <v>1112633577</v>
      </c>
      <c r="V2175" s="37" t="s">
        <v>346</v>
      </c>
      <c r="W2175" s="37" t="s">
        <v>394</v>
      </c>
      <c r="X2175" s="39"/>
      <c r="Y2175" s="39"/>
      <c r="Z2175" s="39"/>
      <c r="AA2175" s="39"/>
    </row>
    <row r="2176" spans="1:27" ht="14.45" hidden="1" x14ac:dyDescent="0.35">
      <c r="A2176" s="154"/>
      <c r="B2176" s="154">
        <v>2205</v>
      </c>
      <c r="C2176" s="155" t="s">
        <v>3523</v>
      </c>
      <c r="D2176" s="155" t="s">
        <v>3524</v>
      </c>
      <c r="E2176" s="156">
        <v>2016</v>
      </c>
      <c r="F2176" s="153">
        <v>6</v>
      </c>
      <c r="G2176" s="155" t="s">
        <v>2462</v>
      </c>
      <c r="H2176" s="152" t="e">
        <v>#N/A</v>
      </c>
      <c r="I2176" s="151" t="e">
        <v>#N/A</v>
      </c>
      <c r="J2176" s="152" t="e">
        <v>#N/A</v>
      </c>
      <c r="K2176" s="153" t="s">
        <v>457</v>
      </c>
      <c r="L2176" s="154" t="s">
        <v>5092</v>
      </c>
      <c r="M2176" s="28"/>
      <c r="N2176" s="28"/>
      <c r="O2176" s="33"/>
      <c r="P2176" s="33">
        <v>3104055355</v>
      </c>
      <c r="Q2176" s="34"/>
      <c r="R2176" s="45">
        <v>42664</v>
      </c>
      <c r="S2176" s="37" t="s">
        <v>3525</v>
      </c>
      <c r="T2176" s="37" t="s">
        <v>413</v>
      </c>
      <c r="U2176" s="44">
        <v>1018265095</v>
      </c>
      <c r="V2176" s="37" t="s">
        <v>346</v>
      </c>
      <c r="W2176" s="37" t="s">
        <v>960</v>
      </c>
      <c r="X2176" s="39"/>
      <c r="Y2176" s="39"/>
      <c r="Z2176" s="39"/>
      <c r="AA2176" s="39"/>
    </row>
    <row r="2177" spans="1:27" ht="14.45" hidden="1" x14ac:dyDescent="0.35">
      <c r="A2177" s="154"/>
      <c r="B2177" s="154">
        <v>2206</v>
      </c>
      <c r="C2177" s="155" t="s">
        <v>691</v>
      </c>
      <c r="D2177" s="155" t="s">
        <v>3526</v>
      </c>
      <c r="E2177" s="156">
        <v>2017</v>
      </c>
      <c r="F2177" s="153">
        <v>5</v>
      </c>
      <c r="G2177" s="155" t="s">
        <v>2462</v>
      </c>
      <c r="H2177" s="152" t="e">
        <v>#N/A</v>
      </c>
      <c r="I2177" s="151" t="e">
        <v>#N/A</v>
      </c>
      <c r="J2177" s="152" t="e">
        <v>#N/A</v>
      </c>
      <c r="K2177" s="153" t="s">
        <v>458</v>
      </c>
      <c r="L2177" s="154" t="s">
        <v>5093</v>
      </c>
      <c r="M2177" s="28"/>
      <c r="N2177" s="28"/>
      <c r="O2177" s="33">
        <v>5801581</v>
      </c>
      <c r="P2177" s="33">
        <v>3017520897</v>
      </c>
      <c r="Q2177" s="34" t="s">
        <v>3527</v>
      </c>
      <c r="R2177" s="45">
        <v>43094</v>
      </c>
      <c r="S2177" s="37" t="s">
        <v>3528</v>
      </c>
      <c r="T2177" s="37" t="s">
        <v>413</v>
      </c>
      <c r="U2177" s="44">
        <v>1023542724</v>
      </c>
      <c r="V2177" s="37" t="s">
        <v>346</v>
      </c>
      <c r="W2177" s="37" t="s">
        <v>363</v>
      </c>
      <c r="X2177" s="39"/>
      <c r="Y2177" s="39"/>
      <c r="Z2177" s="39"/>
      <c r="AA2177" s="39"/>
    </row>
    <row r="2178" spans="1:27" ht="14.45" hidden="1" x14ac:dyDescent="0.35">
      <c r="A2178" s="154"/>
      <c r="B2178" s="154">
        <v>2207</v>
      </c>
      <c r="C2178" s="155" t="s">
        <v>3234</v>
      </c>
      <c r="D2178" s="155" t="s">
        <v>3529</v>
      </c>
      <c r="E2178" s="156">
        <v>2019</v>
      </c>
      <c r="F2178" s="153">
        <v>3</v>
      </c>
      <c r="G2178" s="155" t="s">
        <v>2462</v>
      </c>
      <c r="H2178" s="152" t="e">
        <v>#N/A</v>
      </c>
      <c r="I2178" s="151" t="e">
        <v>#N/A</v>
      </c>
      <c r="J2178" s="152" t="e">
        <v>#N/A</v>
      </c>
      <c r="K2178" s="153" t="s">
        <v>455</v>
      </c>
      <c r="L2178" s="154" t="s">
        <v>5094</v>
      </c>
      <c r="M2178" s="28"/>
      <c r="N2178" s="28"/>
      <c r="O2178" s="33">
        <v>4950230</v>
      </c>
      <c r="P2178" s="33">
        <v>3104726658</v>
      </c>
      <c r="Q2178" s="34" t="s">
        <v>3530</v>
      </c>
      <c r="R2178" s="35">
        <v>43676</v>
      </c>
      <c r="S2178" s="37" t="s">
        <v>3531</v>
      </c>
      <c r="T2178" s="37" t="s">
        <v>413</v>
      </c>
      <c r="U2178" s="44">
        <v>1025907934</v>
      </c>
      <c r="V2178" s="37" t="s">
        <v>346</v>
      </c>
      <c r="W2178" s="37" t="s">
        <v>363</v>
      </c>
      <c r="X2178" s="39"/>
      <c r="Y2178" s="39"/>
      <c r="Z2178" s="39"/>
      <c r="AA2178" s="39"/>
    </row>
    <row r="2179" spans="1:27" ht="14.45" hidden="1" x14ac:dyDescent="0.35">
      <c r="A2179" s="154"/>
      <c r="B2179" s="154">
        <v>2208</v>
      </c>
      <c r="C2179" s="155" t="s">
        <v>3532</v>
      </c>
      <c r="D2179" s="155" t="s">
        <v>3533</v>
      </c>
      <c r="E2179" s="156">
        <v>2016</v>
      </c>
      <c r="F2179" s="153">
        <v>6</v>
      </c>
      <c r="G2179" s="155" t="s">
        <v>2462</v>
      </c>
      <c r="H2179" s="152" t="e">
        <v>#N/A</v>
      </c>
      <c r="I2179" s="151" t="e">
        <v>#N/A</v>
      </c>
      <c r="J2179" s="152" t="e">
        <v>#N/A</v>
      </c>
      <c r="K2179" s="153" t="s">
        <v>453</v>
      </c>
      <c r="L2179" s="154" t="s">
        <v>5095</v>
      </c>
      <c r="M2179" s="28"/>
      <c r="N2179" s="28"/>
      <c r="O2179" s="33"/>
      <c r="P2179" s="33">
        <v>3117353119</v>
      </c>
      <c r="Q2179" s="34" t="s">
        <v>3534</v>
      </c>
      <c r="R2179" s="45">
        <v>42676</v>
      </c>
      <c r="S2179" s="37" t="s">
        <v>3535</v>
      </c>
      <c r="T2179" s="37" t="s">
        <v>413</v>
      </c>
      <c r="U2179" s="44">
        <v>1041636266</v>
      </c>
      <c r="V2179" s="37" t="s">
        <v>346</v>
      </c>
      <c r="W2179" s="37" t="s">
        <v>363</v>
      </c>
      <c r="X2179" s="39"/>
      <c r="Y2179" s="39"/>
      <c r="Z2179" s="39"/>
      <c r="AA2179" s="39"/>
    </row>
    <row r="2180" spans="1:27" ht="14.45" hidden="1" x14ac:dyDescent="0.35">
      <c r="A2180" s="154"/>
      <c r="B2180" s="154">
        <v>2209</v>
      </c>
      <c r="C2180" s="155" t="s">
        <v>3536</v>
      </c>
      <c r="D2180" s="155" t="s">
        <v>3537</v>
      </c>
      <c r="E2180" s="156">
        <v>2017</v>
      </c>
      <c r="F2180" s="153">
        <v>5</v>
      </c>
      <c r="G2180" s="155" t="s">
        <v>2462</v>
      </c>
      <c r="H2180" s="152" t="e">
        <v>#N/A</v>
      </c>
      <c r="I2180" s="151" t="e">
        <v>#N/A</v>
      </c>
      <c r="J2180" s="152" t="e">
        <v>#N/A</v>
      </c>
      <c r="K2180" s="153" t="s">
        <v>453</v>
      </c>
      <c r="L2180" s="154" t="s">
        <v>5096</v>
      </c>
      <c r="M2180" s="28"/>
      <c r="N2180" s="28"/>
      <c r="O2180" s="20">
        <v>5454950</v>
      </c>
      <c r="P2180" s="33">
        <v>3004161949</v>
      </c>
      <c r="Q2180" s="34" t="s">
        <v>3538</v>
      </c>
      <c r="R2180" s="45">
        <v>42896</v>
      </c>
      <c r="S2180" s="37" t="s">
        <v>3539</v>
      </c>
      <c r="T2180" s="37" t="s">
        <v>413</v>
      </c>
      <c r="U2180" s="44">
        <v>1021942127</v>
      </c>
      <c r="V2180" s="37" t="s">
        <v>430</v>
      </c>
      <c r="W2180" s="37" t="s">
        <v>363</v>
      </c>
      <c r="X2180" s="39"/>
      <c r="Y2180" s="39"/>
      <c r="Z2180" s="39"/>
      <c r="AA2180" s="39"/>
    </row>
    <row r="2181" spans="1:27" ht="14.45" hidden="1" x14ac:dyDescent="0.35">
      <c r="A2181" s="154"/>
      <c r="B2181" s="154">
        <v>2210</v>
      </c>
      <c r="C2181" s="155" t="s">
        <v>691</v>
      </c>
      <c r="D2181" s="155" t="s">
        <v>3540</v>
      </c>
      <c r="E2181" s="156">
        <v>2018</v>
      </c>
      <c r="F2181" s="153">
        <v>4</v>
      </c>
      <c r="G2181" s="155" t="s">
        <v>2462</v>
      </c>
      <c r="H2181" s="152" t="e">
        <v>#N/A</v>
      </c>
      <c r="I2181" s="151" t="e">
        <v>#N/A</v>
      </c>
      <c r="J2181" s="152" t="e">
        <v>#N/A</v>
      </c>
      <c r="K2181" s="153" t="s">
        <v>453</v>
      </c>
      <c r="L2181" s="154" t="s">
        <v>5097</v>
      </c>
      <c r="M2181" s="28"/>
      <c r="N2181" s="28"/>
      <c r="O2181" s="33"/>
      <c r="P2181" s="33">
        <v>3234448928</v>
      </c>
      <c r="Q2181" s="34" t="s">
        <v>3541</v>
      </c>
      <c r="R2181" s="45">
        <v>43320</v>
      </c>
      <c r="S2181" s="37" t="s">
        <v>3542</v>
      </c>
      <c r="T2181" s="37" t="s">
        <v>413</v>
      </c>
      <c r="U2181" s="44">
        <v>1021944339</v>
      </c>
      <c r="V2181" s="37" t="s">
        <v>393</v>
      </c>
      <c r="W2181" s="37" t="s">
        <v>363</v>
      </c>
      <c r="X2181" s="39"/>
      <c r="Y2181" s="39"/>
      <c r="Z2181" s="39"/>
      <c r="AA2181" s="39"/>
    </row>
    <row r="2182" spans="1:27" ht="14.45" hidden="1" x14ac:dyDescent="0.35">
      <c r="A2182" s="154"/>
      <c r="B2182" s="154">
        <v>2211</v>
      </c>
      <c r="C2182" s="155" t="s">
        <v>176</v>
      </c>
      <c r="D2182" s="155" t="s">
        <v>3543</v>
      </c>
      <c r="E2182" s="156">
        <v>2015</v>
      </c>
      <c r="F2182" s="153">
        <v>7</v>
      </c>
      <c r="G2182" s="155" t="s">
        <v>2462</v>
      </c>
      <c r="H2182" s="152" t="e">
        <v>#N/A</v>
      </c>
      <c r="I2182" s="151" t="e">
        <v>#N/A</v>
      </c>
      <c r="J2182" s="152" t="e">
        <v>#N/A</v>
      </c>
      <c r="K2182" s="153" t="s">
        <v>453</v>
      </c>
      <c r="L2182" s="154" t="s">
        <v>5098</v>
      </c>
      <c r="M2182" s="28"/>
      <c r="N2182" s="28"/>
      <c r="O2182" s="33">
        <v>2506773</v>
      </c>
      <c r="P2182" s="33">
        <v>3104479784</v>
      </c>
      <c r="Q2182" s="34" t="s">
        <v>3544</v>
      </c>
      <c r="R2182" s="45">
        <v>42026</v>
      </c>
      <c r="S2182" s="37" t="s">
        <v>3545</v>
      </c>
      <c r="T2182" s="37" t="s">
        <v>413</v>
      </c>
      <c r="U2182" s="44">
        <v>1031943164</v>
      </c>
      <c r="V2182" s="37" t="s">
        <v>346</v>
      </c>
      <c r="W2182" s="37" t="s">
        <v>363</v>
      </c>
      <c r="X2182" s="39"/>
      <c r="Y2182" s="39"/>
      <c r="Z2182" s="39"/>
      <c r="AA2182" s="39"/>
    </row>
    <row r="2183" spans="1:27" ht="14.45" hidden="1" x14ac:dyDescent="0.35">
      <c r="A2183" s="154"/>
      <c r="B2183" s="154">
        <v>2212</v>
      </c>
      <c r="C2183" s="155" t="s">
        <v>76</v>
      </c>
      <c r="D2183" s="155" t="s">
        <v>3546</v>
      </c>
      <c r="E2183" s="156">
        <v>2017</v>
      </c>
      <c r="F2183" s="153">
        <v>5</v>
      </c>
      <c r="G2183" s="155" t="s">
        <v>2462</v>
      </c>
      <c r="H2183" s="152" t="e">
        <v>#N/A</v>
      </c>
      <c r="I2183" s="151" t="e">
        <v>#N/A</v>
      </c>
      <c r="J2183" s="152" t="e">
        <v>#N/A</v>
      </c>
      <c r="K2183" s="153" t="s">
        <v>453</v>
      </c>
      <c r="L2183" s="154" t="s">
        <v>5099</v>
      </c>
      <c r="M2183" s="28"/>
      <c r="N2183" s="28"/>
      <c r="O2183" s="33"/>
      <c r="P2183" s="33">
        <v>3007671833</v>
      </c>
      <c r="Q2183" s="34" t="s">
        <v>3547</v>
      </c>
      <c r="R2183" s="45">
        <v>42831</v>
      </c>
      <c r="S2183" s="37" t="s">
        <v>3548</v>
      </c>
      <c r="T2183" s="37" t="s">
        <v>413</v>
      </c>
      <c r="U2183" s="44">
        <v>1033267912</v>
      </c>
      <c r="V2183" s="37" t="s">
        <v>393</v>
      </c>
      <c r="W2183" s="37" t="s">
        <v>363</v>
      </c>
      <c r="X2183" s="39"/>
      <c r="Y2183" s="39"/>
      <c r="Z2183" s="39"/>
      <c r="AA2183" s="39"/>
    </row>
    <row r="2184" spans="1:27" ht="14.45" hidden="1" x14ac:dyDescent="0.35">
      <c r="A2184" s="154"/>
      <c r="B2184" s="154">
        <v>2213</v>
      </c>
      <c r="C2184" s="155" t="s">
        <v>31</v>
      </c>
      <c r="D2184" s="155" t="s">
        <v>3549</v>
      </c>
      <c r="E2184" s="156">
        <v>2018</v>
      </c>
      <c r="F2184" s="153">
        <v>4</v>
      </c>
      <c r="G2184" s="155" t="s">
        <v>2462</v>
      </c>
      <c r="H2184" s="152" t="e">
        <v>#N/A</v>
      </c>
      <c r="I2184" s="151" t="e">
        <v>#N/A</v>
      </c>
      <c r="J2184" s="152" t="e">
        <v>#N/A</v>
      </c>
      <c r="K2184" s="153" t="s">
        <v>455</v>
      </c>
      <c r="L2184" s="154" t="s">
        <v>5100</v>
      </c>
      <c r="M2184" s="28"/>
      <c r="N2184" s="28"/>
      <c r="O2184" s="33">
        <v>3884848</v>
      </c>
      <c r="P2184" s="33">
        <v>3156125256</v>
      </c>
      <c r="Q2184" s="34" t="s">
        <v>3550</v>
      </c>
      <c r="R2184" s="45">
        <v>43138</v>
      </c>
      <c r="S2184" s="36" t="s">
        <v>3551</v>
      </c>
      <c r="T2184" s="37" t="s">
        <v>413</v>
      </c>
      <c r="U2184" s="44">
        <v>1033268795</v>
      </c>
      <c r="V2184" s="37" t="s">
        <v>346</v>
      </c>
      <c r="W2184" s="37" t="s">
        <v>363</v>
      </c>
      <c r="X2184" s="39"/>
      <c r="Y2184" s="39"/>
      <c r="Z2184" s="39"/>
      <c r="AA2184" s="39"/>
    </row>
    <row r="2185" spans="1:27" ht="14.45" hidden="1" x14ac:dyDescent="0.35">
      <c r="A2185" s="154"/>
      <c r="B2185" s="154">
        <v>2214</v>
      </c>
      <c r="C2185" s="155" t="s">
        <v>1776</v>
      </c>
      <c r="D2185" s="155" t="s">
        <v>3552</v>
      </c>
      <c r="E2185" s="156">
        <v>2017</v>
      </c>
      <c r="F2185" s="153">
        <v>5</v>
      </c>
      <c r="G2185" s="155" t="s">
        <v>2462</v>
      </c>
      <c r="H2185" s="152" t="e">
        <v>#N/A</v>
      </c>
      <c r="I2185" s="151" t="e">
        <v>#N/A</v>
      </c>
      <c r="J2185" s="152" t="e">
        <v>#N/A</v>
      </c>
      <c r="K2185" s="153" t="s">
        <v>455</v>
      </c>
      <c r="L2185" s="154" t="s">
        <v>5101</v>
      </c>
      <c r="M2185" s="28"/>
      <c r="N2185" s="28"/>
      <c r="O2185" s="33">
        <v>5044049</v>
      </c>
      <c r="P2185" s="33">
        <v>3046499715</v>
      </c>
      <c r="Q2185" s="34" t="s">
        <v>3553</v>
      </c>
      <c r="R2185" s="45">
        <v>42950</v>
      </c>
      <c r="S2185" s="37" t="s">
        <v>3554</v>
      </c>
      <c r="T2185" s="37" t="s">
        <v>413</v>
      </c>
      <c r="U2185" s="44">
        <v>1033202768</v>
      </c>
      <c r="V2185" s="37" t="s">
        <v>346</v>
      </c>
      <c r="W2185" s="37" t="s">
        <v>363</v>
      </c>
      <c r="X2185" s="39"/>
      <c r="Y2185" s="39"/>
      <c r="Z2185" s="39"/>
      <c r="AA2185" s="39"/>
    </row>
    <row r="2186" spans="1:27" s="117" customFormat="1" ht="14.45" hidden="1" x14ac:dyDescent="0.35">
      <c r="A2186" s="154"/>
      <c r="B2186" s="154">
        <v>2215</v>
      </c>
      <c r="C2186" s="155" t="s">
        <v>227</v>
      </c>
      <c r="D2186" s="155" t="s">
        <v>3555</v>
      </c>
      <c r="E2186" s="156">
        <v>2017</v>
      </c>
      <c r="F2186" s="153">
        <v>5</v>
      </c>
      <c r="G2186" s="155" t="s">
        <v>2462</v>
      </c>
      <c r="H2186" s="152" t="e">
        <v>#N/A</v>
      </c>
      <c r="I2186" s="151" t="e">
        <v>#N/A</v>
      </c>
      <c r="J2186" s="152" t="e">
        <v>#N/A</v>
      </c>
      <c r="K2186" s="153" t="s">
        <v>454</v>
      </c>
      <c r="L2186" s="154" t="s">
        <v>5102</v>
      </c>
      <c r="M2186" s="28"/>
      <c r="N2186" s="28"/>
      <c r="O2186" s="33"/>
      <c r="P2186" s="33">
        <v>3013338783</v>
      </c>
      <c r="Q2186" s="34" t="s">
        <v>3556</v>
      </c>
      <c r="R2186" s="45">
        <v>42988</v>
      </c>
      <c r="S2186" s="37" t="s">
        <v>3557</v>
      </c>
      <c r="T2186" s="37" t="s">
        <v>413</v>
      </c>
      <c r="U2186" s="44">
        <v>1035011173</v>
      </c>
      <c r="V2186" s="37" t="s">
        <v>346</v>
      </c>
      <c r="W2186" s="37" t="s">
        <v>363</v>
      </c>
      <c r="X2186" s="39"/>
      <c r="Y2186" s="116"/>
      <c r="Z2186" s="116"/>
      <c r="AA2186" s="116"/>
    </row>
    <row r="2187" spans="1:27" ht="14.45" hidden="1" x14ac:dyDescent="0.35">
      <c r="A2187" s="154"/>
      <c r="B2187" s="154">
        <v>2216</v>
      </c>
      <c r="C2187" s="155" t="s">
        <v>224</v>
      </c>
      <c r="D2187" s="155" t="s">
        <v>3558</v>
      </c>
      <c r="E2187" s="156">
        <v>2019</v>
      </c>
      <c r="F2187" s="153">
        <v>3</v>
      </c>
      <c r="G2187" s="155" t="s">
        <v>2462</v>
      </c>
      <c r="H2187" s="152" t="e">
        <v>#N/A</v>
      </c>
      <c r="I2187" s="151" t="e">
        <v>#N/A</v>
      </c>
      <c r="J2187" s="152" t="e">
        <v>#N/A</v>
      </c>
      <c r="K2187" s="153" t="s">
        <v>454</v>
      </c>
      <c r="L2187" s="154" t="s">
        <v>5103</v>
      </c>
      <c r="M2187" s="28"/>
      <c r="N2187" s="28"/>
      <c r="O2187" s="33">
        <v>4996472</v>
      </c>
      <c r="P2187" s="33">
        <v>3014847309</v>
      </c>
      <c r="Q2187" s="34" t="s">
        <v>3559</v>
      </c>
      <c r="R2187" s="45">
        <v>43485</v>
      </c>
      <c r="S2187" s="37" t="s">
        <v>3560</v>
      </c>
      <c r="T2187" s="37" t="s">
        <v>413</v>
      </c>
      <c r="U2187" s="44">
        <v>1020127156</v>
      </c>
      <c r="V2187" s="37" t="s">
        <v>346</v>
      </c>
      <c r="W2187" s="37" t="s">
        <v>363</v>
      </c>
      <c r="X2187" s="39"/>
      <c r="Y2187" s="39"/>
      <c r="Z2187" s="39"/>
      <c r="AA2187" s="39"/>
    </row>
    <row r="2188" spans="1:27" ht="14.45" hidden="1" x14ac:dyDescent="0.35">
      <c r="A2188" s="154"/>
      <c r="B2188" s="154">
        <v>2217</v>
      </c>
      <c r="C2188" s="155" t="s">
        <v>176</v>
      </c>
      <c r="D2188" s="155" t="s">
        <v>3561</v>
      </c>
      <c r="E2188" s="156">
        <v>2019</v>
      </c>
      <c r="F2188" s="153">
        <v>3</v>
      </c>
      <c r="G2188" s="155" t="s">
        <v>2462</v>
      </c>
      <c r="H2188" s="152" t="e">
        <v>#N/A</v>
      </c>
      <c r="I2188" s="151" t="e">
        <v>#N/A</v>
      </c>
      <c r="J2188" s="152" t="e">
        <v>#N/A</v>
      </c>
      <c r="K2188" s="153" t="s">
        <v>453</v>
      </c>
      <c r="L2188" s="154" t="s">
        <v>5104</v>
      </c>
      <c r="M2188" s="28"/>
      <c r="N2188" s="28"/>
      <c r="O2188" s="33"/>
      <c r="P2188" s="33">
        <v>3006794774</v>
      </c>
      <c r="Q2188" s="34" t="s">
        <v>3562</v>
      </c>
      <c r="R2188" s="35">
        <v>43530</v>
      </c>
      <c r="S2188" s="37" t="s">
        <v>3563</v>
      </c>
      <c r="T2188" s="36" t="s">
        <v>413</v>
      </c>
      <c r="U2188" s="38">
        <v>1025907397</v>
      </c>
      <c r="V2188" s="36" t="s">
        <v>430</v>
      </c>
      <c r="W2188" s="36" t="s">
        <v>394</v>
      </c>
      <c r="X2188" s="39"/>
      <c r="Y2188" s="39"/>
      <c r="Z2188" s="39"/>
      <c r="AA2188" s="39"/>
    </row>
    <row r="2189" spans="1:27" ht="14.45" hidden="1" x14ac:dyDescent="0.35">
      <c r="A2189" s="154"/>
      <c r="B2189" s="154">
        <v>2218</v>
      </c>
      <c r="C2189" s="155" t="s">
        <v>3564</v>
      </c>
      <c r="D2189" s="155" t="s">
        <v>3565</v>
      </c>
      <c r="E2189" s="156">
        <v>2018</v>
      </c>
      <c r="F2189" s="153">
        <v>4</v>
      </c>
      <c r="G2189" s="155" t="s">
        <v>2462</v>
      </c>
      <c r="H2189" s="152" t="e">
        <v>#N/A</v>
      </c>
      <c r="I2189" s="151" t="e">
        <v>#N/A</v>
      </c>
      <c r="J2189" s="152" t="e">
        <v>#N/A</v>
      </c>
      <c r="K2189" s="153" t="s">
        <v>453</v>
      </c>
      <c r="L2189" s="154" t="s">
        <v>5105</v>
      </c>
      <c r="M2189" s="28"/>
      <c r="N2189" s="28"/>
      <c r="O2189" s="33"/>
      <c r="P2189" s="33">
        <v>3215310355</v>
      </c>
      <c r="Q2189" s="34" t="s">
        <v>3566</v>
      </c>
      <c r="R2189" s="45">
        <v>43230</v>
      </c>
      <c r="S2189" s="36" t="s">
        <v>3567</v>
      </c>
      <c r="T2189" s="37" t="s">
        <v>413</v>
      </c>
      <c r="U2189" s="44">
        <v>1023545305</v>
      </c>
      <c r="V2189" s="37" t="s">
        <v>346</v>
      </c>
      <c r="W2189" s="37" t="s">
        <v>363</v>
      </c>
      <c r="X2189" s="39"/>
      <c r="Y2189" s="39"/>
      <c r="Z2189" s="39"/>
      <c r="AA2189" s="39"/>
    </row>
    <row r="2190" spans="1:27" ht="14.45" hidden="1" x14ac:dyDescent="0.35">
      <c r="A2190" s="154"/>
      <c r="B2190" s="154">
        <v>2219</v>
      </c>
      <c r="C2190" s="155" t="s">
        <v>3568</v>
      </c>
      <c r="D2190" s="155" t="s">
        <v>3569</v>
      </c>
      <c r="E2190" s="156">
        <v>2016</v>
      </c>
      <c r="F2190" s="153">
        <v>6</v>
      </c>
      <c r="G2190" s="155" t="s">
        <v>2462</v>
      </c>
      <c r="H2190" s="152" t="e">
        <v>#N/A</v>
      </c>
      <c r="I2190" s="151" t="e">
        <v>#N/A</v>
      </c>
      <c r="J2190" s="152" t="e">
        <v>#N/A</v>
      </c>
      <c r="K2190" s="153" t="s">
        <v>453</v>
      </c>
      <c r="L2190" s="154" t="s">
        <v>5106</v>
      </c>
      <c r="M2190" s="28"/>
      <c r="N2190" s="28"/>
      <c r="O2190" s="33">
        <v>5813449</v>
      </c>
      <c r="P2190" s="33">
        <v>3205441127</v>
      </c>
      <c r="Q2190" s="34" t="s">
        <v>3570</v>
      </c>
      <c r="R2190" s="45">
        <v>42562</v>
      </c>
      <c r="S2190" s="37" t="s">
        <v>3571</v>
      </c>
      <c r="T2190" s="37" t="s">
        <v>413</v>
      </c>
      <c r="U2190" s="44">
        <v>1020234701</v>
      </c>
      <c r="V2190" s="37"/>
      <c r="W2190" s="37" t="s">
        <v>363</v>
      </c>
      <c r="X2190" s="39"/>
      <c r="Y2190" s="39"/>
      <c r="Z2190" s="39"/>
      <c r="AA2190" s="39"/>
    </row>
    <row r="2191" spans="1:27" ht="14.45" hidden="1" x14ac:dyDescent="0.35">
      <c r="A2191" s="154"/>
      <c r="B2191" s="154">
        <v>2220</v>
      </c>
      <c r="C2191" s="155" t="s">
        <v>3214</v>
      </c>
      <c r="D2191" s="155" t="s">
        <v>3572</v>
      </c>
      <c r="E2191" s="156">
        <v>2019</v>
      </c>
      <c r="F2191" s="153">
        <v>3</v>
      </c>
      <c r="G2191" s="155" t="s">
        <v>2462</v>
      </c>
      <c r="H2191" s="152" t="e">
        <v>#N/A</v>
      </c>
      <c r="I2191" s="151" t="e">
        <v>#N/A</v>
      </c>
      <c r="J2191" s="152" t="e">
        <v>#N/A</v>
      </c>
      <c r="K2191" s="153" t="s">
        <v>453</v>
      </c>
      <c r="L2191" s="154" t="s">
        <v>5107</v>
      </c>
      <c r="M2191" s="28"/>
      <c r="N2191" s="28"/>
      <c r="O2191" s="33"/>
      <c r="P2191" s="33">
        <v>3156160059</v>
      </c>
      <c r="Q2191" s="34" t="s">
        <v>3573</v>
      </c>
      <c r="R2191" s="45">
        <v>43523</v>
      </c>
      <c r="S2191" s="37" t="s">
        <v>3574</v>
      </c>
      <c r="T2191" s="37" t="s">
        <v>413</v>
      </c>
      <c r="U2191" s="44">
        <v>1033269629</v>
      </c>
      <c r="V2191" s="37" t="s">
        <v>346</v>
      </c>
      <c r="W2191" s="37" t="s">
        <v>363</v>
      </c>
      <c r="X2191" s="39"/>
      <c r="Y2191" s="39"/>
      <c r="Z2191" s="39"/>
      <c r="AA2191" s="39"/>
    </row>
    <row r="2192" spans="1:27" ht="14.45" hidden="1" x14ac:dyDescent="0.35">
      <c r="A2192" s="154"/>
      <c r="B2192" s="154">
        <v>2221</v>
      </c>
      <c r="C2192" s="155" t="s">
        <v>3575</v>
      </c>
      <c r="D2192" s="155" t="s">
        <v>3576</v>
      </c>
      <c r="E2192" s="156">
        <v>2016</v>
      </c>
      <c r="F2192" s="153">
        <v>6</v>
      </c>
      <c r="G2192" s="155" t="s">
        <v>2462</v>
      </c>
      <c r="H2192" s="152" t="e">
        <v>#N/A</v>
      </c>
      <c r="I2192" s="151" t="e">
        <v>#N/A</v>
      </c>
      <c r="J2192" s="152" t="e">
        <v>#N/A</v>
      </c>
      <c r="K2192" s="153" t="s">
        <v>454</v>
      </c>
      <c r="L2192" s="154" t="s">
        <v>5108</v>
      </c>
      <c r="M2192" s="28"/>
      <c r="N2192" s="28"/>
      <c r="O2192" s="33">
        <v>2889494</v>
      </c>
      <c r="P2192" s="33">
        <v>3113214736</v>
      </c>
      <c r="Q2192" s="34" t="s">
        <v>3577</v>
      </c>
      <c r="R2192" s="45">
        <v>42535</v>
      </c>
      <c r="S2192" s="36" t="s">
        <v>3578</v>
      </c>
      <c r="T2192" s="37" t="s">
        <v>413</v>
      </c>
      <c r="U2192" s="44">
        <v>1017940406</v>
      </c>
      <c r="V2192" s="37" t="s">
        <v>430</v>
      </c>
      <c r="W2192" s="37" t="s">
        <v>363</v>
      </c>
      <c r="X2192" s="39"/>
      <c r="Y2192" s="39"/>
      <c r="Z2192" s="39"/>
      <c r="AA2192" s="39"/>
    </row>
    <row r="2193" spans="1:27" ht="14.45" hidden="1" x14ac:dyDescent="0.35">
      <c r="A2193" s="154"/>
      <c r="B2193" s="154">
        <v>2222</v>
      </c>
      <c r="C2193" s="149" t="s">
        <v>820</v>
      </c>
      <c r="D2193" s="149" t="s">
        <v>3579</v>
      </c>
      <c r="E2193" s="156">
        <v>2018</v>
      </c>
      <c r="F2193" s="153">
        <v>4</v>
      </c>
      <c r="G2193" s="155" t="s">
        <v>2462</v>
      </c>
      <c r="H2193" s="152" t="e">
        <v>#N/A</v>
      </c>
      <c r="I2193" s="151" t="e">
        <v>#N/A</v>
      </c>
      <c r="J2193" s="152" t="e">
        <v>#N/A</v>
      </c>
      <c r="K2193" s="153" t="s">
        <v>453</v>
      </c>
      <c r="L2193" s="154" t="s">
        <v>5109</v>
      </c>
      <c r="M2193" s="28"/>
      <c r="N2193" s="28"/>
      <c r="O2193" s="33">
        <v>3428783</v>
      </c>
      <c r="P2193" s="33">
        <v>3014867037</v>
      </c>
      <c r="Q2193" s="34" t="s">
        <v>3580</v>
      </c>
      <c r="R2193" s="45">
        <v>43266</v>
      </c>
      <c r="S2193" s="36" t="s">
        <v>3581</v>
      </c>
      <c r="T2193" s="37" t="s">
        <v>413</v>
      </c>
      <c r="U2193" s="44">
        <v>1027664509</v>
      </c>
      <c r="V2193" s="37" t="s">
        <v>393</v>
      </c>
      <c r="W2193" s="37" t="s">
        <v>363</v>
      </c>
      <c r="X2193" s="39"/>
      <c r="Y2193" s="39"/>
      <c r="Z2193" s="39"/>
      <c r="AA2193" s="39"/>
    </row>
    <row r="2194" spans="1:27" ht="14.45" hidden="1" x14ac:dyDescent="0.35">
      <c r="A2194" s="154"/>
      <c r="B2194" s="154">
        <v>2223</v>
      </c>
      <c r="C2194" s="155" t="s">
        <v>227</v>
      </c>
      <c r="D2194" s="155" t="s">
        <v>3582</v>
      </c>
      <c r="E2194" s="156">
        <v>2017</v>
      </c>
      <c r="F2194" s="153">
        <v>5</v>
      </c>
      <c r="G2194" s="155" t="s">
        <v>2462</v>
      </c>
      <c r="H2194" s="152" t="e">
        <v>#N/A</v>
      </c>
      <c r="I2194" s="151" t="e">
        <v>#N/A</v>
      </c>
      <c r="J2194" s="152" t="e">
        <v>#N/A</v>
      </c>
      <c r="K2194" s="153" t="s">
        <v>453</v>
      </c>
      <c r="L2194" s="154" t="s">
        <v>5110</v>
      </c>
      <c r="M2194" s="28"/>
      <c r="N2194" s="28"/>
      <c r="O2194" s="33">
        <v>4332773</v>
      </c>
      <c r="P2194" s="33">
        <v>3016419025</v>
      </c>
      <c r="Q2194" s="34" t="s">
        <v>3583</v>
      </c>
      <c r="R2194" s="45">
        <v>42871</v>
      </c>
      <c r="S2194" s="37" t="s">
        <v>3584</v>
      </c>
      <c r="T2194" s="37" t="s">
        <v>413</v>
      </c>
      <c r="U2194" s="44">
        <v>1054888191</v>
      </c>
      <c r="V2194" s="37" t="s">
        <v>346</v>
      </c>
      <c r="W2194" s="37" t="s">
        <v>363</v>
      </c>
      <c r="X2194" s="39"/>
      <c r="Y2194" s="39"/>
      <c r="Z2194" s="39"/>
      <c r="AA2194" s="39"/>
    </row>
    <row r="2195" spans="1:27" ht="14.45" hidden="1" x14ac:dyDescent="0.35">
      <c r="A2195" s="154"/>
      <c r="B2195" s="154">
        <v>2224</v>
      </c>
      <c r="C2195" s="155" t="s">
        <v>3575</v>
      </c>
      <c r="D2195" s="155" t="s">
        <v>3585</v>
      </c>
      <c r="E2195" s="156">
        <v>2016</v>
      </c>
      <c r="F2195" s="153">
        <v>6</v>
      </c>
      <c r="G2195" s="155" t="s">
        <v>2462</v>
      </c>
      <c r="H2195" s="152" t="e">
        <v>#N/A</v>
      </c>
      <c r="I2195" s="151" t="e">
        <v>#N/A</v>
      </c>
      <c r="J2195" s="152" t="e">
        <v>#N/A</v>
      </c>
      <c r="K2195" s="153" t="s">
        <v>453</v>
      </c>
      <c r="L2195" s="154" t="s">
        <v>5111</v>
      </c>
      <c r="M2195" s="28"/>
      <c r="N2195" s="28"/>
      <c r="O2195" s="33"/>
      <c r="P2195" s="33">
        <v>3017298927</v>
      </c>
      <c r="Q2195" s="34" t="s">
        <v>3586</v>
      </c>
      <c r="R2195" s="45">
        <v>42614</v>
      </c>
      <c r="S2195" s="37" t="s">
        <v>954</v>
      </c>
      <c r="T2195" s="36" t="s">
        <v>413</v>
      </c>
      <c r="U2195" s="49">
        <v>1033267211</v>
      </c>
      <c r="V2195" s="36" t="s">
        <v>346</v>
      </c>
      <c r="W2195" s="36" t="s">
        <v>363</v>
      </c>
      <c r="X2195" s="39"/>
      <c r="Y2195" s="39"/>
      <c r="Z2195" s="39"/>
      <c r="AA2195" s="39"/>
    </row>
    <row r="2196" spans="1:27" ht="14.45" hidden="1" x14ac:dyDescent="0.35">
      <c r="A2196" s="154"/>
      <c r="B2196" s="154">
        <v>2225</v>
      </c>
      <c r="C2196" s="155" t="s">
        <v>128</v>
      </c>
      <c r="D2196" s="155" t="s">
        <v>3587</v>
      </c>
      <c r="E2196" s="156">
        <v>2018</v>
      </c>
      <c r="F2196" s="153">
        <v>4</v>
      </c>
      <c r="G2196" s="155" t="s">
        <v>2462</v>
      </c>
      <c r="H2196" s="152" t="e">
        <v>#N/A</v>
      </c>
      <c r="I2196" s="151" t="e">
        <v>#N/A</v>
      </c>
      <c r="J2196" s="152" t="e">
        <v>#N/A</v>
      </c>
      <c r="K2196" s="153" t="s">
        <v>453</v>
      </c>
      <c r="L2196" s="154" t="s">
        <v>5112</v>
      </c>
      <c r="M2196" s="28"/>
      <c r="N2196" s="28"/>
      <c r="O2196" s="33">
        <v>5582050</v>
      </c>
      <c r="P2196" s="33">
        <v>3164423091</v>
      </c>
      <c r="Q2196" s="34" t="s">
        <v>3588</v>
      </c>
      <c r="R2196" s="45">
        <v>43320</v>
      </c>
      <c r="S2196" s="37" t="s">
        <v>3589</v>
      </c>
      <c r="T2196" s="36" t="s">
        <v>413</v>
      </c>
      <c r="U2196" s="38">
        <v>1035013032</v>
      </c>
      <c r="V2196" s="36" t="s">
        <v>346</v>
      </c>
      <c r="W2196" s="36" t="s">
        <v>363</v>
      </c>
      <c r="X2196" s="39"/>
      <c r="Y2196" s="39"/>
      <c r="Z2196" s="39"/>
      <c r="AA2196" s="39"/>
    </row>
    <row r="2197" spans="1:27" ht="14.45" hidden="1" x14ac:dyDescent="0.35">
      <c r="A2197" s="154"/>
      <c r="B2197" s="154">
        <v>2226</v>
      </c>
      <c r="C2197" s="155" t="s">
        <v>6</v>
      </c>
      <c r="D2197" s="155" t="s">
        <v>3590</v>
      </c>
      <c r="E2197" s="156">
        <v>2017</v>
      </c>
      <c r="F2197" s="153">
        <v>5</v>
      </c>
      <c r="G2197" s="155" t="s">
        <v>2462</v>
      </c>
      <c r="H2197" s="152" t="e">
        <v>#N/A</v>
      </c>
      <c r="I2197" s="151" t="e">
        <v>#N/A</v>
      </c>
      <c r="J2197" s="152" t="e">
        <v>#N/A</v>
      </c>
      <c r="K2197" s="153" t="s">
        <v>453</v>
      </c>
      <c r="L2197" s="154" t="s">
        <v>5113</v>
      </c>
      <c r="M2197" s="28"/>
      <c r="N2197" s="28"/>
      <c r="O2197" s="33">
        <v>6057711</v>
      </c>
      <c r="P2197" s="33">
        <v>3117408139</v>
      </c>
      <c r="Q2197" s="34" t="s">
        <v>3591</v>
      </c>
      <c r="R2197" s="45">
        <v>42978</v>
      </c>
      <c r="S2197" s="36" t="s">
        <v>3592</v>
      </c>
      <c r="T2197" s="37" t="s">
        <v>413</v>
      </c>
      <c r="U2197" s="50" t="s">
        <v>3593</v>
      </c>
      <c r="V2197" s="37" t="s">
        <v>346</v>
      </c>
      <c r="W2197" s="37" t="s">
        <v>363</v>
      </c>
      <c r="X2197" s="39"/>
      <c r="Y2197" s="39"/>
      <c r="Z2197" s="39"/>
      <c r="AA2197" s="39"/>
    </row>
    <row r="2198" spans="1:27" ht="14.45" hidden="1" x14ac:dyDescent="0.35">
      <c r="A2198" s="154"/>
      <c r="B2198" s="154">
        <v>2227</v>
      </c>
      <c r="C2198" s="155" t="s">
        <v>3594</v>
      </c>
      <c r="D2198" s="155" t="s">
        <v>3595</v>
      </c>
      <c r="E2198" s="156">
        <v>2018</v>
      </c>
      <c r="F2198" s="153">
        <v>4</v>
      </c>
      <c r="G2198" s="155" t="s">
        <v>2462</v>
      </c>
      <c r="H2198" s="152" t="e">
        <v>#N/A</v>
      </c>
      <c r="I2198" s="151" t="e">
        <v>#N/A</v>
      </c>
      <c r="J2198" s="152" t="e">
        <v>#N/A</v>
      </c>
      <c r="K2198" s="153" t="s">
        <v>453</v>
      </c>
      <c r="L2198" s="154" t="s">
        <v>5114</v>
      </c>
      <c r="M2198" s="28"/>
      <c r="N2198" s="28"/>
      <c r="O2198" s="33">
        <v>5778702</v>
      </c>
      <c r="P2198" s="33">
        <v>3168302983</v>
      </c>
      <c r="Q2198" s="34" t="s">
        <v>3596</v>
      </c>
      <c r="R2198" s="45">
        <v>43400</v>
      </c>
      <c r="S2198" s="37" t="s">
        <v>3597</v>
      </c>
      <c r="T2198" s="37" t="s">
        <v>413</v>
      </c>
      <c r="U2198" s="44">
        <v>1020237844</v>
      </c>
      <c r="V2198" s="37" t="s">
        <v>346</v>
      </c>
      <c r="W2198" s="37" t="s">
        <v>363</v>
      </c>
      <c r="X2198" s="39"/>
      <c r="Y2198" s="39"/>
      <c r="Z2198" s="39"/>
      <c r="AA2198" s="39"/>
    </row>
    <row r="2199" spans="1:27" ht="14.45" hidden="1" x14ac:dyDescent="0.35">
      <c r="A2199" s="154"/>
      <c r="B2199" s="154">
        <v>2228</v>
      </c>
      <c r="C2199" s="155" t="s">
        <v>6</v>
      </c>
      <c r="D2199" s="155" t="s">
        <v>3598</v>
      </c>
      <c r="E2199" s="156">
        <v>2017</v>
      </c>
      <c r="F2199" s="153">
        <v>5</v>
      </c>
      <c r="G2199" s="155" t="s">
        <v>2462</v>
      </c>
      <c r="H2199" s="152" t="e">
        <v>#N/A</v>
      </c>
      <c r="I2199" s="151" t="e">
        <v>#N/A</v>
      </c>
      <c r="J2199" s="152" t="e">
        <v>#N/A</v>
      </c>
      <c r="K2199" s="153" t="s">
        <v>453</v>
      </c>
      <c r="L2199" s="154" t="s">
        <v>5115</v>
      </c>
      <c r="M2199" s="28"/>
      <c r="N2199" s="28"/>
      <c r="O2199" s="33"/>
      <c r="P2199" s="33">
        <v>3207023305</v>
      </c>
      <c r="Q2199" s="34" t="s">
        <v>3599</v>
      </c>
      <c r="R2199" s="45">
        <v>43042</v>
      </c>
      <c r="S2199" s="45" t="s">
        <v>3600</v>
      </c>
      <c r="T2199" s="37" t="s">
        <v>413</v>
      </c>
      <c r="U2199" s="44">
        <v>1035011488</v>
      </c>
      <c r="V2199" s="37" t="s">
        <v>393</v>
      </c>
      <c r="W2199" s="37" t="s">
        <v>589</v>
      </c>
      <c r="X2199" s="39"/>
      <c r="Y2199" s="39"/>
      <c r="Z2199" s="39"/>
      <c r="AA2199" s="39"/>
    </row>
    <row r="2200" spans="1:27" ht="14.45" hidden="1" x14ac:dyDescent="0.35">
      <c r="A2200" s="154"/>
      <c r="B2200" s="154">
        <v>2229</v>
      </c>
      <c r="C2200" s="149" t="s">
        <v>3022</v>
      </c>
      <c r="D2200" s="149" t="s">
        <v>3601</v>
      </c>
      <c r="E2200" s="156">
        <v>2018</v>
      </c>
      <c r="F2200" s="153">
        <v>4</v>
      </c>
      <c r="G2200" s="155" t="s">
        <v>2462</v>
      </c>
      <c r="H2200" s="152" t="e">
        <v>#N/A</v>
      </c>
      <c r="I2200" s="151" t="e">
        <v>#N/A</v>
      </c>
      <c r="J2200" s="152" t="e">
        <v>#N/A</v>
      </c>
      <c r="K2200" s="153" t="s">
        <v>453</v>
      </c>
      <c r="L2200" s="154" t="s">
        <v>5116</v>
      </c>
      <c r="M2200" s="28"/>
      <c r="N2200" s="28"/>
      <c r="O2200" s="33"/>
      <c r="P2200" s="33">
        <v>3164481480</v>
      </c>
      <c r="Q2200" s="34" t="s">
        <v>3602</v>
      </c>
      <c r="R2200" s="45">
        <v>43363</v>
      </c>
      <c r="S2200" s="37" t="s">
        <v>3603</v>
      </c>
      <c r="T2200" s="37" t="s">
        <v>413</v>
      </c>
      <c r="U2200" s="44">
        <v>1035013236</v>
      </c>
      <c r="V2200" s="37" t="s">
        <v>393</v>
      </c>
      <c r="W2200" s="37" t="s">
        <v>363</v>
      </c>
      <c r="X2200" s="39"/>
      <c r="Y2200" s="39"/>
      <c r="Z2200" s="39"/>
      <c r="AA2200" s="39"/>
    </row>
    <row r="2201" spans="1:27" ht="14.45" hidden="1" x14ac:dyDescent="0.35">
      <c r="A2201" s="154"/>
      <c r="B2201" s="154">
        <v>2230</v>
      </c>
      <c r="C2201" s="155" t="s">
        <v>43</v>
      </c>
      <c r="D2201" s="155" t="s">
        <v>3604</v>
      </c>
      <c r="E2201" s="156">
        <v>2017</v>
      </c>
      <c r="F2201" s="153">
        <v>5</v>
      </c>
      <c r="G2201" s="155" t="s">
        <v>2462</v>
      </c>
      <c r="H2201" s="152" t="e">
        <v>#N/A</v>
      </c>
      <c r="I2201" s="151" t="e">
        <v>#N/A</v>
      </c>
      <c r="J2201" s="152" t="e">
        <v>#N/A</v>
      </c>
      <c r="K2201" s="153" t="s">
        <v>453</v>
      </c>
      <c r="L2201" s="154" t="s">
        <v>5117</v>
      </c>
      <c r="M2201" s="28"/>
      <c r="N2201" s="28"/>
      <c r="O2201" s="33"/>
      <c r="P2201" s="33">
        <v>3195622212</v>
      </c>
      <c r="Q2201" s="34" t="s">
        <v>3605</v>
      </c>
      <c r="R2201" s="45">
        <v>42782</v>
      </c>
      <c r="S2201" s="37" t="s">
        <v>3127</v>
      </c>
      <c r="T2201" s="37" t="s">
        <v>413</v>
      </c>
      <c r="U2201" s="44">
        <v>1035009911</v>
      </c>
      <c r="V2201" s="37" t="s">
        <v>339</v>
      </c>
      <c r="W2201" s="37" t="s">
        <v>363</v>
      </c>
      <c r="X2201" s="39"/>
      <c r="Y2201" s="39"/>
      <c r="Z2201" s="39"/>
      <c r="AA2201" s="39"/>
    </row>
    <row r="2202" spans="1:27" ht="14.45" hidden="1" x14ac:dyDescent="0.35">
      <c r="A2202" s="154"/>
      <c r="B2202" s="154">
        <v>2231</v>
      </c>
      <c r="C2202" s="149" t="s">
        <v>691</v>
      </c>
      <c r="D2202" s="149" t="s">
        <v>3606</v>
      </c>
      <c r="E2202" s="156">
        <v>2019</v>
      </c>
      <c r="F2202" s="153">
        <v>3</v>
      </c>
      <c r="G2202" s="155" t="s">
        <v>2462</v>
      </c>
      <c r="H2202" s="152" t="e">
        <v>#N/A</v>
      </c>
      <c r="I2202" s="151" t="e">
        <v>#N/A</v>
      </c>
      <c r="J2202" s="152" t="e">
        <v>#N/A</v>
      </c>
      <c r="K2202" s="153" t="s">
        <v>453</v>
      </c>
      <c r="L2202" s="154" t="s">
        <v>5118</v>
      </c>
      <c r="M2202" s="28"/>
      <c r="N2202" s="28"/>
      <c r="O2202" s="33"/>
      <c r="P2202" s="33">
        <v>3116106306</v>
      </c>
      <c r="Q2202" s="34" t="s">
        <v>3607</v>
      </c>
      <c r="R2202" s="45">
        <v>43580</v>
      </c>
      <c r="S2202" s="37" t="s">
        <v>3608</v>
      </c>
      <c r="T2202" s="37" t="s">
        <v>413</v>
      </c>
      <c r="U2202" s="44">
        <v>1033269752</v>
      </c>
      <c r="V2202" s="37" t="s">
        <v>346</v>
      </c>
      <c r="W2202" s="37" t="s">
        <v>363</v>
      </c>
      <c r="X2202" s="39"/>
      <c r="Y2202" s="39"/>
      <c r="Z2202" s="39"/>
      <c r="AA2202" s="39"/>
    </row>
    <row r="2203" spans="1:27" ht="14.45" hidden="1" x14ac:dyDescent="0.35">
      <c r="A2203" s="154"/>
      <c r="B2203" s="154">
        <v>2232</v>
      </c>
      <c r="C2203" s="155" t="s">
        <v>118</v>
      </c>
      <c r="D2203" s="155" t="s">
        <v>4736</v>
      </c>
      <c r="E2203" s="156">
        <v>2017</v>
      </c>
      <c r="F2203" s="153">
        <v>5</v>
      </c>
      <c r="G2203" s="155" t="s">
        <v>2462</v>
      </c>
      <c r="H2203" s="152" t="e">
        <v>#N/A</v>
      </c>
      <c r="I2203" s="151" t="e">
        <v>#N/A</v>
      </c>
      <c r="J2203" s="152" t="e">
        <v>#N/A</v>
      </c>
      <c r="K2203" s="153" t="s">
        <v>453</v>
      </c>
      <c r="L2203" s="154" t="s">
        <v>5119</v>
      </c>
      <c r="M2203" s="28"/>
      <c r="N2203" s="28"/>
      <c r="O2203" s="33">
        <v>4416139</v>
      </c>
      <c r="P2203" s="33">
        <v>3006459567</v>
      </c>
      <c r="Q2203" s="34" t="s">
        <v>3609</v>
      </c>
      <c r="R2203" s="45">
        <v>42933</v>
      </c>
      <c r="S2203" s="37" t="s">
        <v>3610</v>
      </c>
      <c r="T2203" s="37" t="s">
        <v>413</v>
      </c>
      <c r="U2203" s="44">
        <v>1023539723</v>
      </c>
      <c r="V2203" s="37" t="s">
        <v>393</v>
      </c>
      <c r="W2203" s="37" t="s">
        <v>363</v>
      </c>
      <c r="X2203" s="39"/>
      <c r="Y2203" s="39"/>
      <c r="Z2203" s="39"/>
      <c r="AA2203" s="39"/>
    </row>
    <row r="2204" spans="1:27" ht="14.45" hidden="1" x14ac:dyDescent="0.35">
      <c r="A2204" s="154"/>
      <c r="B2204" s="154">
        <v>2233</v>
      </c>
      <c r="C2204" s="155" t="s">
        <v>3611</v>
      </c>
      <c r="D2204" s="155" t="s">
        <v>3612</v>
      </c>
      <c r="E2204" s="156">
        <v>2017</v>
      </c>
      <c r="F2204" s="153">
        <v>5</v>
      </c>
      <c r="G2204" s="155" t="s">
        <v>2462</v>
      </c>
      <c r="H2204" s="152" t="e">
        <v>#N/A</v>
      </c>
      <c r="I2204" s="151" t="e">
        <v>#N/A</v>
      </c>
      <c r="J2204" s="152" t="e">
        <v>#N/A</v>
      </c>
      <c r="K2204" s="153" t="s">
        <v>453</v>
      </c>
      <c r="L2204" s="154" t="s">
        <v>5120</v>
      </c>
      <c r="M2204" s="28"/>
      <c r="N2204" s="28"/>
      <c r="O2204" s="33">
        <v>3588189</v>
      </c>
      <c r="P2204" s="33">
        <v>3043293449</v>
      </c>
      <c r="Q2204" s="34" t="s">
        <v>3613</v>
      </c>
      <c r="R2204" s="45">
        <v>42929</v>
      </c>
      <c r="S2204" s="37" t="s">
        <v>3614</v>
      </c>
      <c r="T2204" s="37" t="s">
        <v>413</v>
      </c>
      <c r="U2204" s="44">
        <v>1033202694</v>
      </c>
      <c r="V2204" s="37"/>
      <c r="W2204" s="37" t="s">
        <v>363</v>
      </c>
      <c r="X2204" s="39"/>
      <c r="Y2204" s="39"/>
      <c r="Z2204" s="39"/>
      <c r="AA2204" s="39"/>
    </row>
    <row r="2205" spans="1:27" ht="14.45" hidden="1" x14ac:dyDescent="0.35">
      <c r="A2205" s="154"/>
      <c r="B2205" s="154">
        <v>2234</v>
      </c>
      <c r="C2205" s="155" t="s">
        <v>261</v>
      </c>
      <c r="D2205" s="155" t="s">
        <v>3615</v>
      </c>
      <c r="E2205" s="156">
        <v>2018</v>
      </c>
      <c r="F2205" s="153">
        <v>4</v>
      </c>
      <c r="G2205" s="155" t="s">
        <v>2462</v>
      </c>
      <c r="H2205" s="152" t="e">
        <v>#N/A</v>
      </c>
      <c r="I2205" s="151" t="e">
        <v>#N/A</v>
      </c>
      <c r="J2205" s="152" t="e">
        <v>#N/A</v>
      </c>
      <c r="K2205" s="153" t="s">
        <v>453</v>
      </c>
      <c r="L2205" s="154" t="s">
        <v>5121</v>
      </c>
      <c r="M2205" s="28"/>
      <c r="N2205" s="28"/>
      <c r="O2205" s="33"/>
      <c r="P2205" s="33">
        <v>3006168406</v>
      </c>
      <c r="Q2205" s="34" t="s">
        <v>3616</v>
      </c>
      <c r="R2205" s="45">
        <v>43207</v>
      </c>
      <c r="S2205" s="37" t="s">
        <v>3617</v>
      </c>
      <c r="T2205" s="37" t="s">
        <v>413</v>
      </c>
      <c r="U2205" s="44">
        <v>1020326058</v>
      </c>
      <c r="V2205" s="37" t="s">
        <v>346</v>
      </c>
      <c r="W2205" s="37" t="s">
        <v>363</v>
      </c>
      <c r="X2205" s="39"/>
      <c r="Y2205" s="39"/>
      <c r="Z2205" s="39"/>
      <c r="AA2205" s="39"/>
    </row>
    <row r="2206" spans="1:27" ht="14.45" hidden="1" x14ac:dyDescent="0.35">
      <c r="A2206" s="154"/>
      <c r="B2206" s="154">
        <v>2235</v>
      </c>
      <c r="C2206" s="149" t="s">
        <v>22</v>
      </c>
      <c r="D2206" s="149" t="s">
        <v>3618</v>
      </c>
      <c r="E2206" s="148">
        <v>2019</v>
      </c>
      <c r="F2206" s="153">
        <v>3</v>
      </c>
      <c r="G2206" s="155" t="s">
        <v>2462</v>
      </c>
      <c r="H2206" s="152" t="e">
        <v>#N/A</v>
      </c>
      <c r="I2206" s="151" t="e">
        <v>#N/A</v>
      </c>
      <c r="J2206" s="152" t="e">
        <v>#N/A</v>
      </c>
      <c r="K2206" s="153" t="s">
        <v>453</v>
      </c>
      <c r="L2206" s="154" t="s">
        <v>5122</v>
      </c>
      <c r="M2206" s="28"/>
      <c r="N2206" s="28"/>
      <c r="O2206" s="33">
        <v>3022806</v>
      </c>
      <c r="P2206" s="33">
        <v>3006400522</v>
      </c>
      <c r="Q2206" s="34" t="s">
        <v>3619</v>
      </c>
      <c r="R2206" s="45">
        <v>43826</v>
      </c>
      <c r="S2206" s="37" t="s">
        <v>3620</v>
      </c>
      <c r="T2206" s="37" t="s">
        <v>413</v>
      </c>
      <c r="U2206" s="44">
        <v>1017942049</v>
      </c>
      <c r="V2206" s="37" t="s">
        <v>346</v>
      </c>
      <c r="W2206" s="37" t="s">
        <v>363</v>
      </c>
      <c r="X2206" s="39"/>
      <c r="Y2206" s="39"/>
      <c r="Z2206" s="39"/>
      <c r="AA2206" s="39"/>
    </row>
    <row r="2207" spans="1:27" ht="14.45" hidden="1" x14ac:dyDescent="0.35">
      <c r="A2207" s="154"/>
      <c r="B2207" s="154">
        <v>2236</v>
      </c>
      <c r="C2207" s="155" t="s">
        <v>3290</v>
      </c>
      <c r="D2207" s="155" t="s">
        <v>3278</v>
      </c>
      <c r="E2207" s="156">
        <v>2020</v>
      </c>
      <c r="F2207" s="153">
        <v>2</v>
      </c>
      <c r="G2207" s="155" t="s">
        <v>2462</v>
      </c>
      <c r="H2207" s="152" t="e">
        <v>#N/A</v>
      </c>
      <c r="I2207" s="151" t="e">
        <v>#N/A</v>
      </c>
      <c r="J2207" s="152" t="e">
        <v>#N/A</v>
      </c>
      <c r="K2207" s="153" t="s">
        <v>453</v>
      </c>
      <c r="L2207" s="154" t="s">
        <v>5123</v>
      </c>
      <c r="M2207" s="28"/>
      <c r="N2207" s="28"/>
      <c r="O2207" s="33"/>
      <c r="P2207" s="33">
        <v>3218145592</v>
      </c>
      <c r="Q2207" s="34" t="s">
        <v>3279</v>
      </c>
      <c r="R2207" s="45">
        <v>43916</v>
      </c>
      <c r="S2207" s="37"/>
      <c r="T2207" s="37" t="s">
        <v>413</v>
      </c>
      <c r="U2207" s="44">
        <v>1021810129</v>
      </c>
      <c r="V2207" s="37" t="s">
        <v>346</v>
      </c>
      <c r="W2207" s="37" t="s">
        <v>363</v>
      </c>
      <c r="X2207" s="39"/>
      <c r="Y2207" s="39"/>
      <c r="Z2207" s="39"/>
      <c r="AA2207" s="39"/>
    </row>
    <row r="2208" spans="1:27" ht="14.45" hidden="1" x14ac:dyDescent="0.35">
      <c r="A2208" s="154"/>
      <c r="B2208" s="154">
        <v>2237</v>
      </c>
      <c r="C2208" s="155" t="s">
        <v>1285</v>
      </c>
      <c r="D2208" s="155" t="s">
        <v>3621</v>
      </c>
      <c r="E2208" s="156">
        <v>2019</v>
      </c>
      <c r="F2208" s="153">
        <v>3</v>
      </c>
      <c r="G2208" s="155" t="s">
        <v>2462</v>
      </c>
      <c r="H2208" s="152" t="e">
        <v>#N/A</v>
      </c>
      <c r="I2208" s="151" t="e">
        <v>#N/A</v>
      </c>
      <c r="J2208" s="152" t="e">
        <v>#N/A</v>
      </c>
      <c r="K2208" s="153" t="s">
        <v>453</v>
      </c>
      <c r="L2208" s="154" t="s">
        <v>5124</v>
      </c>
      <c r="M2208" s="28"/>
      <c r="N2208" s="28"/>
      <c r="O2208" s="33">
        <v>5834496</v>
      </c>
      <c r="P2208" s="33">
        <v>3166283197</v>
      </c>
      <c r="Q2208" s="34" t="s">
        <v>3622</v>
      </c>
      <c r="R2208" s="45">
        <v>43643</v>
      </c>
      <c r="S2208" s="37" t="s">
        <v>3623</v>
      </c>
      <c r="T2208" s="37" t="s">
        <v>413</v>
      </c>
      <c r="U2208" s="44">
        <v>1054890456</v>
      </c>
      <c r="V2208" s="37" t="s">
        <v>393</v>
      </c>
      <c r="W2208" s="37" t="s">
        <v>363</v>
      </c>
      <c r="X2208" s="39"/>
      <c r="Y2208" s="39"/>
      <c r="Z2208" s="39"/>
      <c r="AA2208" s="39"/>
    </row>
    <row r="2209" spans="1:27" ht="14.45" hidden="1" x14ac:dyDescent="0.35">
      <c r="A2209" s="154"/>
      <c r="B2209" s="154">
        <v>2238</v>
      </c>
      <c r="C2209" s="155" t="s">
        <v>3186</v>
      </c>
      <c r="D2209" s="155" t="s">
        <v>3624</v>
      </c>
      <c r="E2209" s="156">
        <v>2020</v>
      </c>
      <c r="F2209" s="153">
        <v>2</v>
      </c>
      <c r="G2209" s="155" t="s">
        <v>2462</v>
      </c>
      <c r="H2209" s="152" t="e">
        <v>#N/A</v>
      </c>
      <c r="I2209" s="151" t="e">
        <v>#N/A</v>
      </c>
      <c r="J2209" s="152" t="e">
        <v>#N/A</v>
      </c>
      <c r="K2209" s="153" t="s">
        <v>453</v>
      </c>
      <c r="L2209" s="154" t="s">
        <v>5125</v>
      </c>
      <c r="M2209" s="28"/>
      <c r="N2209" s="28"/>
      <c r="O2209" s="33">
        <v>4330701</v>
      </c>
      <c r="P2209" s="33">
        <v>3155880027</v>
      </c>
      <c r="Q2209" s="34" t="s">
        <v>3625</v>
      </c>
      <c r="R2209" s="45">
        <v>43917</v>
      </c>
      <c r="S2209" s="37" t="s">
        <v>3626</v>
      </c>
      <c r="T2209" s="37" t="s">
        <v>413</v>
      </c>
      <c r="U2209" s="44">
        <v>1192469732</v>
      </c>
      <c r="V2209" s="37" t="s">
        <v>346</v>
      </c>
      <c r="W2209" s="37" t="s">
        <v>363</v>
      </c>
      <c r="X2209" s="39"/>
      <c r="Y2209" s="39"/>
      <c r="Z2209" s="39"/>
      <c r="AA2209" s="39"/>
    </row>
    <row r="2210" spans="1:27" ht="14.45" hidden="1" x14ac:dyDescent="0.35">
      <c r="A2210" s="154"/>
      <c r="B2210" s="154">
        <v>2239</v>
      </c>
      <c r="C2210" s="155" t="s">
        <v>820</v>
      </c>
      <c r="D2210" s="155" t="s">
        <v>3460</v>
      </c>
      <c r="E2210" s="156">
        <v>2019</v>
      </c>
      <c r="F2210" s="153">
        <v>3</v>
      </c>
      <c r="G2210" s="155" t="s">
        <v>2462</v>
      </c>
      <c r="H2210" s="152" t="e">
        <v>#N/A</v>
      </c>
      <c r="I2210" s="151" t="e">
        <v>#N/A</v>
      </c>
      <c r="J2210" s="152" t="e">
        <v>#N/A</v>
      </c>
      <c r="K2210" s="153" t="s">
        <v>453</v>
      </c>
      <c r="L2210" s="154" t="s">
        <v>5126</v>
      </c>
      <c r="M2210" s="28"/>
      <c r="N2210" s="28"/>
      <c r="O2210" s="33"/>
      <c r="P2210" s="33">
        <v>3146086631</v>
      </c>
      <c r="Q2210" s="34" t="s">
        <v>3627</v>
      </c>
      <c r="R2210" s="45">
        <v>43718</v>
      </c>
      <c r="S2210" s="37" t="s">
        <v>3628</v>
      </c>
      <c r="T2210" s="37" t="s">
        <v>413</v>
      </c>
      <c r="U2210" s="44">
        <v>1035015253</v>
      </c>
      <c r="V2210" s="37"/>
      <c r="W2210" s="37" t="s">
        <v>363</v>
      </c>
      <c r="X2210" s="39"/>
      <c r="Y2210" s="39"/>
      <c r="Z2210" s="39"/>
      <c r="AA2210" s="39"/>
    </row>
    <row r="2211" spans="1:27" ht="14.45" hidden="1" x14ac:dyDescent="0.35">
      <c r="A2211" s="154"/>
      <c r="B2211" s="154">
        <v>2240</v>
      </c>
      <c r="C2211" s="155" t="s">
        <v>22</v>
      </c>
      <c r="D2211" s="155" t="s">
        <v>3155</v>
      </c>
      <c r="E2211" s="156">
        <v>2018</v>
      </c>
      <c r="F2211" s="153">
        <v>4</v>
      </c>
      <c r="G2211" s="155" t="s">
        <v>2462</v>
      </c>
      <c r="H2211" s="152" t="e">
        <v>#N/A</v>
      </c>
      <c r="I2211" s="151" t="e">
        <v>#N/A</v>
      </c>
      <c r="J2211" s="152" t="e">
        <v>#N/A</v>
      </c>
      <c r="K2211" s="153" t="s">
        <v>453</v>
      </c>
      <c r="L2211" s="154" t="s">
        <v>5127</v>
      </c>
      <c r="M2211" s="28"/>
      <c r="N2211" s="28"/>
      <c r="O2211" s="33">
        <v>2269280</v>
      </c>
      <c r="P2211" s="33">
        <v>3146775098</v>
      </c>
      <c r="Q2211" s="34" t="s">
        <v>3629</v>
      </c>
      <c r="R2211" s="45">
        <v>43390</v>
      </c>
      <c r="S2211" s="45" t="s">
        <v>3630</v>
      </c>
      <c r="T2211" s="37" t="s">
        <v>413</v>
      </c>
      <c r="U2211" s="44">
        <v>1023595413</v>
      </c>
      <c r="V2211" s="37" t="s">
        <v>346</v>
      </c>
      <c r="W2211" s="37" t="s">
        <v>363</v>
      </c>
      <c r="X2211" s="39"/>
      <c r="Y2211" s="39"/>
      <c r="Z2211" s="39"/>
      <c r="AA2211" s="39"/>
    </row>
    <row r="2212" spans="1:27" ht="14.45" hidden="1" x14ac:dyDescent="0.35">
      <c r="A2212" s="154"/>
      <c r="B2212" s="154">
        <v>2241</v>
      </c>
      <c r="C2212" s="155" t="s">
        <v>22</v>
      </c>
      <c r="D2212" s="155" t="s">
        <v>3631</v>
      </c>
      <c r="E2212" s="156">
        <v>2017</v>
      </c>
      <c r="F2212" s="153">
        <v>5</v>
      </c>
      <c r="G2212" s="155" t="s">
        <v>2462</v>
      </c>
      <c r="H2212" s="152" t="e">
        <v>#N/A</v>
      </c>
      <c r="I2212" s="151" t="e">
        <v>#N/A</v>
      </c>
      <c r="J2212" s="152" t="e">
        <v>#N/A</v>
      </c>
      <c r="K2212" s="153" t="s">
        <v>456</v>
      </c>
      <c r="L2212" s="154" t="s">
        <v>5128</v>
      </c>
      <c r="M2212" s="28" t="s">
        <v>456</v>
      </c>
      <c r="N2212" s="28"/>
      <c r="O2212" s="33">
        <v>2096443</v>
      </c>
      <c r="P2212" s="33">
        <v>33136842951</v>
      </c>
      <c r="Q2212" s="34" t="s">
        <v>3632</v>
      </c>
      <c r="R2212" s="45">
        <v>42930</v>
      </c>
      <c r="S2212" s="45" t="s">
        <v>3633</v>
      </c>
      <c r="T2212" s="37" t="s">
        <v>413</v>
      </c>
      <c r="U2212" s="44">
        <v>1035010836</v>
      </c>
      <c r="V2212" s="37"/>
      <c r="W2212" s="37" t="s">
        <v>363</v>
      </c>
      <c r="X2212" s="39"/>
      <c r="Y2212" s="39"/>
      <c r="Z2212" s="39"/>
      <c r="AA2212" s="39"/>
    </row>
    <row r="2213" spans="1:27" ht="14.45" hidden="1" x14ac:dyDescent="0.35">
      <c r="A2213" s="154"/>
      <c r="B2213" s="154">
        <v>2242</v>
      </c>
      <c r="C2213" s="155" t="s">
        <v>43</v>
      </c>
      <c r="D2213" s="155" t="s">
        <v>3634</v>
      </c>
      <c r="E2213" s="156">
        <v>2019</v>
      </c>
      <c r="F2213" s="153">
        <v>3</v>
      </c>
      <c r="G2213" s="155" t="s">
        <v>2462</v>
      </c>
      <c r="H2213" s="152" t="e">
        <v>#N/A</v>
      </c>
      <c r="I2213" s="151" t="e">
        <v>#N/A</v>
      </c>
      <c r="J2213" s="152" t="e">
        <v>#N/A</v>
      </c>
      <c r="K2213" s="153" t="s">
        <v>453</v>
      </c>
      <c r="L2213" s="154" t="s">
        <v>5129</v>
      </c>
      <c r="M2213" s="28"/>
      <c r="N2213" s="28"/>
      <c r="O2213" s="33">
        <v>5827140</v>
      </c>
      <c r="P2213" s="33">
        <v>3016361339</v>
      </c>
      <c r="Q2213" s="42"/>
      <c r="R2213" s="43">
        <v>43576</v>
      </c>
      <c r="S2213" s="36" t="s">
        <v>3635</v>
      </c>
      <c r="T2213" s="37" t="s">
        <v>413</v>
      </c>
      <c r="U2213" s="44">
        <v>1023552061</v>
      </c>
      <c r="V2213" s="37" t="s">
        <v>346</v>
      </c>
      <c r="W2213" s="37" t="s">
        <v>363</v>
      </c>
      <c r="X2213" s="39"/>
      <c r="Y2213" s="39"/>
      <c r="Z2213" s="39"/>
      <c r="AA2213" s="39"/>
    </row>
    <row r="2214" spans="1:27" ht="14.45" hidden="1" x14ac:dyDescent="0.35">
      <c r="A2214" s="154"/>
      <c r="B2214" s="154">
        <v>2243</v>
      </c>
      <c r="C2214" s="155" t="s">
        <v>691</v>
      </c>
      <c r="D2214" s="155" t="s">
        <v>3636</v>
      </c>
      <c r="E2214" s="156">
        <v>2016</v>
      </c>
      <c r="F2214" s="153">
        <v>6</v>
      </c>
      <c r="G2214" s="155" t="s">
        <v>2462</v>
      </c>
      <c r="H2214" s="152" t="e">
        <v>#N/A</v>
      </c>
      <c r="I2214" s="151" t="e">
        <v>#N/A</v>
      </c>
      <c r="J2214" s="152" t="e">
        <v>#N/A</v>
      </c>
      <c r="K2214" s="153" t="s">
        <v>453</v>
      </c>
      <c r="L2214" s="154" t="s">
        <v>5130</v>
      </c>
      <c r="M2214" s="28"/>
      <c r="N2214" s="28"/>
      <c r="O2214" s="33">
        <v>5026299</v>
      </c>
      <c r="P2214" s="33">
        <v>3014574116</v>
      </c>
      <c r="Q2214" s="34" t="s">
        <v>3637</v>
      </c>
      <c r="R2214" s="45">
        <v>42553</v>
      </c>
      <c r="S2214" s="37" t="s">
        <v>3638</v>
      </c>
      <c r="T2214" s="37" t="s">
        <v>413</v>
      </c>
      <c r="U2214" s="44">
        <v>1020124840</v>
      </c>
      <c r="V2214" s="37"/>
      <c r="W2214" s="37" t="s">
        <v>363</v>
      </c>
      <c r="X2214" s="39"/>
      <c r="Y2214" s="39"/>
      <c r="Z2214" s="39"/>
      <c r="AA2214" s="39"/>
    </row>
    <row r="2215" spans="1:27" ht="14.45" hidden="1" x14ac:dyDescent="0.35">
      <c r="A2215" s="154"/>
      <c r="B2215" s="154">
        <v>2244</v>
      </c>
      <c r="C2215" s="155" t="s">
        <v>176</v>
      </c>
      <c r="D2215" s="155" t="s">
        <v>832</v>
      </c>
      <c r="E2215" s="156">
        <v>2019</v>
      </c>
      <c r="F2215" s="153">
        <v>3</v>
      </c>
      <c r="G2215" s="155" t="s">
        <v>2462</v>
      </c>
      <c r="H2215" s="152" t="e">
        <v>#N/A</v>
      </c>
      <c r="I2215" s="151" t="e">
        <v>#N/A</v>
      </c>
      <c r="J2215" s="152" t="e">
        <v>#N/A</v>
      </c>
      <c r="K2215" s="153" t="s">
        <v>453</v>
      </c>
      <c r="L2215" s="154" t="s">
        <v>5131</v>
      </c>
      <c r="M2215" s="28"/>
      <c r="N2215" s="28"/>
      <c r="O2215" s="33"/>
      <c r="P2215" s="33">
        <v>3013320074</v>
      </c>
      <c r="Q2215" s="34" t="s">
        <v>3639</v>
      </c>
      <c r="R2215" s="45">
        <v>43741</v>
      </c>
      <c r="S2215" s="37" t="s">
        <v>3640</v>
      </c>
      <c r="T2215" s="37" t="s">
        <v>413</v>
      </c>
      <c r="U2215" s="44">
        <v>1023555371</v>
      </c>
      <c r="V2215" s="37" t="s">
        <v>346</v>
      </c>
      <c r="W2215" s="37" t="s">
        <v>363</v>
      </c>
      <c r="X2215" s="39"/>
      <c r="Y2215" s="39"/>
      <c r="Z2215" s="39"/>
      <c r="AA2215" s="39"/>
    </row>
    <row r="2216" spans="1:27" ht="14.45" hidden="1" x14ac:dyDescent="0.35">
      <c r="A2216" s="154"/>
      <c r="B2216" s="154">
        <v>2245</v>
      </c>
      <c r="C2216" s="155" t="s">
        <v>2494</v>
      </c>
      <c r="D2216" s="155" t="s">
        <v>3641</v>
      </c>
      <c r="E2216" s="156">
        <v>2020</v>
      </c>
      <c r="F2216" s="153">
        <v>2</v>
      </c>
      <c r="G2216" s="155" t="s">
        <v>2462</v>
      </c>
      <c r="H2216" s="152" t="e">
        <v>#N/A</v>
      </c>
      <c r="I2216" s="151" t="e">
        <v>#N/A</v>
      </c>
      <c r="J2216" s="152" t="e">
        <v>#N/A</v>
      </c>
      <c r="K2216" s="153" t="s">
        <v>453</v>
      </c>
      <c r="L2216" s="154" t="s">
        <v>5132</v>
      </c>
      <c r="M2216" s="28"/>
      <c r="N2216" s="28"/>
      <c r="O2216" s="33"/>
      <c r="P2216" s="33">
        <v>3017171914</v>
      </c>
      <c r="Q2216" s="34" t="s">
        <v>3642</v>
      </c>
      <c r="R2216" s="45">
        <v>43980</v>
      </c>
      <c r="S2216" s="37" t="s">
        <v>3643</v>
      </c>
      <c r="T2216" s="37" t="s">
        <v>413</v>
      </c>
      <c r="U2216" s="44">
        <v>1027664918</v>
      </c>
      <c r="V2216" s="37" t="s">
        <v>346</v>
      </c>
      <c r="W2216" s="37" t="s">
        <v>363</v>
      </c>
      <c r="X2216" s="39"/>
      <c r="Y2216" s="39"/>
      <c r="Z2216" s="39"/>
      <c r="AA2216" s="39"/>
    </row>
    <row r="2217" spans="1:27" ht="14.45" hidden="1" x14ac:dyDescent="0.35">
      <c r="A2217" s="154"/>
      <c r="B2217" s="154">
        <v>2246</v>
      </c>
      <c r="C2217" s="155" t="s">
        <v>820</v>
      </c>
      <c r="D2217" s="155" t="s">
        <v>3644</v>
      </c>
      <c r="E2217" s="156">
        <v>2020</v>
      </c>
      <c r="F2217" s="153">
        <v>2</v>
      </c>
      <c r="G2217" s="155" t="s">
        <v>2462</v>
      </c>
      <c r="H2217" s="152" t="e">
        <v>#N/A</v>
      </c>
      <c r="I2217" s="151" t="e">
        <v>#N/A</v>
      </c>
      <c r="J2217" s="152" t="e">
        <v>#N/A</v>
      </c>
      <c r="K2217" s="153" t="s">
        <v>453</v>
      </c>
      <c r="L2217" s="154" t="s">
        <v>5133</v>
      </c>
      <c r="M2217" s="28"/>
      <c r="N2217" s="28"/>
      <c r="O2217" s="33"/>
      <c r="P2217" s="33">
        <v>3007821187</v>
      </c>
      <c r="Q2217" s="34" t="s">
        <v>3645</v>
      </c>
      <c r="R2217" s="45">
        <v>43864</v>
      </c>
      <c r="S2217" s="37" t="s">
        <v>3646</v>
      </c>
      <c r="T2217" s="36" t="s">
        <v>413</v>
      </c>
      <c r="U2217" s="49">
        <v>1023557800</v>
      </c>
      <c r="V2217" s="36" t="s">
        <v>393</v>
      </c>
      <c r="W2217" s="36" t="s">
        <v>363</v>
      </c>
      <c r="X2217" s="39"/>
      <c r="Y2217" s="39"/>
      <c r="Z2217" s="39"/>
      <c r="AA2217" s="39"/>
    </row>
    <row r="2218" spans="1:27" ht="14.45" hidden="1" x14ac:dyDescent="0.35">
      <c r="A2218" s="154"/>
      <c r="B2218" s="154">
        <v>2247</v>
      </c>
      <c r="C2218" s="155" t="s">
        <v>864</v>
      </c>
      <c r="D2218" s="155" t="s">
        <v>3647</v>
      </c>
      <c r="E2218" s="156">
        <v>2016</v>
      </c>
      <c r="F2218" s="153">
        <v>6</v>
      </c>
      <c r="G2218" s="155" t="s">
        <v>2462</v>
      </c>
      <c r="H2218" s="152" t="e">
        <v>#N/A</v>
      </c>
      <c r="I2218" s="151" t="e">
        <v>#N/A</v>
      </c>
      <c r="J2218" s="152" t="e">
        <v>#N/A</v>
      </c>
      <c r="K2218" s="153" t="s">
        <v>453</v>
      </c>
      <c r="L2218" s="154" t="s">
        <v>5134</v>
      </c>
      <c r="M2218" s="28"/>
      <c r="N2218" s="28"/>
      <c r="O2218" s="33"/>
      <c r="P2218" s="33">
        <v>3137072542</v>
      </c>
      <c r="Q2218" s="34" t="s">
        <v>3648</v>
      </c>
      <c r="R2218" s="45">
        <v>42491</v>
      </c>
      <c r="S2218" s="37" t="s">
        <v>3649</v>
      </c>
      <c r="T2218" s="37" t="s">
        <v>413</v>
      </c>
      <c r="U2218" s="44">
        <v>1033199701</v>
      </c>
      <c r="V2218" s="37" t="s">
        <v>346</v>
      </c>
      <c r="W2218" s="37" t="s">
        <v>402</v>
      </c>
      <c r="X2218" s="39"/>
      <c r="Y2218" s="39"/>
      <c r="Z2218" s="39"/>
      <c r="AA2218" s="39"/>
    </row>
    <row r="2219" spans="1:27" ht="14.45" hidden="1" x14ac:dyDescent="0.35">
      <c r="A2219" s="154"/>
      <c r="B2219" s="154">
        <v>2248</v>
      </c>
      <c r="C2219" s="155" t="s">
        <v>1033</v>
      </c>
      <c r="D2219" s="155" t="s">
        <v>3650</v>
      </c>
      <c r="E2219" s="156">
        <v>2018</v>
      </c>
      <c r="F2219" s="153">
        <v>4</v>
      </c>
      <c r="G2219" s="155" t="s">
        <v>2462</v>
      </c>
      <c r="H2219" s="152" t="e">
        <v>#N/A</v>
      </c>
      <c r="I2219" s="151" t="e">
        <v>#N/A</v>
      </c>
      <c r="J2219" s="152" t="e">
        <v>#N/A</v>
      </c>
      <c r="K2219" s="153" t="s">
        <v>454</v>
      </c>
      <c r="L2219" s="154" t="s">
        <v>5135</v>
      </c>
      <c r="M2219" s="28"/>
      <c r="N2219" s="28"/>
      <c r="O2219" s="33"/>
      <c r="P2219" s="33">
        <v>3045562500</v>
      </c>
      <c r="Q2219" s="34" t="s">
        <v>3651</v>
      </c>
      <c r="R2219" s="45">
        <v>43452</v>
      </c>
      <c r="S2219" s="37" t="s">
        <v>3652</v>
      </c>
      <c r="T2219" s="36" t="s">
        <v>413</v>
      </c>
      <c r="U2219" s="49">
        <v>1033269517</v>
      </c>
      <c r="V2219" s="36" t="s">
        <v>339</v>
      </c>
      <c r="W2219" s="36" t="s">
        <v>363</v>
      </c>
      <c r="X2219" s="39"/>
      <c r="Y2219" s="39"/>
      <c r="Z2219" s="39"/>
      <c r="AA2219" s="39"/>
    </row>
    <row r="2220" spans="1:27" ht="14.45" hidden="1" x14ac:dyDescent="0.35">
      <c r="A2220" s="154"/>
      <c r="B2220" s="154">
        <v>2249</v>
      </c>
      <c r="C2220" s="155" t="s">
        <v>1033</v>
      </c>
      <c r="D2220" s="155" t="s">
        <v>3653</v>
      </c>
      <c r="E2220" s="156">
        <v>2017</v>
      </c>
      <c r="F2220" s="153">
        <v>5</v>
      </c>
      <c r="G2220" s="155" t="s">
        <v>2462</v>
      </c>
      <c r="H2220" s="152" t="e">
        <v>#N/A</v>
      </c>
      <c r="I2220" s="151" t="e">
        <v>#N/A</v>
      </c>
      <c r="J2220" s="152" t="e">
        <v>#N/A</v>
      </c>
      <c r="K2220" s="153" t="s">
        <v>456</v>
      </c>
      <c r="L2220" s="154" t="s">
        <v>5136</v>
      </c>
      <c r="M2220" s="28"/>
      <c r="N2220" s="28"/>
      <c r="O2220" s="33"/>
      <c r="P2220" s="33">
        <v>3042932096</v>
      </c>
      <c r="Q2220" s="34" t="s">
        <v>3654</v>
      </c>
      <c r="R2220" s="35">
        <v>42760</v>
      </c>
      <c r="S2220" s="37" t="s">
        <v>3655</v>
      </c>
      <c r="T2220" s="37" t="s">
        <v>413</v>
      </c>
      <c r="U2220" s="38">
        <v>1020324058</v>
      </c>
      <c r="V2220" s="37" t="s">
        <v>393</v>
      </c>
      <c r="W2220" s="37" t="s">
        <v>347</v>
      </c>
      <c r="X2220" s="39"/>
      <c r="Y2220" s="39"/>
      <c r="Z2220" s="39"/>
      <c r="AA2220" s="39"/>
    </row>
    <row r="2221" spans="1:27" ht="14.45" hidden="1" x14ac:dyDescent="0.35">
      <c r="A2221" s="154"/>
      <c r="B2221" s="154">
        <v>2250</v>
      </c>
      <c r="C2221" s="155" t="s">
        <v>1429</v>
      </c>
      <c r="D2221" s="155" t="s">
        <v>3656</v>
      </c>
      <c r="E2221" s="156">
        <v>2019</v>
      </c>
      <c r="F2221" s="153">
        <v>3</v>
      </c>
      <c r="G2221" s="155" t="s">
        <v>2462</v>
      </c>
      <c r="H2221" s="152" t="e">
        <v>#N/A</v>
      </c>
      <c r="I2221" s="151" t="e">
        <v>#N/A</v>
      </c>
      <c r="J2221" s="152" t="e">
        <v>#N/A</v>
      </c>
      <c r="K2221" s="153" t="s">
        <v>455</v>
      </c>
      <c r="L2221" s="154" t="s">
        <v>5137</v>
      </c>
      <c r="M2221" s="28"/>
      <c r="N2221" s="28"/>
      <c r="O2221" s="33">
        <v>5837808</v>
      </c>
      <c r="P2221" s="33">
        <v>3005954363</v>
      </c>
      <c r="Q2221" s="34" t="s">
        <v>3657</v>
      </c>
      <c r="R2221" s="45">
        <v>43550</v>
      </c>
      <c r="S2221" s="36" t="s">
        <v>3658</v>
      </c>
      <c r="T2221" s="37" t="s">
        <v>413</v>
      </c>
      <c r="U2221" s="44">
        <v>1023551565</v>
      </c>
      <c r="V2221" s="37" t="s">
        <v>393</v>
      </c>
      <c r="W2221" s="37" t="s">
        <v>363</v>
      </c>
      <c r="X2221" s="39"/>
      <c r="Y2221" s="39"/>
      <c r="Z2221" s="39"/>
      <c r="AA2221" s="39"/>
    </row>
    <row r="2222" spans="1:27" ht="14.45" hidden="1" x14ac:dyDescent="0.35">
      <c r="A2222" s="154"/>
      <c r="B2222" s="154">
        <v>2251</v>
      </c>
      <c r="C2222" s="149" t="s">
        <v>820</v>
      </c>
      <c r="D2222" s="149" t="s">
        <v>3659</v>
      </c>
      <c r="E2222" s="148">
        <v>2019</v>
      </c>
      <c r="F2222" s="153">
        <v>3</v>
      </c>
      <c r="G2222" s="155" t="s">
        <v>2462</v>
      </c>
      <c r="H2222" s="152" t="e">
        <v>#N/A</v>
      </c>
      <c r="I2222" s="151" t="e">
        <v>#N/A</v>
      </c>
      <c r="J2222" s="152" t="e">
        <v>#N/A</v>
      </c>
      <c r="K2222" s="153" t="s">
        <v>455</v>
      </c>
      <c r="L2222" s="154" t="s">
        <v>5138</v>
      </c>
      <c r="M2222" s="28"/>
      <c r="N2222" s="28"/>
      <c r="O2222" s="33"/>
      <c r="P2222" s="33">
        <v>3147263169</v>
      </c>
      <c r="Q2222" s="34" t="s">
        <v>3660</v>
      </c>
      <c r="R2222" s="43">
        <v>43467</v>
      </c>
      <c r="S2222" s="36" t="s">
        <v>3081</v>
      </c>
      <c r="T2222" s="37" t="s">
        <v>413</v>
      </c>
      <c r="U2222" s="85">
        <v>1020327201</v>
      </c>
      <c r="V2222" s="37" t="s">
        <v>346</v>
      </c>
      <c r="W2222" s="37" t="s">
        <v>363</v>
      </c>
      <c r="X2222" s="39"/>
      <c r="Y2222" s="39"/>
      <c r="Z2222" s="39"/>
      <c r="AA2222" s="39"/>
    </row>
    <row r="2223" spans="1:27" ht="14.45" hidden="1" x14ac:dyDescent="0.35">
      <c r="A2223" s="154"/>
      <c r="B2223" s="154">
        <v>2252</v>
      </c>
      <c r="C2223" s="155" t="s">
        <v>43</v>
      </c>
      <c r="D2223" s="155" t="s">
        <v>3661</v>
      </c>
      <c r="E2223" s="156">
        <v>2018</v>
      </c>
      <c r="F2223" s="153">
        <v>4</v>
      </c>
      <c r="G2223" s="155" t="s">
        <v>2462</v>
      </c>
      <c r="H2223" s="152" t="e">
        <v>#N/A</v>
      </c>
      <c r="I2223" s="151" t="e">
        <v>#N/A</v>
      </c>
      <c r="J2223" s="152" t="e">
        <v>#N/A</v>
      </c>
      <c r="K2223" s="153" t="s">
        <v>455</v>
      </c>
      <c r="L2223" s="154" t="s">
        <v>5139</v>
      </c>
      <c r="M2223" s="28"/>
      <c r="N2223" s="28"/>
      <c r="O2223" s="33">
        <v>5849232</v>
      </c>
      <c r="P2223" s="33">
        <v>3012039189</v>
      </c>
      <c r="Q2223" s="34" t="s">
        <v>3662</v>
      </c>
      <c r="R2223" s="45">
        <v>43419</v>
      </c>
      <c r="S2223" s="36" t="s">
        <v>3663</v>
      </c>
      <c r="T2223" s="37" t="s">
        <v>413</v>
      </c>
      <c r="U2223" s="44">
        <v>1033204405</v>
      </c>
      <c r="V2223" s="37" t="s">
        <v>393</v>
      </c>
      <c r="W2223" s="37" t="s">
        <v>363</v>
      </c>
      <c r="X2223" s="39"/>
      <c r="Y2223" s="39"/>
      <c r="Z2223" s="39"/>
      <c r="AA2223" s="39"/>
    </row>
    <row r="2224" spans="1:27" ht="14.45" hidden="1" x14ac:dyDescent="0.35">
      <c r="A2224" s="154"/>
      <c r="B2224" s="154">
        <v>2253</v>
      </c>
      <c r="C2224" s="155" t="s">
        <v>691</v>
      </c>
      <c r="D2224" s="155" t="s">
        <v>3664</v>
      </c>
      <c r="E2224" s="156">
        <v>2018</v>
      </c>
      <c r="F2224" s="153">
        <v>4</v>
      </c>
      <c r="G2224" s="155" t="s">
        <v>2462</v>
      </c>
      <c r="H2224" s="152" t="e">
        <v>#N/A</v>
      </c>
      <c r="I2224" s="151" t="e">
        <v>#N/A</v>
      </c>
      <c r="J2224" s="152" t="e">
        <v>#N/A</v>
      </c>
      <c r="K2224" s="153" t="s">
        <v>453</v>
      </c>
      <c r="L2224" s="154" t="s">
        <v>5140</v>
      </c>
      <c r="M2224" s="28"/>
      <c r="N2224" s="28"/>
      <c r="O2224" s="33">
        <v>4870818</v>
      </c>
      <c r="P2224" s="33">
        <v>3008429903</v>
      </c>
      <c r="Q2224" s="34" t="s">
        <v>3665</v>
      </c>
      <c r="R2224" s="43">
        <v>43364</v>
      </c>
      <c r="S2224" s="36" t="s">
        <v>3666</v>
      </c>
      <c r="T2224" s="37" t="s">
        <v>413</v>
      </c>
      <c r="U2224" s="44">
        <v>1020326841</v>
      </c>
      <c r="V2224" s="37" t="s">
        <v>393</v>
      </c>
      <c r="W2224" s="37" t="s">
        <v>363</v>
      </c>
      <c r="X2224" s="39"/>
      <c r="Y2224" s="39"/>
      <c r="Z2224" s="39"/>
      <c r="AA2224" s="39"/>
    </row>
    <row r="2225" spans="1:27" ht="14.45" hidden="1" x14ac:dyDescent="0.35">
      <c r="A2225" s="154"/>
      <c r="B2225" s="154">
        <v>2254</v>
      </c>
      <c r="C2225" s="149" t="s">
        <v>3667</v>
      </c>
      <c r="D2225" s="149" t="s">
        <v>3668</v>
      </c>
      <c r="E2225" s="148">
        <v>2018</v>
      </c>
      <c r="F2225" s="153">
        <v>4</v>
      </c>
      <c r="G2225" s="155" t="s">
        <v>2462</v>
      </c>
      <c r="H2225" s="152" t="e">
        <v>#N/A</v>
      </c>
      <c r="I2225" s="151" t="e">
        <v>#N/A</v>
      </c>
      <c r="J2225" s="152" t="e">
        <v>#N/A</v>
      </c>
      <c r="K2225" s="153" t="s">
        <v>453</v>
      </c>
      <c r="L2225" s="154" t="s">
        <v>5141</v>
      </c>
      <c r="M2225" s="28"/>
      <c r="N2225" s="28"/>
      <c r="O2225" s="33"/>
      <c r="P2225" s="33">
        <v>3024564540</v>
      </c>
      <c r="Q2225" s="34" t="s">
        <v>3669</v>
      </c>
      <c r="R2225" s="43">
        <v>43456</v>
      </c>
      <c r="S2225" s="36" t="s">
        <v>3670</v>
      </c>
      <c r="T2225" s="37" t="s">
        <v>413</v>
      </c>
      <c r="U2225" s="44">
        <v>1023549707</v>
      </c>
      <c r="V2225" s="37" t="s">
        <v>346</v>
      </c>
      <c r="W2225" s="37" t="s">
        <v>363</v>
      </c>
      <c r="X2225" s="39"/>
      <c r="Y2225" s="39"/>
      <c r="Z2225" s="39"/>
      <c r="AA2225" s="39"/>
    </row>
    <row r="2226" spans="1:27" ht="14.45" hidden="1" x14ac:dyDescent="0.35">
      <c r="A2226" s="154"/>
      <c r="B2226" s="154">
        <v>2255</v>
      </c>
      <c r="C2226" s="155" t="s">
        <v>3214</v>
      </c>
      <c r="D2226" s="155" t="s">
        <v>3671</v>
      </c>
      <c r="E2226" s="156">
        <v>2015</v>
      </c>
      <c r="F2226" s="153">
        <v>7</v>
      </c>
      <c r="G2226" s="155" t="s">
        <v>2462</v>
      </c>
      <c r="H2226" s="152" t="e">
        <v>#N/A</v>
      </c>
      <c r="I2226" s="151" t="e">
        <v>#N/A</v>
      </c>
      <c r="J2226" s="152" t="e">
        <v>#N/A</v>
      </c>
      <c r="K2226" s="153" t="s">
        <v>456</v>
      </c>
      <c r="L2226" s="154" t="s">
        <v>5142</v>
      </c>
      <c r="M2226" s="28"/>
      <c r="N2226" s="28"/>
      <c r="O2226" s="33">
        <v>2843829</v>
      </c>
      <c r="P2226" s="33">
        <v>3148304840</v>
      </c>
      <c r="Q2226" s="34" t="s">
        <v>3672</v>
      </c>
      <c r="R2226" s="45">
        <v>42152</v>
      </c>
      <c r="S2226" s="37"/>
      <c r="T2226" s="36" t="s">
        <v>413</v>
      </c>
      <c r="U2226" s="49">
        <v>1033198743</v>
      </c>
      <c r="V2226" s="36" t="s">
        <v>339</v>
      </c>
      <c r="W2226" s="36" t="s">
        <v>363</v>
      </c>
      <c r="X2226" s="39"/>
      <c r="Y2226" s="39"/>
      <c r="Z2226" s="39"/>
      <c r="AA2226" s="39"/>
    </row>
    <row r="2227" spans="1:27" ht="14.45" hidden="1" x14ac:dyDescent="0.35">
      <c r="A2227" s="154"/>
      <c r="B2227" s="154">
        <v>2256</v>
      </c>
      <c r="C2227" s="155" t="s">
        <v>131</v>
      </c>
      <c r="D2227" s="155" t="s">
        <v>3673</v>
      </c>
      <c r="E2227" s="156">
        <v>2020</v>
      </c>
      <c r="F2227" s="153">
        <v>2</v>
      </c>
      <c r="G2227" s="155" t="s">
        <v>2462</v>
      </c>
      <c r="H2227" s="152" t="e">
        <v>#N/A</v>
      </c>
      <c r="I2227" s="151" t="e">
        <v>#N/A</v>
      </c>
      <c r="J2227" s="152" t="e">
        <v>#N/A</v>
      </c>
      <c r="K2227" s="153" t="s">
        <v>453</v>
      </c>
      <c r="L2227" s="154" t="s">
        <v>5143</v>
      </c>
      <c r="M2227" s="28"/>
      <c r="N2227" s="28"/>
      <c r="O2227" s="33"/>
      <c r="P2227" s="33">
        <v>3506707090</v>
      </c>
      <c r="Q2227" s="34" t="s">
        <v>3674</v>
      </c>
      <c r="R2227" s="45">
        <v>43952</v>
      </c>
      <c r="S2227" s="37" t="s">
        <v>3675</v>
      </c>
      <c r="T2227" s="37" t="s">
        <v>413</v>
      </c>
      <c r="U2227" s="44">
        <v>1017942306</v>
      </c>
      <c r="V2227" s="37" t="s">
        <v>393</v>
      </c>
      <c r="W2227" s="37" t="s">
        <v>363</v>
      </c>
      <c r="X2227" s="39"/>
      <c r="Y2227" s="39"/>
      <c r="Z2227" s="39"/>
      <c r="AA2227" s="39"/>
    </row>
    <row r="2228" spans="1:27" ht="14.45" hidden="1" x14ac:dyDescent="0.35">
      <c r="A2228" s="154"/>
      <c r="B2228" s="154">
        <v>2257</v>
      </c>
      <c r="C2228" s="155" t="s">
        <v>3117</v>
      </c>
      <c r="D2228" s="155" t="s">
        <v>3676</v>
      </c>
      <c r="E2228" s="156">
        <v>2020</v>
      </c>
      <c r="F2228" s="153">
        <v>2</v>
      </c>
      <c r="G2228" s="155" t="s">
        <v>2462</v>
      </c>
      <c r="H2228" s="152" t="e">
        <v>#N/A</v>
      </c>
      <c r="I2228" s="151" t="e">
        <v>#N/A</v>
      </c>
      <c r="J2228" s="152" t="e">
        <v>#N/A</v>
      </c>
      <c r="K2228" s="153" t="s">
        <v>453</v>
      </c>
      <c r="L2228" s="154" t="s">
        <v>5144</v>
      </c>
      <c r="M2228" s="28"/>
      <c r="N2228" s="28"/>
      <c r="O2228" s="33"/>
      <c r="P2228" s="33">
        <v>3117098527</v>
      </c>
      <c r="Q2228" s="34" t="s">
        <v>3677</v>
      </c>
      <c r="R2228" s="45">
        <v>43960</v>
      </c>
      <c r="S2228" s="37" t="s">
        <v>3678</v>
      </c>
      <c r="T2228" s="37" t="s">
        <v>413</v>
      </c>
      <c r="U2228" s="44">
        <v>1015079755</v>
      </c>
      <c r="V2228" s="37" t="s">
        <v>346</v>
      </c>
      <c r="W2228" s="37" t="s">
        <v>363</v>
      </c>
      <c r="X2228" s="39"/>
      <c r="Y2228" s="39"/>
      <c r="Z2228" s="39"/>
      <c r="AA2228" s="39"/>
    </row>
    <row r="2229" spans="1:27" ht="14.45" hidden="1" x14ac:dyDescent="0.35">
      <c r="A2229" s="154"/>
      <c r="B2229" s="154">
        <v>2258</v>
      </c>
      <c r="C2229" s="155" t="s">
        <v>76</v>
      </c>
      <c r="D2229" s="155" t="s">
        <v>3679</v>
      </c>
      <c r="E2229" s="156">
        <v>2018</v>
      </c>
      <c r="F2229" s="153">
        <v>4</v>
      </c>
      <c r="G2229" s="155" t="s">
        <v>2462</v>
      </c>
      <c r="H2229" s="152" t="e">
        <v>#N/A</v>
      </c>
      <c r="I2229" s="151" t="e">
        <v>#N/A</v>
      </c>
      <c r="J2229" s="152" t="e">
        <v>#N/A</v>
      </c>
      <c r="K2229" s="153" t="s">
        <v>453</v>
      </c>
      <c r="L2229" s="154" t="s">
        <v>5145</v>
      </c>
      <c r="M2229" s="28"/>
      <c r="N2229" s="28"/>
      <c r="O2229" s="33">
        <v>5097050</v>
      </c>
      <c r="P2229" s="33">
        <v>3104949371</v>
      </c>
      <c r="Q2229" s="34" t="s">
        <v>3680</v>
      </c>
      <c r="R2229" s="45">
        <v>43303</v>
      </c>
      <c r="S2229" s="37" t="s">
        <v>3681</v>
      </c>
      <c r="T2229" s="37" t="s">
        <v>413</v>
      </c>
      <c r="U2229" s="44">
        <v>1020237418</v>
      </c>
      <c r="V2229" s="37" t="s">
        <v>346</v>
      </c>
      <c r="W2229" s="37" t="s">
        <v>363</v>
      </c>
      <c r="X2229" s="39"/>
      <c r="Y2229" s="39"/>
      <c r="Z2229" s="39"/>
      <c r="AA2229" s="39"/>
    </row>
    <row r="2230" spans="1:27" ht="14.45" hidden="1" x14ac:dyDescent="0.35">
      <c r="A2230" s="154"/>
      <c r="B2230" s="154">
        <v>2259</v>
      </c>
      <c r="C2230" s="149" t="s">
        <v>128</v>
      </c>
      <c r="D2230" s="149" t="s">
        <v>3682</v>
      </c>
      <c r="E2230" s="156">
        <v>2018</v>
      </c>
      <c r="F2230" s="153">
        <v>4</v>
      </c>
      <c r="G2230" s="155" t="s">
        <v>2462</v>
      </c>
      <c r="H2230" s="152" t="e">
        <v>#N/A</v>
      </c>
      <c r="I2230" s="151" t="e">
        <v>#N/A</v>
      </c>
      <c r="J2230" s="152" t="e">
        <v>#N/A</v>
      </c>
      <c r="K2230" s="153" t="s">
        <v>453</v>
      </c>
      <c r="L2230" s="154" t="s">
        <v>5146</v>
      </c>
      <c r="M2230" s="28"/>
      <c r="N2230" s="28"/>
      <c r="O2230" s="33"/>
      <c r="P2230" s="33">
        <v>3016978859</v>
      </c>
      <c r="Q2230" s="34" t="s">
        <v>3683</v>
      </c>
      <c r="R2230" s="45">
        <v>43125</v>
      </c>
      <c r="S2230" s="36" t="s">
        <v>3684</v>
      </c>
      <c r="T2230" s="37" t="s">
        <v>413</v>
      </c>
      <c r="U2230" s="44">
        <v>1021809988</v>
      </c>
      <c r="V2230" s="37" t="s">
        <v>346</v>
      </c>
      <c r="W2230" s="37" t="s">
        <v>363</v>
      </c>
      <c r="X2230" s="39"/>
      <c r="Y2230" s="39"/>
      <c r="Z2230" s="39"/>
      <c r="AA2230" s="39"/>
    </row>
    <row r="2231" spans="1:27" ht="14.45" hidden="1" x14ac:dyDescent="0.35">
      <c r="A2231" s="154"/>
      <c r="B2231" s="154">
        <v>2260</v>
      </c>
      <c r="C2231" s="155" t="s">
        <v>4737</v>
      </c>
      <c r="D2231" s="155" t="s">
        <v>4738</v>
      </c>
      <c r="E2231" s="156">
        <v>2019</v>
      </c>
      <c r="F2231" s="153">
        <v>3</v>
      </c>
      <c r="G2231" s="155" t="s">
        <v>2462</v>
      </c>
      <c r="H2231" s="152" t="e">
        <v>#N/A</v>
      </c>
      <c r="I2231" s="151" t="e">
        <v>#N/A</v>
      </c>
      <c r="J2231" s="152" t="e">
        <v>#N/A</v>
      </c>
      <c r="K2231" s="153" t="s">
        <v>453</v>
      </c>
      <c r="L2231" s="154" t="s">
        <v>5147</v>
      </c>
      <c r="M2231" s="28"/>
      <c r="N2231" s="28"/>
      <c r="O2231" s="33"/>
      <c r="P2231" s="33"/>
      <c r="Q2231" s="42"/>
      <c r="R2231" s="45"/>
      <c r="S2231" s="37"/>
      <c r="T2231" s="36"/>
      <c r="U2231" s="49"/>
      <c r="V2231" s="36"/>
      <c r="W2231" s="36"/>
      <c r="X2231" s="39"/>
      <c r="Y2231" s="39"/>
      <c r="Z2231" s="39"/>
      <c r="AA2231" s="39"/>
    </row>
    <row r="2232" spans="1:27" ht="14.45" hidden="1" x14ac:dyDescent="0.35">
      <c r="A2232" s="154"/>
      <c r="B2232" s="154">
        <v>2261</v>
      </c>
      <c r="C2232" s="149" t="s">
        <v>43</v>
      </c>
      <c r="D2232" s="149" t="s">
        <v>4739</v>
      </c>
      <c r="E2232" s="156">
        <v>2019</v>
      </c>
      <c r="F2232" s="153">
        <v>3</v>
      </c>
      <c r="G2232" s="155" t="s">
        <v>2462</v>
      </c>
      <c r="H2232" s="152" t="e">
        <v>#N/A</v>
      </c>
      <c r="I2232" s="151" t="e">
        <v>#N/A</v>
      </c>
      <c r="J2232" s="152" t="e">
        <v>#N/A</v>
      </c>
      <c r="K2232" s="153" t="s">
        <v>453</v>
      </c>
      <c r="L2232" s="154" t="s">
        <v>5148</v>
      </c>
      <c r="M2232" s="28"/>
      <c r="N2232" s="28"/>
      <c r="O2232" s="33"/>
      <c r="P2232" s="33"/>
      <c r="Q2232" s="42"/>
      <c r="R2232" s="43"/>
      <c r="S2232" s="36"/>
      <c r="T2232" s="37"/>
      <c r="U2232" s="44"/>
      <c r="V2232" s="37"/>
      <c r="W2232" s="37"/>
      <c r="X2232" s="39"/>
      <c r="Y2232" s="39"/>
      <c r="Z2232" s="39"/>
      <c r="AA2232" s="39"/>
    </row>
    <row r="2233" spans="1:27" ht="14.45" hidden="1" x14ac:dyDescent="0.35">
      <c r="A2233" s="154"/>
      <c r="B2233" s="154">
        <v>2262</v>
      </c>
      <c r="C2233" s="155" t="s">
        <v>4740</v>
      </c>
      <c r="D2233" s="155" t="s">
        <v>4741</v>
      </c>
      <c r="E2233" s="156">
        <v>2019</v>
      </c>
      <c r="F2233" s="153">
        <v>3</v>
      </c>
      <c r="G2233" s="155" t="s">
        <v>2462</v>
      </c>
      <c r="H2233" s="152" t="e">
        <v>#N/A</v>
      </c>
      <c r="I2233" s="151" t="e">
        <v>#N/A</v>
      </c>
      <c r="J2233" s="152" t="e">
        <v>#N/A</v>
      </c>
      <c r="K2233" s="153" t="s">
        <v>453</v>
      </c>
      <c r="L2233" s="154" t="s">
        <v>5149</v>
      </c>
      <c r="M2233" s="28"/>
      <c r="N2233" s="28"/>
      <c r="O2233" s="33"/>
      <c r="P2233" s="33"/>
      <c r="Q2233" s="42"/>
      <c r="R2233" s="45"/>
      <c r="S2233" s="37"/>
      <c r="T2233" s="37"/>
      <c r="U2233" s="44"/>
      <c r="V2233" s="37"/>
      <c r="W2233" s="37"/>
      <c r="X2233" s="39"/>
      <c r="Y2233" s="39"/>
      <c r="Z2233" s="39"/>
      <c r="AA2233" s="39"/>
    </row>
    <row r="2234" spans="1:27" ht="14.45" hidden="1" x14ac:dyDescent="0.35">
      <c r="A2234" s="154"/>
      <c r="B2234" s="154">
        <v>2263</v>
      </c>
      <c r="C2234" s="155" t="s">
        <v>76</v>
      </c>
      <c r="D2234" s="155" t="s">
        <v>4742</v>
      </c>
      <c r="E2234" s="156">
        <v>2017</v>
      </c>
      <c r="F2234" s="153">
        <v>5</v>
      </c>
      <c r="G2234" s="155" t="s">
        <v>2462</v>
      </c>
      <c r="H2234" s="152" t="e">
        <v>#N/A</v>
      </c>
      <c r="I2234" s="151" t="e">
        <v>#N/A</v>
      </c>
      <c r="J2234" s="152" t="e">
        <v>#N/A</v>
      </c>
      <c r="K2234" s="153" t="s">
        <v>453</v>
      </c>
      <c r="L2234" s="154" t="s">
        <v>5150</v>
      </c>
      <c r="M2234" s="28"/>
      <c r="N2234" s="28"/>
      <c r="O2234" s="33"/>
      <c r="P2234" s="33"/>
      <c r="Q2234" s="42"/>
      <c r="R2234" s="45"/>
      <c r="S2234" s="37"/>
      <c r="T2234" s="37"/>
      <c r="U2234" s="44"/>
      <c r="V2234" s="37"/>
      <c r="W2234" s="37"/>
      <c r="X2234" s="39"/>
      <c r="Y2234" s="39"/>
      <c r="Z2234" s="39"/>
      <c r="AA2234" s="39"/>
    </row>
    <row r="2235" spans="1:27" ht="14.45" hidden="1" x14ac:dyDescent="0.35">
      <c r="A2235" s="154"/>
      <c r="B2235" s="154">
        <v>2264</v>
      </c>
      <c r="C2235" s="155" t="s">
        <v>1793</v>
      </c>
      <c r="D2235" s="155" t="s">
        <v>4743</v>
      </c>
      <c r="E2235" s="156">
        <v>2018</v>
      </c>
      <c r="F2235" s="153">
        <v>4</v>
      </c>
      <c r="G2235" s="155" t="s">
        <v>2462</v>
      </c>
      <c r="H2235" s="152" t="e">
        <v>#N/A</v>
      </c>
      <c r="I2235" s="151" t="e">
        <v>#N/A</v>
      </c>
      <c r="J2235" s="152" t="e">
        <v>#N/A</v>
      </c>
      <c r="K2235" s="153" t="s">
        <v>453</v>
      </c>
      <c r="L2235" s="154" t="s">
        <v>5151</v>
      </c>
      <c r="M2235" s="28"/>
      <c r="N2235" s="28"/>
      <c r="O2235" s="33"/>
      <c r="P2235" s="33"/>
      <c r="Q2235" s="34"/>
      <c r="R2235" s="45"/>
      <c r="S2235" s="37"/>
      <c r="T2235" s="36"/>
      <c r="U2235" s="49"/>
      <c r="V2235" s="36"/>
      <c r="W2235" s="36"/>
      <c r="X2235" s="39"/>
      <c r="Y2235" s="39"/>
      <c r="Z2235" s="39"/>
      <c r="AA2235" s="39"/>
    </row>
    <row r="2236" spans="1:27" ht="14.45" hidden="1" x14ac:dyDescent="0.35">
      <c r="A2236" s="154"/>
      <c r="B2236" s="154">
        <v>2265</v>
      </c>
      <c r="C2236" s="155" t="s">
        <v>2494</v>
      </c>
      <c r="D2236" s="155" t="s">
        <v>4744</v>
      </c>
      <c r="E2236" s="156">
        <v>2019</v>
      </c>
      <c r="F2236" s="153">
        <v>3</v>
      </c>
      <c r="G2236" s="155" t="s">
        <v>2462</v>
      </c>
      <c r="H2236" s="152" t="e">
        <v>#N/A</v>
      </c>
      <c r="I2236" s="151" t="e">
        <v>#N/A</v>
      </c>
      <c r="J2236" s="152" t="e">
        <v>#N/A</v>
      </c>
      <c r="K2236" s="153" t="s">
        <v>453</v>
      </c>
      <c r="L2236" s="154" t="s">
        <v>3701</v>
      </c>
      <c r="M2236" s="28"/>
      <c r="N2236" s="28"/>
      <c r="O2236" s="33"/>
      <c r="P2236" s="33"/>
      <c r="Q2236" s="42"/>
      <c r="R2236" s="45"/>
      <c r="S2236" s="37"/>
      <c r="T2236" s="37"/>
      <c r="U2236" s="44"/>
      <c r="V2236" s="37"/>
      <c r="W2236" s="37"/>
      <c r="X2236" s="39"/>
      <c r="Y2236" s="39"/>
      <c r="Z2236" s="39"/>
      <c r="AA2236" s="39"/>
    </row>
    <row r="2237" spans="1:27" ht="14.45" hidden="1" x14ac:dyDescent="0.35">
      <c r="A2237" s="154"/>
      <c r="B2237" s="154">
        <v>2266</v>
      </c>
      <c r="C2237" s="155" t="s">
        <v>2806</v>
      </c>
      <c r="D2237" s="155" t="s">
        <v>4745</v>
      </c>
      <c r="E2237" s="156">
        <v>2020</v>
      </c>
      <c r="F2237" s="153">
        <v>2</v>
      </c>
      <c r="G2237" s="155" t="s">
        <v>2462</v>
      </c>
      <c r="H2237" s="152" t="e">
        <v>#N/A</v>
      </c>
      <c r="I2237" s="151" t="e">
        <v>#N/A</v>
      </c>
      <c r="J2237" s="152" t="e">
        <v>#N/A</v>
      </c>
      <c r="K2237" s="153" t="s">
        <v>453</v>
      </c>
      <c r="L2237" s="154" t="s">
        <v>5152</v>
      </c>
      <c r="M2237" s="28"/>
      <c r="N2237" s="28"/>
      <c r="O2237" s="33"/>
      <c r="P2237" s="33"/>
      <c r="Q2237" s="34"/>
      <c r="R2237" s="45"/>
      <c r="S2237" s="37"/>
      <c r="T2237" s="36"/>
      <c r="U2237" s="49"/>
      <c r="V2237" s="36"/>
      <c r="W2237" s="36"/>
      <c r="X2237" s="39"/>
      <c r="Y2237" s="39"/>
      <c r="Z2237" s="39"/>
      <c r="AA2237" s="39"/>
    </row>
    <row r="2238" spans="1:27" ht="14.45" hidden="1" x14ac:dyDescent="0.35">
      <c r="A2238" s="154"/>
      <c r="B2238" s="154">
        <v>2267</v>
      </c>
      <c r="C2238" s="155" t="s">
        <v>4746</v>
      </c>
      <c r="D2238" s="155" t="s">
        <v>3326</v>
      </c>
      <c r="E2238" s="156">
        <v>2011</v>
      </c>
      <c r="F2238" s="153">
        <v>11</v>
      </c>
      <c r="G2238" s="155" t="s">
        <v>20</v>
      </c>
      <c r="H2238" s="152" t="s">
        <v>3699</v>
      </c>
      <c r="I2238" s="151" t="s">
        <v>4886</v>
      </c>
      <c r="J2238" s="152" t="s">
        <v>64</v>
      </c>
      <c r="K2238" s="153" t="s">
        <v>453</v>
      </c>
      <c r="L2238" s="154" t="s">
        <v>5153</v>
      </c>
      <c r="M2238" s="28"/>
      <c r="N2238" s="28"/>
      <c r="O2238" s="33"/>
      <c r="P2238" s="33"/>
      <c r="Q2238" s="42"/>
      <c r="R2238" s="45"/>
      <c r="S2238" s="37"/>
      <c r="T2238" s="36"/>
      <c r="U2238" s="49"/>
      <c r="V2238" s="36"/>
      <c r="W2238" s="36"/>
      <c r="X2238" s="39"/>
      <c r="Y2238" s="39"/>
      <c r="Z2238" s="39"/>
      <c r="AA2238" s="39"/>
    </row>
    <row r="2239" spans="1:27" ht="14.45" hidden="1" x14ac:dyDescent="0.35">
      <c r="A2239" s="154"/>
      <c r="B2239" s="154">
        <v>2268</v>
      </c>
      <c r="C2239" s="149" t="s">
        <v>465</v>
      </c>
      <c r="D2239" s="149" t="s">
        <v>4747</v>
      </c>
      <c r="E2239" s="148">
        <v>2019</v>
      </c>
      <c r="F2239" s="153">
        <v>3</v>
      </c>
      <c r="G2239" s="155" t="s">
        <v>2462</v>
      </c>
      <c r="H2239" s="152" t="e">
        <v>#N/A</v>
      </c>
      <c r="I2239" s="151" t="e">
        <v>#N/A</v>
      </c>
      <c r="J2239" s="152" t="e">
        <v>#N/A</v>
      </c>
      <c r="K2239" s="153" t="s">
        <v>453</v>
      </c>
      <c r="L2239" s="154" t="s">
        <v>5154</v>
      </c>
      <c r="M2239" s="28"/>
      <c r="N2239" s="28"/>
      <c r="O2239" s="33"/>
      <c r="P2239" s="33"/>
      <c r="Q2239" s="34"/>
      <c r="R2239" s="43"/>
      <c r="S2239" s="36"/>
      <c r="T2239" s="37"/>
      <c r="U2239" s="44"/>
      <c r="V2239" s="37"/>
      <c r="W2239" s="37"/>
      <c r="X2239" s="39"/>
      <c r="Y2239" s="39"/>
      <c r="Z2239" s="39"/>
      <c r="AA2239" s="39"/>
    </row>
    <row r="2240" spans="1:27" ht="14.45" hidden="1" x14ac:dyDescent="0.35">
      <c r="A2240" s="154"/>
      <c r="B2240" s="154">
        <v>2269</v>
      </c>
      <c r="C2240" s="155" t="s">
        <v>743</v>
      </c>
      <c r="D2240" s="155" t="s">
        <v>4748</v>
      </c>
      <c r="E2240" s="156">
        <v>2019</v>
      </c>
      <c r="F2240" s="153">
        <v>3</v>
      </c>
      <c r="G2240" s="155" t="s">
        <v>2462</v>
      </c>
      <c r="H2240" s="152" t="e">
        <v>#N/A</v>
      </c>
      <c r="I2240" s="151" t="e">
        <v>#N/A</v>
      </c>
      <c r="J2240" s="152" t="e">
        <v>#N/A</v>
      </c>
      <c r="K2240" s="153" t="s">
        <v>453</v>
      </c>
      <c r="L2240" s="154" t="s">
        <v>5155</v>
      </c>
      <c r="M2240" s="28"/>
      <c r="N2240" s="28"/>
      <c r="O2240" s="33"/>
      <c r="P2240" s="33"/>
      <c r="Q2240" s="34"/>
      <c r="R2240" s="45"/>
      <c r="S2240" s="37"/>
      <c r="T2240" s="37"/>
      <c r="U2240" s="44"/>
      <c r="V2240" s="37"/>
      <c r="W2240" s="37"/>
      <c r="X2240" s="39"/>
      <c r="Y2240" s="39"/>
      <c r="Z2240" s="39"/>
      <c r="AA2240" s="39"/>
    </row>
    <row r="2241" spans="1:27" ht="15" hidden="1" customHeight="1" x14ac:dyDescent="0.35">
      <c r="A2241" s="154"/>
      <c r="B2241" s="154">
        <v>2270</v>
      </c>
      <c r="C2241" s="155" t="s">
        <v>118</v>
      </c>
      <c r="D2241" s="155" t="s">
        <v>4749</v>
      </c>
      <c r="E2241" s="156">
        <v>2019</v>
      </c>
      <c r="F2241" s="153">
        <v>3</v>
      </c>
      <c r="G2241" s="155" t="s">
        <v>2462</v>
      </c>
      <c r="H2241" s="152" t="s">
        <v>1366</v>
      </c>
      <c r="I2241" s="151" t="s">
        <v>3685</v>
      </c>
      <c r="J2241" s="152" t="e">
        <v>#N/A</v>
      </c>
      <c r="K2241" s="153" t="s">
        <v>453</v>
      </c>
      <c r="L2241" s="154" t="s">
        <v>3686</v>
      </c>
      <c r="M2241" s="28"/>
      <c r="N2241" s="28"/>
      <c r="O2241" s="33"/>
      <c r="P2241" s="33"/>
      <c r="Q2241" s="42"/>
      <c r="R2241" s="45"/>
      <c r="S2241" s="37"/>
      <c r="T2241" s="37"/>
      <c r="U2241" s="44"/>
      <c r="V2241" s="37"/>
      <c r="W2241" s="37"/>
      <c r="X2241" s="39"/>
      <c r="Y2241" s="39"/>
      <c r="Z2241" s="39"/>
      <c r="AA2241" s="39"/>
    </row>
    <row r="2242" spans="1:27" ht="15" hidden="1" customHeight="1" x14ac:dyDescent="0.35">
      <c r="A2242" s="154"/>
      <c r="B2242" s="154">
        <v>2271</v>
      </c>
      <c r="C2242" s="155" t="s">
        <v>4750</v>
      </c>
      <c r="D2242" s="155" t="s">
        <v>4751</v>
      </c>
      <c r="E2242" s="156">
        <v>2018</v>
      </c>
      <c r="F2242" s="153">
        <v>4</v>
      </c>
      <c r="G2242" s="155" t="s">
        <v>2462</v>
      </c>
      <c r="H2242" s="152" t="e">
        <v>#N/A</v>
      </c>
      <c r="I2242" s="151" t="e">
        <v>#N/A</v>
      </c>
      <c r="J2242" s="152" t="e">
        <v>#N/A</v>
      </c>
      <c r="K2242" s="153" t="s">
        <v>453</v>
      </c>
      <c r="L2242" s="154" t="s">
        <v>5156</v>
      </c>
      <c r="M2242" s="28"/>
      <c r="N2242" s="28"/>
      <c r="O2242" s="33"/>
      <c r="P2242" s="33"/>
      <c r="Q2242" s="34"/>
      <c r="R2242" s="35"/>
      <c r="S2242" s="37"/>
      <c r="T2242" s="37"/>
      <c r="U2242" s="38"/>
      <c r="V2242" s="37"/>
      <c r="W2242" s="37"/>
      <c r="X2242" s="39"/>
      <c r="Y2242" s="39"/>
      <c r="Z2242" s="39"/>
      <c r="AA2242" s="39"/>
    </row>
    <row r="2243" spans="1:27" ht="15" hidden="1" customHeight="1" x14ac:dyDescent="0.35">
      <c r="A2243" s="154"/>
      <c r="B2243" s="154">
        <v>2272</v>
      </c>
      <c r="C2243" s="155" t="s">
        <v>483</v>
      </c>
      <c r="D2243" s="155" t="s">
        <v>4752</v>
      </c>
      <c r="E2243" s="156">
        <v>2018</v>
      </c>
      <c r="F2243" s="153">
        <v>4</v>
      </c>
      <c r="G2243" s="155" t="s">
        <v>2462</v>
      </c>
      <c r="H2243" s="152" t="e">
        <v>#N/A</v>
      </c>
      <c r="I2243" s="151" t="e">
        <v>#N/A</v>
      </c>
      <c r="J2243" s="152" t="e">
        <v>#N/A</v>
      </c>
      <c r="K2243" s="153" t="s">
        <v>453</v>
      </c>
      <c r="L2243" s="154" t="s">
        <v>5157</v>
      </c>
      <c r="M2243" s="28"/>
      <c r="N2243" s="28"/>
      <c r="O2243" s="33"/>
      <c r="P2243" s="33"/>
      <c r="Q2243" s="34"/>
      <c r="R2243" s="35"/>
      <c r="S2243" s="37"/>
      <c r="T2243" s="37"/>
      <c r="U2243" s="38"/>
      <c r="V2243" s="37"/>
      <c r="W2243" s="37"/>
      <c r="X2243" s="39"/>
      <c r="Y2243" s="39"/>
      <c r="Z2243" s="39"/>
      <c r="AA2243" s="39"/>
    </row>
    <row r="2244" spans="1:27" ht="15" hidden="1" customHeight="1" x14ac:dyDescent="0.35">
      <c r="A2244" s="154"/>
      <c r="B2244" s="154">
        <v>2273</v>
      </c>
      <c r="C2244" s="155" t="s">
        <v>31</v>
      </c>
      <c r="D2244" s="155" t="s">
        <v>4753</v>
      </c>
      <c r="E2244" s="156">
        <v>2019</v>
      </c>
      <c r="F2244" s="153">
        <v>3</v>
      </c>
      <c r="G2244" s="155" t="s">
        <v>2462</v>
      </c>
      <c r="H2244" s="152" t="e">
        <v>#N/A</v>
      </c>
      <c r="I2244" s="151" t="e">
        <v>#N/A</v>
      </c>
      <c r="J2244" s="152" t="e">
        <v>#N/A</v>
      </c>
      <c r="K2244" s="153" t="s">
        <v>453</v>
      </c>
      <c r="L2244" s="154" t="s">
        <v>5158</v>
      </c>
      <c r="M2244" s="28"/>
      <c r="N2244" s="28"/>
      <c r="O2244" s="33"/>
      <c r="P2244" s="33"/>
      <c r="Q2244" s="34"/>
      <c r="R2244" s="35"/>
      <c r="S2244" s="37"/>
      <c r="T2244" s="37"/>
      <c r="U2244" s="38"/>
      <c r="V2244" s="37"/>
      <c r="W2244" s="37"/>
      <c r="X2244" s="39"/>
      <c r="Y2244" s="39"/>
      <c r="Z2244" s="39"/>
      <c r="AA2244" s="39"/>
    </row>
    <row r="2245" spans="1:27" ht="15" hidden="1" customHeight="1" x14ac:dyDescent="0.35">
      <c r="A2245" s="154"/>
      <c r="B2245" s="154">
        <v>2274</v>
      </c>
      <c r="C2245" s="155" t="s">
        <v>1793</v>
      </c>
      <c r="D2245" s="155" t="s">
        <v>4754</v>
      </c>
      <c r="E2245" s="156">
        <v>2018</v>
      </c>
      <c r="F2245" s="153">
        <v>4</v>
      </c>
      <c r="G2245" s="155" t="s">
        <v>2462</v>
      </c>
      <c r="H2245" s="152" t="e">
        <v>#N/A</v>
      </c>
      <c r="I2245" s="151" t="e">
        <v>#N/A</v>
      </c>
      <c r="J2245" s="152" t="e">
        <v>#N/A</v>
      </c>
      <c r="K2245" s="153" t="s">
        <v>453</v>
      </c>
      <c r="L2245" s="154" t="s">
        <v>5159</v>
      </c>
      <c r="M2245" s="28"/>
      <c r="N2245" s="28"/>
      <c r="O2245" s="33"/>
      <c r="P2245" s="33"/>
      <c r="Q2245" s="34"/>
      <c r="R2245" s="35"/>
      <c r="S2245" s="37"/>
      <c r="T2245" s="37"/>
      <c r="U2245" s="38"/>
      <c r="V2245" s="37"/>
      <c r="W2245" s="37"/>
      <c r="X2245" s="39"/>
      <c r="Y2245" s="39"/>
      <c r="Z2245" s="39"/>
      <c r="AA2245" s="39"/>
    </row>
    <row r="2246" spans="1:27" ht="15" hidden="1" customHeight="1" x14ac:dyDescent="0.35">
      <c r="A2246" s="154"/>
      <c r="B2246" s="154">
        <v>2275</v>
      </c>
      <c r="C2246" s="155" t="s">
        <v>1033</v>
      </c>
      <c r="D2246" s="155" t="s">
        <v>4755</v>
      </c>
      <c r="E2246" s="156">
        <v>2015</v>
      </c>
      <c r="F2246" s="153">
        <v>7</v>
      </c>
      <c r="G2246" s="155" t="s">
        <v>2462</v>
      </c>
      <c r="H2246" s="152" t="e">
        <v>#N/A</v>
      </c>
      <c r="I2246" s="151" t="e">
        <v>#N/A</v>
      </c>
      <c r="J2246" s="152" t="e">
        <v>#N/A</v>
      </c>
      <c r="K2246" s="153" t="s">
        <v>453</v>
      </c>
      <c r="L2246" s="154" t="s">
        <v>5160</v>
      </c>
      <c r="M2246" s="28"/>
      <c r="N2246" s="28"/>
      <c r="O2246" s="33"/>
      <c r="P2246" s="33"/>
      <c r="Q2246" s="34"/>
      <c r="R2246" s="35"/>
      <c r="S2246" s="37"/>
      <c r="T2246" s="37"/>
      <c r="U2246" s="38"/>
      <c r="V2246" s="37"/>
      <c r="W2246" s="37"/>
      <c r="X2246" s="39"/>
      <c r="Y2246" s="39"/>
      <c r="Z2246" s="39"/>
      <c r="AA2246" s="39"/>
    </row>
    <row r="2247" spans="1:27" ht="15" hidden="1" customHeight="1" x14ac:dyDescent="0.35">
      <c r="A2247" s="154"/>
      <c r="B2247" s="154">
        <v>2276</v>
      </c>
      <c r="C2247" s="155" t="s">
        <v>3022</v>
      </c>
      <c r="D2247" s="155" t="s">
        <v>4756</v>
      </c>
      <c r="E2247" s="156">
        <v>2019</v>
      </c>
      <c r="F2247" s="153">
        <v>3</v>
      </c>
      <c r="G2247" s="155" t="s">
        <v>2462</v>
      </c>
      <c r="H2247" s="152" t="e">
        <v>#N/A</v>
      </c>
      <c r="I2247" s="151" t="e">
        <v>#N/A</v>
      </c>
      <c r="J2247" s="152" t="e">
        <v>#N/A</v>
      </c>
      <c r="K2247" s="153" t="s">
        <v>453</v>
      </c>
      <c r="L2247" s="154" t="s">
        <v>5161</v>
      </c>
      <c r="M2247" s="28"/>
      <c r="N2247" s="28"/>
      <c r="O2247" s="33"/>
      <c r="P2247" s="33"/>
      <c r="Q2247" s="34"/>
      <c r="R2247" s="35"/>
      <c r="S2247" s="37"/>
      <c r="T2247" s="37"/>
      <c r="U2247" s="38"/>
      <c r="V2247" s="37"/>
      <c r="W2247" s="37"/>
      <c r="X2247" s="39"/>
      <c r="Y2247" s="39"/>
      <c r="Z2247" s="39"/>
      <c r="AA2247" s="39"/>
    </row>
    <row r="2248" spans="1:27" ht="15" hidden="1" customHeight="1" x14ac:dyDescent="0.35">
      <c r="A2248" s="154"/>
      <c r="B2248" s="154">
        <v>2277</v>
      </c>
      <c r="C2248" s="155" t="s">
        <v>894</v>
      </c>
      <c r="D2248" s="155" t="s">
        <v>4757</v>
      </c>
      <c r="E2248" s="156">
        <v>2017</v>
      </c>
      <c r="F2248" s="153">
        <v>5</v>
      </c>
      <c r="G2248" s="155" t="s">
        <v>2462</v>
      </c>
      <c r="H2248" s="152" t="e">
        <v>#N/A</v>
      </c>
      <c r="I2248" s="151" t="e">
        <v>#N/A</v>
      </c>
      <c r="J2248" s="152" t="e">
        <v>#N/A</v>
      </c>
      <c r="K2248" s="153" t="s">
        <v>453</v>
      </c>
      <c r="L2248" s="154" t="s">
        <v>5162</v>
      </c>
      <c r="M2248" s="28"/>
      <c r="N2248" s="28"/>
      <c r="O2248" s="33"/>
      <c r="P2248" s="33"/>
      <c r="Q2248" s="42"/>
      <c r="R2248" s="45"/>
      <c r="S2248" s="37"/>
      <c r="T2248" s="37"/>
      <c r="U2248" s="44"/>
      <c r="V2248" s="37"/>
      <c r="W2248" s="37"/>
      <c r="X2248" s="39"/>
      <c r="Y2248" s="39"/>
      <c r="Z2248" s="39"/>
      <c r="AA2248" s="39"/>
    </row>
    <row r="2249" spans="1:27" ht="15" hidden="1" customHeight="1" x14ac:dyDescent="0.35">
      <c r="A2249" s="154"/>
      <c r="B2249" s="154">
        <v>2278</v>
      </c>
      <c r="C2249" s="155" t="s">
        <v>4758</v>
      </c>
      <c r="D2249" s="155" t="s">
        <v>4759</v>
      </c>
      <c r="E2249" s="156">
        <v>2018</v>
      </c>
      <c r="F2249" s="153">
        <v>4</v>
      </c>
      <c r="G2249" s="155" t="s">
        <v>2462</v>
      </c>
      <c r="H2249" s="152" t="e">
        <v>#N/A</v>
      </c>
      <c r="I2249" s="151" t="e">
        <v>#N/A</v>
      </c>
      <c r="J2249" s="152" t="e">
        <v>#N/A</v>
      </c>
      <c r="K2249" s="153" t="s">
        <v>453</v>
      </c>
      <c r="L2249" s="154" t="s">
        <v>5163</v>
      </c>
      <c r="M2249" s="28"/>
      <c r="N2249" s="28"/>
      <c r="O2249" s="33"/>
      <c r="P2249" s="33"/>
      <c r="Q2249" s="34"/>
      <c r="R2249" s="45"/>
      <c r="S2249" s="37"/>
      <c r="T2249" s="36"/>
      <c r="U2249" s="49"/>
      <c r="V2249" s="36"/>
      <c r="W2249" s="36"/>
      <c r="X2249" s="39"/>
      <c r="Y2249" s="39"/>
      <c r="Z2249" s="39"/>
      <c r="AA2249" s="39"/>
    </row>
    <row r="2250" spans="1:27" ht="15" hidden="1" customHeight="1" x14ac:dyDescent="0.35">
      <c r="A2250" s="154"/>
      <c r="B2250" s="154">
        <v>2279</v>
      </c>
      <c r="C2250" s="155" t="s">
        <v>4760</v>
      </c>
      <c r="D2250" s="155" t="s">
        <v>4761</v>
      </c>
      <c r="E2250" s="156">
        <v>2020</v>
      </c>
      <c r="F2250" s="153">
        <v>2</v>
      </c>
      <c r="G2250" s="155" t="s">
        <v>2462</v>
      </c>
      <c r="H2250" s="152" t="e">
        <v>#N/A</v>
      </c>
      <c r="I2250" s="151" t="e">
        <v>#N/A</v>
      </c>
      <c r="J2250" s="152" t="e">
        <v>#N/A</v>
      </c>
      <c r="K2250" s="153" t="s">
        <v>453</v>
      </c>
      <c r="L2250" s="154" t="s">
        <v>5164</v>
      </c>
      <c r="M2250" s="28"/>
      <c r="N2250" s="28"/>
      <c r="O2250" s="33"/>
      <c r="P2250" s="33"/>
      <c r="Q2250" s="34"/>
      <c r="R2250" s="35"/>
      <c r="S2250" s="37"/>
      <c r="T2250" s="37"/>
      <c r="U2250" s="38"/>
      <c r="V2250" s="37"/>
      <c r="W2250" s="37"/>
      <c r="X2250" s="39"/>
      <c r="Y2250" s="39"/>
      <c r="Z2250" s="39"/>
      <c r="AA2250" s="39"/>
    </row>
    <row r="2251" spans="1:27" ht="15" hidden="1" customHeight="1" x14ac:dyDescent="0.35">
      <c r="A2251" s="154"/>
      <c r="B2251" s="154">
        <v>2280</v>
      </c>
      <c r="C2251" s="155" t="s">
        <v>4762</v>
      </c>
      <c r="D2251" s="155" t="s">
        <v>4763</v>
      </c>
      <c r="E2251" s="156">
        <v>2020</v>
      </c>
      <c r="F2251" s="153">
        <v>2</v>
      </c>
      <c r="G2251" s="155" t="s">
        <v>2462</v>
      </c>
      <c r="H2251" s="152" t="e">
        <v>#N/A</v>
      </c>
      <c r="I2251" s="151" t="e">
        <v>#N/A</v>
      </c>
      <c r="J2251" s="152" t="e">
        <v>#N/A</v>
      </c>
      <c r="K2251" s="153" t="s">
        <v>453</v>
      </c>
      <c r="L2251" s="154" t="s">
        <v>5165</v>
      </c>
      <c r="M2251" s="28"/>
      <c r="N2251" s="28"/>
      <c r="O2251" s="33"/>
      <c r="P2251" s="33"/>
      <c r="Q2251" s="42"/>
      <c r="R2251" s="45"/>
      <c r="S2251" s="37"/>
      <c r="T2251" s="36"/>
      <c r="U2251" s="49"/>
      <c r="V2251" s="36"/>
      <c r="W2251" s="36"/>
      <c r="X2251" s="39"/>
      <c r="Y2251" s="39"/>
      <c r="Z2251" s="39"/>
      <c r="AA2251" s="39"/>
    </row>
    <row r="2252" spans="1:27" ht="15" hidden="1" customHeight="1" x14ac:dyDescent="0.35">
      <c r="A2252" s="154"/>
      <c r="B2252" s="154">
        <v>2281</v>
      </c>
      <c r="C2252" s="142" t="s">
        <v>4764</v>
      </c>
      <c r="D2252" s="142" t="s">
        <v>4765</v>
      </c>
      <c r="E2252" s="156">
        <v>2015</v>
      </c>
      <c r="F2252" s="153">
        <v>7</v>
      </c>
      <c r="G2252" s="155" t="s">
        <v>2462</v>
      </c>
      <c r="H2252" s="152" t="e">
        <v>#N/A</v>
      </c>
      <c r="I2252" s="151" t="e">
        <v>#N/A</v>
      </c>
      <c r="J2252" s="152" t="e">
        <v>#N/A</v>
      </c>
      <c r="K2252" s="153" t="s">
        <v>453</v>
      </c>
      <c r="L2252" s="154" t="s">
        <v>5166</v>
      </c>
      <c r="M2252" s="28"/>
      <c r="N2252" s="28"/>
      <c r="O2252" s="33"/>
      <c r="P2252" s="33"/>
      <c r="Q2252" s="34"/>
      <c r="R2252" s="43"/>
      <c r="S2252" s="36"/>
      <c r="T2252" s="37"/>
      <c r="U2252" s="44"/>
      <c r="V2252" s="37"/>
      <c r="W2252" s="37"/>
      <c r="X2252" s="39"/>
      <c r="Y2252" s="39"/>
      <c r="Z2252" s="39"/>
      <c r="AA2252" s="39"/>
    </row>
    <row r="2253" spans="1:27" ht="15" hidden="1" customHeight="1" x14ac:dyDescent="0.35">
      <c r="A2253" s="154"/>
      <c r="B2253" s="154">
        <v>2282</v>
      </c>
      <c r="C2253" s="155" t="s">
        <v>4766</v>
      </c>
      <c r="D2253" s="155" t="s">
        <v>4767</v>
      </c>
      <c r="E2253" s="156">
        <v>2018</v>
      </c>
      <c r="F2253" s="153">
        <v>4</v>
      </c>
      <c r="G2253" s="155" t="s">
        <v>2462</v>
      </c>
      <c r="H2253" s="152" t="e">
        <v>#N/A</v>
      </c>
      <c r="I2253" s="151" t="e">
        <v>#N/A</v>
      </c>
      <c r="J2253" s="152" t="e">
        <v>#N/A</v>
      </c>
      <c r="K2253" s="153" t="s">
        <v>453</v>
      </c>
      <c r="L2253" s="154" t="s">
        <v>5167</v>
      </c>
      <c r="M2253" s="28"/>
      <c r="N2253" s="28"/>
      <c r="O2253" s="33"/>
      <c r="P2253" s="33"/>
      <c r="Q2253" s="34"/>
      <c r="R2253" s="35"/>
      <c r="S2253" s="37"/>
      <c r="T2253" s="37"/>
      <c r="U2253" s="38"/>
      <c r="V2253" s="37"/>
      <c r="W2253" s="37"/>
      <c r="X2253" s="39"/>
      <c r="Y2253" s="39"/>
      <c r="Z2253" s="39"/>
      <c r="AA2253" s="39"/>
    </row>
    <row r="2254" spans="1:27" ht="15" hidden="1" customHeight="1" x14ac:dyDescent="0.35">
      <c r="A2254" s="154"/>
      <c r="B2254" s="154">
        <v>2283</v>
      </c>
      <c r="C2254" s="155" t="s">
        <v>165</v>
      </c>
      <c r="D2254" s="155" t="s">
        <v>4768</v>
      </c>
      <c r="E2254" s="156">
        <v>2018</v>
      </c>
      <c r="F2254" s="153">
        <v>4</v>
      </c>
      <c r="G2254" s="155" t="s">
        <v>2462</v>
      </c>
      <c r="H2254" s="152" t="e">
        <v>#N/A</v>
      </c>
      <c r="I2254" s="151" t="e">
        <v>#N/A</v>
      </c>
      <c r="J2254" s="152" t="e">
        <v>#N/A</v>
      </c>
      <c r="K2254" s="153" t="s">
        <v>453</v>
      </c>
      <c r="L2254" s="154" t="s">
        <v>5168</v>
      </c>
      <c r="M2254" s="28"/>
      <c r="N2254" s="28"/>
      <c r="O2254" s="33"/>
      <c r="P2254" s="33"/>
      <c r="Q2254" s="34"/>
      <c r="R2254" s="45"/>
      <c r="S2254" s="37"/>
      <c r="T2254" s="37"/>
      <c r="U2254" s="44"/>
      <c r="V2254" s="37"/>
      <c r="W2254" s="37"/>
      <c r="X2254" s="39"/>
      <c r="Y2254" s="39"/>
      <c r="Z2254" s="39"/>
      <c r="AA2254" s="39"/>
    </row>
    <row r="2255" spans="1:27" ht="15" hidden="1" customHeight="1" x14ac:dyDescent="0.35">
      <c r="A2255" s="154"/>
      <c r="B2255" s="154">
        <v>2284</v>
      </c>
      <c r="C2255" s="155" t="s">
        <v>689</v>
      </c>
      <c r="D2255" s="155" t="s">
        <v>4769</v>
      </c>
      <c r="E2255" s="156">
        <v>2018</v>
      </c>
      <c r="F2255" s="153">
        <v>4</v>
      </c>
      <c r="G2255" s="155" t="s">
        <v>2462</v>
      </c>
      <c r="H2255" s="152" t="e">
        <v>#N/A</v>
      </c>
      <c r="I2255" s="151" t="e">
        <v>#N/A</v>
      </c>
      <c r="J2255" s="152" t="e">
        <v>#N/A</v>
      </c>
      <c r="K2255" s="153" t="s">
        <v>453</v>
      </c>
      <c r="L2255" s="154" t="s">
        <v>5169</v>
      </c>
      <c r="M2255" s="28"/>
      <c r="N2255" s="28"/>
      <c r="O2255" s="33"/>
      <c r="P2255" s="33"/>
      <c r="Q2255" s="34"/>
      <c r="R2255" s="45"/>
      <c r="S2255" s="37"/>
      <c r="T2255" s="37"/>
      <c r="U2255" s="44"/>
      <c r="V2255" s="37"/>
      <c r="W2255" s="37"/>
      <c r="X2255" s="39"/>
      <c r="Y2255" s="39"/>
      <c r="Z2255" s="39"/>
      <c r="AA2255" s="39"/>
    </row>
    <row r="2256" spans="1:27" ht="15" hidden="1" customHeight="1" x14ac:dyDescent="0.35">
      <c r="A2256" s="154"/>
      <c r="B2256" s="154">
        <v>2285</v>
      </c>
      <c r="C2256" s="155" t="s">
        <v>1760</v>
      </c>
      <c r="D2256" s="155" t="s">
        <v>4770</v>
      </c>
      <c r="E2256" s="156">
        <v>2018</v>
      </c>
      <c r="F2256" s="153">
        <v>4</v>
      </c>
      <c r="G2256" s="155" t="s">
        <v>2462</v>
      </c>
      <c r="H2256" s="152" t="e">
        <v>#N/A</v>
      </c>
      <c r="I2256" s="151" t="e">
        <v>#N/A</v>
      </c>
      <c r="J2256" s="152" t="e">
        <v>#N/A</v>
      </c>
      <c r="K2256" s="153" t="s">
        <v>453</v>
      </c>
      <c r="L2256" s="154" t="s">
        <v>5170</v>
      </c>
      <c r="M2256" s="28"/>
      <c r="N2256" s="28"/>
      <c r="O2256" s="33"/>
      <c r="P2256" s="33"/>
      <c r="Q2256" s="42"/>
      <c r="R2256" s="45"/>
      <c r="S2256" s="37"/>
      <c r="T2256" s="37"/>
      <c r="U2256" s="44"/>
      <c r="V2256" s="37"/>
      <c r="W2256" s="37"/>
      <c r="X2256" s="39"/>
      <c r="Y2256" s="39"/>
      <c r="Z2256" s="39"/>
      <c r="AA2256" s="39"/>
    </row>
    <row r="2257" spans="1:27" ht="15" hidden="1" customHeight="1" x14ac:dyDescent="0.35">
      <c r="A2257" s="154"/>
      <c r="B2257" s="154">
        <v>2286</v>
      </c>
      <c r="C2257" s="155" t="s">
        <v>546</v>
      </c>
      <c r="D2257" s="155" t="s">
        <v>3166</v>
      </c>
      <c r="E2257" s="156">
        <v>2019</v>
      </c>
      <c r="F2257" s="153">
        <v>3</v>
      </c>
      <c r="G2257" s="155" t="s">
        <v>2462</v>
      </c>
      <c r="H2257" s="152" t="e">
        <v>#N/A</v>
      </c>
      <c r="I2257" s="151" t="e">
        <v>#N/A</v>
      </c>
      <c r="J2257" s="152" t="e">
        <v>#N/A</v>
      </c>
      <c r="K2257" s="153" t="s">
        <v>453</v>
      </c>
      <c r="L2257" s="154" t="s">
        <v>5171</v>
      </c>
      <c r="M2257" s="28"/>
      <c r="N2257" s="28"/>
      <c r="O2257" s="33"/>
      <c r="P2257" s="33"/>
      <c r="Q2257" s="42"/>
      <c r="R2257" s="45"/>
      <c r="S2257" s="37"/>
      <c r="T2257" s="37"/>
      <c r="U2257" s="44"/>
      <c r="V2257" s="37"/>
      <c r="W2257" s="37"/>
      <c r="X2257" s="39"/>
      <c r="Y2257" s="39"/>
      <c r="Z2257" s="39"/>
      <c r="AA2257" s="39"/>
    </row>
    <row r="2258" spans="1:27" ht="15" hidden="1" customHeight="1" x14ac:dyDescent="0.35">
      <c r="A2258" s="154"/>
      <c r="B2258" s="154">
        <v>2287</v>
      </c>
      <c r="C2258" s="155" t="s">
        <v>73</v>
      </c>
      <c r="D2258" s="155" t="s">
        <v>4771</v>
      </c>
      <c r="E2258" s="156">
        <v>2018</v>
      </c>
      <c r="F2258" s="153">
        <v>4</v>
      </c>
      <c r="G2258" s="155" t="s">
        <v>2462</v>
      </c>
      <c r="H2258" s="152" t="e">
        <v>#N/A</v>
      </c>
      <c r="I2258" s="151" t="e">
        <v>#N/A</v>
      </c>
      <c r="J2258" s="152" t="e">
        <v>#N/A</v>
      </c>
      <c r="K2258" s="153" t="s">
        <v>453</v>
      </c>
      <c r="L2258" s="154" t="s">
        <v>5172</v>
      </c>
      <c r="M2258" s="28"/>
      <c r="N2258" s="28"/>
      <c r="O2258" s="33"/>
      <c r="P2258" s="33"/>
      <c r="Q2258" s="34"/>
      <c r="R2258" s="45"/>
      <c r="S2258" s="36"/>
      <c r="T2258" s="37"/>
      <c r="U2258" s="44"/>
      <c r="V2258" s="37"/>
      <c r="W2258" s="37"/>
      <c r="X2258" s="39"/>
      <c r="Y2258" s="39"/>
      <c r="Z2258" s="39"/>
      <c r="AA2258" s="39"/>
    </row>
    <row r="2259" spans="1:27" ht="15" hidden="1" customHeight="1" x14ac:dyDescent="0.35">
      <c r="A2259" s="154"/>
      <c r="B2259" s="154">
        <v>2288</v>
      </c>
      <c r="C2259" s="155" t="s">
        <v>224</v>
      </c>
      <c r="D2259" s="155" t="s">
        <v>4772</v>
      </c>
      <c r="E2259" s="156">
        <v>2018</v>
      </c>
      <c r="F2259" s="153">
        <v>4</v>
      </c>
      <c r="G2259" s="155" t="s">
        <v>2462</v>
      </c>
      <c r="H2259" s="152" t="e">
        <v>#N/A</v>
      </c>
      <c r="I2259" s="151" t="e">
        <v>#N/A</v>
      </c>
      <c r="J2259" s="152" t="e">
        <v>#N/A</v>
      </c>
      <c r="K2259" s="153" t="s">
        <v>453</v>
      </c>
      <c r="L2259" s="154" t="s">
        <v>5173</v>
      </c>
      <c r="M2259" s="28"/>
      <c r="N2259" s="28"/>
      <c r="O2259" s="33"/>
      <c r="P2259" s="33"/>
      <c r="Q2259" s="34"/>
      <c r="R2259" s="45"/>
      <c r="S2259" s="37"/>
      <c r="T2259" s="36"/>
      <c r="U2259" s="49"/>
      <c r="V2259" s="36"/>
      <c r="W2259" s="36"/>
      <c r="X2259" s="39"/>
      <c r="Y2259" s="39"/>
      <c r="Z2259" s="39"/>
      <c r="AA2259" s="39"/>
    </row>
    <row r="2260" spans="1:27" ht="15" hidden="1" customHeight="1" x14ac:dyDescent="0.35">
      <c r="A2260" s="154"/>
      <c r="B2260" s="154">
        <v>2289</v>
      </c>
      <c r="C2260" s="155" t="s">
        <v>118</v>
      </c>
      <c r="D2260" s="155" t="s">
        <v>4773</v>
      </c>
      <c r="E2260" s="156">
        <v>2017</v>
      </c>
      <c r="F2260" s="153">
        <v>5</v>
      </c>
      <c r="G2260" s="155" t="s">
        <v>2462</v>
      </c>
      <c r="H2260" s="152" t="e">
        <v>#N/A</v>
      </c>
      <c r="I2260" s="151" t="e">
        <v>#N/A</v>
      </c>
      <c r="J2260" s="152" t="e">
        <v>#N/A</v>
      </c>
      <c r="K2260" s="153" t="s">
        <v>453</v>
      </c>
      <c r="L2260" s="154" t="s">
        <v>5174</v>
      </c>
      <c r="M2260" s="28"/>
      <c r="N2260" s="28"/>
      <c r="O2260" s="33"/>
      <c r="P2260" s="33"/>
      <c r="Q2260" s="34"/>
      <c r="R2260" s="35"/>
      <c r="S2260" s="37"/>
      <c r="T2260" s="37"/>
      <c r="U2260" s="38"/>
      <c r="V2260" s="37"/>
      <c r="W2260" s="37"/>
      <c r="X2260" s="39"/>
      <c r="Y2260" s="39"/>
      <c r="Z2260" s="39"/>
      <c r="AA2260" s="39"/>
    </row>
    <row r="2261" spans="1:27" ht="15" hidden="1" customHeight="1" x14ac:dyDescent="0.35">
      <c r="A2261" s="154"/>
      <c r="B2261" s="154">
        <v>2290</v>
      </c>
      <c r="C2261" s="149" t="s">
        <v>4774</v>
      </c>
      <c r="D2261" s="149" t="s">
        <v>4775</v>
      </c>
      <c r="E2261" s="156">
        <v>2016</v>
      </c>
      <c r="F2261" s="153">
        <v>6</v>
      </c>
      <c r="G2261" s="155" t="s">
        <v>2462</v>
      </c>
      <c r="H2261" s="152" t="e">
        <v>#N/A</v>
      </c>
      <c r="I2261" s="151" t="e">
        <v>#N/A</v>
      </c>
      <c r="J2261" s="152" t="e">
        <v>#N/A</v>
      </c>
      <c r="K2261" s="153" t="s">
        <v>454</v>
      </c>
      <c r="L2261" s="154" t="s">
        <v>5175</v>
      </c>
      <c r="M2261" s="28"/>
      <c r="N2261" s="28"/>
      <c r="O2261" s="33"/>
      <c r="P2261" s="33"/>
      <c r="Q2261" s="34"/>
      <c r="R2261" s="45"/>
      <c r="S2261" s="36"/>
      <c r="T2261" s="37"/>
      <c r="U2261" s="44"/>
      <c r="V2261" s="37"/>
      <c r="W2261" s="37"/>
      <c r="X2261" s="39"/>
      <c r="Y2261" s="39"/>
      <c r="Z2261" s="39"/>
      <c r="AA2261" s="39"/>
    </row>
    <row r="2262" spans="1:27" ht="15" hidden="1" customHeight="1" x14ac:dyDescent="0.35">
      <c r="A2262" s="154"/>
      <c r="B2262" s="154">
        <v>2291</v>
      </c>
      <c r="C2262" s="155" t="s">
        <v>4776</v>
      </c>
      <c r="D2262" s="155" t="s">
        <v>4777</v>
      </c>
      <c r="E2262" s="156">
        <v>2016</v>
      </c>
      <c r="F2262" s="153">
        <v>6</v>
      </c>
      <c r="G2262" s="155" t="s">
        <v>2462</v>
      </c>
      <c r="H2262" s="152" t="e">
        <v>#N/A</v>
      </c>
      <c r="I2262" s="151" t="e">
        <v>#N/A</v>
      </c>
      <c r="J2262" s="152" t="e">
        <v>#N/A</v>
      </c>
      <c r="K2262" s="153" t="s">
        <v>454</v>
      </c>
      <c r="L2262" s="154" t="s">
        <v>5176</v>
      </c>
      <c r="M2262" s="28"/>
      <c r="N2262" s="28"/>
      <c r="O2262" s="33"/>
      <c r="P2262" s="33"/>
      <c r="Q2262" s="34"/>
      <c r="R2262" s="45"/>
      <c r="S2262" s="37"/>
      <c r="T2262" s="37"/>
      <c r="U2262" s="44"/>
      <c r="V2262" s="37"/>
      <c r="W2262" s="37"/>
      <c r="X2262" s="39"/>
      <c r="Y2262" s="39"/>
      <c r="Z2262" s="39"/>
      <c r="AA2262" s="39"/>
    </row>
    <row r="2263" spans="1:27" ht="15" hidden="1" customHeight="1" x14ac:dyDescent="0.35">
      <c r="A2263" s="154"/>
      <c r="B2263" s="154">
        <v>2292</v>
      </c>
      <c r="C2263" s="155" t="s">
        <v>4778</v>
      </c>
      <c r="D2263" s="155" t="s">
        <v>4779</v>
      </c>
      <c r="E2263" s="156">
        <v>2019</v>
      </c>
      <c r="F2263" s="153">
        <v>3</v>
      </c>
      <c r="G2263" s="155" t="s">
        <v>2462</v>
      </c>
      <c r="H2263" s="152" t="e">
        <v>#N/A</v>
      </c>
      <c r="I2263" s="151" t="e">
        <v>#N/A</v>
      </c>
      <c r="J2263" s="152" t="e">
        <v>#N/A</v>
      </c>
      <c r="K2263" s="153" t="s">
        <v>453</v>
      </c>
      <c r="L2263" s="154" t="s">
        <v>5177</v>
      </c>
      <c r="M2263" s="28"/>
      <c r="N2263" s="28"/>
      <c r="O2263" s="33"/>
      <c r="P2263" s="33"/>
      <c r="Q2263" s="34"/>
      <c r="R2263" s="45"/>
      <c r="S2263" s="36"/>
      <c r="T2263" s="37"/>
      <c r="U2263" s="44"/>
      <c r="V2263" s="37"/>
      <c r="W2263" s="37"/>
      <c r="X2263" s="39"/>
      <c r="Y2263" s="39"/>
      <c r="Z2263" s="39"/>
      <c r="AA2263" s="39"/>
    </row>
    <row r="2264" spans="1:27" ht="15" hidden="1" customHeight="1" x14ac:dyDescent="0.35">
      <c r="A2264" s="154"/>
      <c r="B2264" s="154">
        <v>2293</v>
      </c>
      <c r="C2264" s="155" t="s">
        <v>3186</v>
      </c>
      <c r="D2264" s="155" t="s">
        <v>4780</v>
      </c>
      <c r="E2264" s="156">
        <v>2019</v>
      </c>
      <c r="F2264" s="153">
        <v>3</v>
      </c>
      <c r="G2264" s="155" t="s">
        <v>2462</v>
      </c>
      <c r="H2264" s="152" t="e">
        <v>#N/A</v>
      </c>
      <c r="I2264" s="151" t="e">
        <v>#N/A</v>
      </c>
      <c r="J2264" s="152" t="e">
        <v>#N/A</v>
      </c>
      <c r="K2264" s="153" t="s">
        <v>453</v>
      </c>
      <c r="L2264" s="154" t="s">
        <v>5178</v>
      </c>
      <c r="M2264" s="28"/>
      <c r="N2264" s="28"/>
      <c r="O2264" s="33"/>
      <c r="P2264" s="33"/>
      <c r="Q2264" s="42"/>
      <c r="R2264" s="45"/>
      <c r="S2264" s="37"/>
      <c r="T2264" s="37"/>
      <c r="U2264" s="44"/>
      <c r="V2264" s="37"/>
      <c r="W2264" s="37"/>
      <c r="X2264" s="39"/>
      <c r="Y2264" s="39"/>
      <c r="Z2264" s="39"/>
      <c r="AA2264" s="39"/>
    </row>
    <row r="2265" spans="1:27" ht="15" hidden="1" customHeight="1" x14ac:dyDescent="0.35">
      <c r="A2265" s="154"/>
      <c r="B2265" s="154">
        <v>2294</v>
      </c>
      <c r="C2265" s="155" t="s">
        <v>96</v>
      </c>
      <c r="D2265" s="155" t="s">
        <v>4781</v>
      </c>
      <c r="E2265" s="156">
        <v>2020</v>
      </c>
      <c r="F2265" s="153">
        <v>2</v>
      </c>
      <c r="G2265" s="155" t="s">
        <v>2462</v>
      </c>
      <c r="H2265" s="152" t="e">
        <v>#N/A</v>
      </c>
      <c r="I2265" s="151" t="e">
        <v>#N/A</v>
      </c>
      <c r="J2265" s="152" t="e">
        <v>#N/A</v>
      </c>
      <c r="K2265" s="153" t="s">
        <v>453</v>
      </c>
      <c r="L2265" s="154" t="s">
        <v>5179</v>
      </c>
      <c r="M2265" s="28"/>
      <c r="N2265" s="28"/>
      <c r="O2265" s="33"/>
      <c r="P2265" s="33"/>
      <c r="Q2265" s="42"/>
      <c r="R2265" s="45"/>
      <c r="S2265" s="37"/>
      <c r="T2265" s="37"/>
      <c r="U2265" s="44"/>
      <c r="V2265" s="37"/>
      <c r="W2265" s="37"/>
      <c r="X2265" s="39"/>
      <c r="Y2265" s="39"/>
      <c r="Z2265" s="39"/>
      <c r="AA2265" s="39"/>
    </row>
    <row r="2266" spans="1:27" ht="15" hidden="1" customHeight="1" x14ac:dyDescent="0.35">
      <c r="A2266" s="154"/>
      <c r="B2266" s="154">
        <v>2295</v>
      </c>
      <c r="C2266" s="155" t="s">
        <v>4782</v>
      </c>
      <c r="D2266" s="155" t="s">
        <v>4783</v>
      </c>
      <c r="E2266" s="156">
        <v>2020</v>
      </c>
      <c r="F2266" s="153">
        <v>2</v>
      </c>
      <c r="G2266" s="155" t="s">
        <v>2462</v>
      </c>
      <c r="H2266" s="152" t="e">
        <v>#N/A</v>
      </c>
      <c r="I2266" s="151" t="e">
        <v>#N/A</v>
      </c>
      <c r="J2266" s="152" t="e">
        <v>#N/A</v>
      </c>
      <c r="K2266" s="153" t="s">
        <v>453</v>
      </c>
      <c r="L2266" s="154" t="s">
        <v>5180</v>
      </c>
      <c r="M2266" s="28"/>
      <c r="N2266" s="28"/>
      <c r="O2266" s="33"/>
      <c r="P2266" s="33"/>
      <c r="Q2266" s="34"/>
      <c r="R2266" s="45"/>
      <c r="S2266" s="36"/>
      <c r="T2266" s="37"/>
      <c r="U2266" s="44"/>
      <c r="V2266" s="37"/>
      <c r="W2266" s="37"/>
      <c r="X2266" s="39"/>
      <c r="Y2266" s="39"/>
      <c r="Z2266" s="39"/>
      <c r="AA2266" s="39"/>
    </row>
    <row r="2267" spans="1:27" ht="15" hidden="1" customHeight="1" x14ac:dyDescent="0.35">
      <c r="A2267" s="154"/>
      <c r="B2267" s="154">
        <v>2296</v>
      </c>
      <c r="C2267" s="155" t="s">
        <v>4784</v>
      </c>
      <c r="D2267" s="155" t="s">
        <v>4785</v>
      </c>
      <c r="E2267" s="156">
        <v>2020</v>
      </c>
      <c r="F2267" s="153">
        <v>2</v>
      </c>
      <c r="G2267" s="155" t="s">
        <v>2462</v>
      </c>
      <c r="H2267" s="152" t="e">
        <v>#N/A</v>
      </c>
      <c r="I2267" s="151" t="e">
        <v>#N/A</v>
      </c>
      <c r="J2267" s="152" t="e">
        <v>#N/A</v>
      </c>
      <c r="K2267" s="153" t="s">
        <v>453</v>
      </c>
      <c r="L2267" s="154" t="s">
        <v>5181</v>
      </c>
      <c r="M2267" s="28"/>
      <c r="N2267" s="28"/>
      <c r="O2267" s="33"/>
      <c r="P2267" s="33"/>
      <c r="Q2267" s="42"/>
      <c r="R2267" s="45"/>
      <c r="S2267" s="37"/>
      <c r="T2267" s="37"/>
      <c r="U2267" s="44"/>
      <c r="V2267" s="37"/>
      <c r="W2267" s="37"/>
      <c r="X2267" s="39"/>
      <c r="Y2267" s="39"/>
      <c r="Z2267" s="39"/>
      <c r="AA2267" s="39"/>
    </row>
    <row r="2268" spans="1:27" ht="15" hidden="1" customHeight="1" x14ac:dyDescent="0.35">
      <c r="A2268" s="154"/>
      <c r="B2268" s="154">
        <v>2297</v>
      </c>
      <c r="C2268" s="155" t="s">
        <v>118</v>
      </c>
      <c r="D2268" s="155" t="s">
        <v>4786</v>
      </c>
      <c r="E2268" s="156">
        <v>2019</v>
      </c>
      <c r="F2268" s="153">
        <v>3</v>
      </c>
      <c r="G2268" s="155" t="s">
        <v>2462</v>
      </c>
      <c r="H2268" s="152" t="s">
        <v>1366</v>
      </c>
      <c r="I2268" s="151" t="s">
        <v>3687</v>
      </c>
      <c r="J2268" s="152" t="e">
        <v>#N/A</v>
      </c>
      <c r="K2268" s="153" t="s">
        <v>453</v>
      </c>
      <c r="L2268" s="154" t="s">
        <v>3688</v>
      </c>
      <c r="M2268" s="28"/>
      <c r="N2268" s="28"/>
      <c r="O2268" s="33"/>
      <c r="P2268" s="33"/>
      <c r="Q2268" s="42"/>
      <c r="R2268" s="35"/>
      <c r="S2268" s="37"/>
      <c r="T2268" s="37"/>
      <c r="U2268" s="38"/>
      <c r="V2268" s="37"/>
      <c r="W2268" s="37"/>
      <c r="X2268" s="39"/>
      <c r="Y2268" s="39"/>
      <c r="Z2268" s="39"/>
      <c r="AA2268" s="39"/>
    </row>
    <row r="2269" spans="1:27" ht="15" hidden="1" customHeight="1" x14ac:dyDescent="0.35">
      <c r="A2269" s="154"/>
      <c r="B2269" s="154">
        <v>2298</v>
      </c>
      <c r="C2269" s="149" t="s">
        <v>4784</v>
      </c>
      <c r="D2269" s="149" t="s">
        <v>4787</v>
      </c>
      <c r="E2269" s="156">
        <v>2019</v>
      </c>
      <c r="F2269" s="153">
        <v>3</v>
      </c>
      <c r="G2269" s="155" t="s">
        <v>2462</v>
      </c>
      <c r="H2269" s="152" t="e">
        <v>#N/A</v>
      </c>
      <c r="I2269" s="151" t="e">
        <v>#N/A</v>
      </c>
      <c r="J2269" s="152" t="e">
        <v>#N/A</v>
      </c>
      <c r="K2269" s="153" t="s">
        <v>453</v>
      </c>
      <c r="L2269" s="154" t="s">
        <v>5182</v>
      </c>
      <c r="M2269" s="28"/>
      <c r="N2269" s="28"/>
      <c r="O2269" s="33"/>
      <c r="P2269" s="33"/>
      <c r="Q2269" s="34"/>
      <c r="R2269" s="45"/>
      <c r="S2269" s="36"/>
      <c r="T2269" s="37"/>
      <c r="U2269" s="44"/>
      <c r="V2269" s="37"/>
      <c r="W2269" s="37"/>
      <c r="X2269" s="39"/>
      <c r="Y2269" s="39"/>
      <c r="Z2269" s="39"/>
      <c r="AA2269" s="39"/>
    </row>
    <row r="2270" spans="1:27" ht="15" hidden="1" customHeight="1" x14ac:dyDescent="0.35">
      <c r="A2270" s="154"/>
      <c r="B2270" s="154">
        <v>2299</v>
      </c>
      <c r="C2270" s="155" t="s">
        <v>573</v>
      </c>
      <c r="D2270" s="155" t="s">
        <v>1920</v>
      </c>
      <c r="E2270" s="156">
        <v>2020</v>
      </c>
      <c r="F2270" s="153">
        <v>2</v>
      </c>
      <c r="G2270" s="155" t="s">
        <v>2462</v>
      </c>
      <c r="H2270" s="152" t="s">
        <v>1366</v>
      </c>
      <c r="I2270" s="151" t="s">
        <v>1367</v>
      </c>
      <c r="J2270" s="152" t="e">
        <v>#N/A</v>
      </c>
      <c r="K2270" s="153" t="s">
        <v>453</v>
      </c>
      <c r="L2270" s="154" t="s">
        <v>3689</v>
      </c>
      <c r="M2270" s="28"/>
      <c r="N2270" s="28"/>
      <c r="O2270" s="33"/>
      <c r="P2270" s="33"/>
      <c r="Q2270" s="34"/>
      <c r="R2270" s="35"/>
      <c r="S2270" s="37"/>
      <c r="T2270" s="37"/>
      <c r="U2270" s="38"/>
      <c r="V2270" s="37"/>
      <c r="W2270" s="37"/>
      <c r="X2270" s="39"/>
      <c r="Y2270" s="39"/>
      <c r="Z2270" s="39"/>
      <c r="AA2270" s="39"/>
    </row>
    <row r="2271" spans="1:27" ht="15" hidden="1" customHeight="1" x14ac:dyDescent="0.35">
      <c r="A2271" s="154"/>
      <c r="B2271" s="154">
        <v>2300</v>
      </c>
      <c r="C2271" s="149" t="s">
        <v>3476</v>
      </c>
      <c r="D2271" s="149" t="s">
        <v>4788</v>
      </c>
      <c r="E2271" s="148">
        <v>2019</v>
      </c>
      <c r="F2271" s="153">
        <v>3</v>
      </c>
      <c r="G2271" s="155" t="s">
        <v>2462</v>
      </c>
      <c r="H2271" s="152" t="e">
        <v>#N/A</v>
      </c>
      <c r="I2271" s="151" t="e">
        <v>#N/A</v>
      </c>
      <c r="J2271" s="152" t="e">
        <v>#N/A</v>
      </c>
      <c r="K2271" s="153" t="s">
        <v>453</v>
      </c>
      <c r="L2271" s="154" t="s">
        <v>5183</v>
      </c>
      <c r="M2271" s="28"/>
      <c r="N2271" s="28"/>
      <c r="O2271" s="33"/>
      <c r="P2271" s="33"/>
      <c r="Q2271" s="34"/>
      <c r="R2271" s="43"/>
      <c r="S2271" s="36"/>
      <c r="T2271" s="37"/>
      <c r="U2271" s="44"/>
      <c r="V2271" s="37"/>
      <c r="W2271" s="37"/>
      <c r="X2271" s="39"/>
      <c r="Y2271" s="39"/>
      <c r="Z2271" s="39"/>
      <c r="AA2271" s="39"/>
    </row>
    <row r="2272" spans="1:27" ht="15" hidden="1" customHeight="1" x14ac:dyDescent="0.35">
      <c r="A2272" s="154" t="s">
        <v>357</v>
      </c>
      <c r="B2272" s="154">
        <v>2301</v>
      </c>
      <c r="C2272" s="155" t="s">
        <v>6</v>
      </c>
      <c r="D2272" s="155" t="s">
        <v>4789</v>
      </c>
      <c r="E2272" s="156">
        <v>2017</v>
      </c>
      <c r="F2272" s="153">
        <v>5</v>
      </c>
      <c r="G2272" s="155" t="s">
        <v>2462</v>
      </c>
      <c r="H2272" s="152" t="e">
        <v>#N/A</v>
      </c>
      <c r="I2272" s="151" t="e">
        <v>#N/A</v>
      </c>
      <c r="J2272" s="152" t="e">
        <v>#N/A</v>
      </c>
      <c r="K2272" s="153" t="s">
        <v>454</v>
      </c>
      <c r="L2272" s="154" t="s">
        <v>5184</v>
      </c>
      <c r="M2272" s="28"/>
      <c r="N2272" s="28"/>
      <c r="O2272" s="33"/>
      <c r="P2272" s="33"/>
      <c r="Q2272" s="34"/>
      <c r="R2272" s="35"/>
      <c r="S2272" s="37"/>
      <c r="T2272" s="37"/>
      <c r="U2272" s="38"/>
      <c r="V2272" s="37"/>
      <c r="W2272" s="37"/>
      <c r="X2272" s="39"/>
      <c r="Y2272" s="39"/>
      <c r="Z2272" s="39"/>
      <c r="AA2272" s="39"/>
    </row>
    <row r="2273" spans="1:27" ht="15" hidden="1" customHeight="1" x14ac:dyDescent="0.35">
      <c r="A2273" s="154" t="s">
        <v>357</v>
      </c>
      <c r="B2273" s="154">
        <v>2302</v>
      </c>
      <c r="C2273" s="155" t="s">
        <v>3290</v>
      </c>
      <c r="D2273" s="155" t="s">
        <v>4790</v>
      </c>
      <c r="E2273" s="156">
        <v>2019</v>
      </c>
      <c r="F2273" s="153">
        <v>3</v>
      </c>
      <c r="G2273" s="155" t="s">
        <v>2462</v>
      </c>
      <c r="H2273" s="152" t="e">
        <v>#N/A</v>
      </c>
      <c r="I2273" s="151" t="e">
        <v>#N/A</v>
      </c>
      <c r="J2273" s="152" t="e">
        <v>#N/A</v>
      </c>
      <c r="K2273" s="153" t="s">
        <v>453</v>
      </c>
      <c r="L2273" s="154" t="s">
        <v>5185</v>
      </c>
      <c r="M2273" s="28"/>
      <c r="N2273" s="28"/>
      <c r="O2273" s="33"/>
      <c r="P2273" s="33"/>
      <c r="Q2273" s="34"/>
      <c r="R2273" s="45"/>
      <c r="S2273" s="36"/>
      <c r="T2273" s="37"/>
      <c r="U2273" s="44"/>
      <c r="V2273" s="37"/>
      <c r="W2273" s="37"/>
      <c r="X2273" s="39"/>
      <c r="Y2273" s="39"/>
      <c r="Z2273" s="39"/>
      <c r="AA2273" s="39"/>
    </row>
    <row r="2274" spans="1:27" ht="15" hidden="1" customHeight="1" x14ac:dyDescent="0.35">
      <c r="A2274" s="154"/>
      <c r="B2274" s="154">
        <v>2303</v>
      </c>
      <c r="C2274" s="155"/>
      <c r="D2274" s="155"/>
      <c r="E2274" s="156"/>
      <c r="F2274" s="153">
        <v>2022</v>
      </c>
      <c r="G2274" s="155" t="s">
        <v>2462</v>
      </c>
      <c r="H2274" s="152" t="e">
        <v>#N/A</v>
      </c>
      <c r="I2274" s="151" t="e">
        <v>#N/A</v>
      </c>
      <c r="J2274" s="152" t="e">
        <v>#N/A</v>
      </c>
      <c r="K2274" s="153"/>
      <c r="L2274" s="154" t="s">
        <v>5186</v>
      </c>
      <c r="M2274" s="28"/>
      <c r="N2274" s="28"/>
      <c r="O2274" s="33"/>
      <c r="P2274" s="33"/>
      <c r="Q2274" s="34"/>
      <c r="R2274" s="45"/>
      <c r="S2274" s="37"/>
      <c r="T2274" s="37"/>
      <c r="U2274" s="44"/>
      <c r="V2274" s="37"/>
      <c r="W2274" s="37"/>
      <c r="X2274" s="39"/>
      <c r="Y2274" s="39"/>
      <c r="Z2274" s="39"/>
      <c r="AA2274" s="39"/>
    </row>
    <row r="2275" spans="1:27" ht="15" hidden="1" customHeight="1" x14ac:dyDescent="0.35">
      <c r="A2275" s="154"/>
      <c r="B2275" s="154">
        <v>2304</v>
      </c>
      <c r="C2275" s="155"/>
      <c r="D2275" s="155"/>
      <c r="E2275" s="156"/>
      <c r="F2275" s="153">
        <v>2022</v>
      </c>
      <c r="G2275" s="155" t="s">
        <v>2462</v>
      </c>
      <c r="H2275" s="152" t="e">
        <v>#N/A</v>
      </c>
      <c r="I2275" s="151" t="e">
        <v>#N/A</v>
      </c>
      <c r="J2275" s="152" t="e">
        <v>#N/A</v>
      </c>
      <c r="K2275" s="153"/>
      <c r="L2275" s="154" t="s">
        <v>5187</v>
      </c>
      <c r="M2275" s="28"/>
      <c r="N2275" s="28"/>
      <c r="O2275" s="33"/>
      <c r="P2275" s="33"/>
      <c r="Q2275" s="34"/>
      <c r="R2275" s="35"/>
      <c r="S2275" s="37"/>
      <c r="T2275" s="37"/>
      <c r="U2275" s="38"/>
      <c r="V2275" s="37"/>
      <c r="W2275" s="37"/>
      <c r="X2275" s="39"/>
      <c r="Y2275" s="39"/>
      <c r="Z2275" s="39"/>
      <c r="AA2275" s="39"/>
    </row>
    <row r="2276" spans="1:27" ht="15" hidden="1" customHeight="1" x14ac:dyDescent="0.35">
      <c r="A2276" s="154"/>
      <c r="B2276" s="154">
        <v>2305</v>
      </c>
      <c r="C2276" s="155"/>
      <c r="D2276" s="155"/>
      <c r="E2276" s="156"/>
      <c r="F2276" s="153">
        <v>2022</v>
      </c>
      <c r="G2276" s="155" t="s">
        <v>2462</v>
      </c>
      <c r="H2276" s="152" t="e">
        <v>#N/A</v>
      </c>
      <c r="I2276" s="151" t="e">
        <v>#N/A</v>
      </c>
      <c r="J2276" s="152" t="e">
        <v>#N/A</v>
      </c>
      <c r="K2276" s="153"/>
      <c r="L2276" s="154" t="s">
        <v>5188</v>
      </c>
      <c r="M2276" s="28"/>
      <c r="N2276" s="28"/>
      <c r="O2276" s="33"/>
      <c r="P2276" s="33"/>
      <c r="Q2276" s="42"/>
      <c r="R2276" s="45"/>
      <c r="S2276" s="37"/>
      <c r="T2276" s="36"/>
      <c r="U2276" s="49"/>
      <c r="V2276" s="36"/>
      <c r="W2276" s="36"/>
      <c r="X2276" s="39"/>
      <c r="Y2276" s="39"/>
      <c r="Z2276" s="39"/>
      <c r="AA2276" s="39"/>
    </row>
    <row r="2277" spans="1:27" ht="15" hidden="1" customHeight="1" x14ac:dyDescent="0.35">
      <c r="A2277" s="154"/>
      <c r="B2277" s="154">
        <v>2306</v>
      </c>
      <c r="C2277" s="149"/>
      <c r="D2277" s="149"/>
      <c r="E2277" s="156"/>
      <c r="F2277" s="153">
        <v>2022</v>
      </c>
      <c r="G2277" s="155" t="s">
        <v>2462</v>
      </c>
      <c r="H2277" s="152" t="e">
        <v>#N/A</v>
      </c>
      <c r="I2277" s="151" t="e">
        <v>#N/A</v>
      </c>
      <c r="J2277" s="152" t="e">
        <v>#N/A</v>
      </c>
      <c r="K2277" s="153"/>
      <c r="L2277" s="154" t="s">
        <v>5189</v>
      </c>
      <c r="M2277" s="28"/>
      <c r="N2277" s="28"/>
      <c r="O2277" s="33"/>
      <c r="P2277" s="33"/>
      <c r="Q2277" s="34"/>
      <c r="R2277" s="45"/>
      <c r="S2277" s="36"/>
      <c r="T2277" s="37"/>
      <c r="U2277" s="44"/>
      <c r="V2277" s="37"/>
      <c r="W2277" s="37"/>
      <c r="X2277" s="39"/>
      <c r="Y2277" s="39"/>
      <c r="Z2277" s="39"/>
      <c r="AA2277" s="39"/>
    </row>
    <row r="2278" spans="1:27" ht="15" hidden="1" customHeight="1" x14ac:dyDescent="0.35">
      <c r="A2278" s="154"/>
      <c r="B2278" s="154">
        <v>2307</v>
      </c>
      <c r="C2278" s="155"/>
      <c r="D2278" s="155"/>
      <c r="E2278" s="156"/>
      <c r="F2278" s="153">
        <v>2022</v>
      </c>
      <c r="G2278" s="155" t="s">
        <v>2462</v>
      </c>
      <c r="H2278" s="152" t="e">
        <v>#N/A</v>
      </c>
      <c r="I2278" s="151" t="e">
        <v>#N/A</v>
      </c>
      <c r="J2278" s="152" t="e">
        <v>#N/A</v>
      </c>
      <c r="K2278" s="153"/>
      <c r="L2278" s="154" t="s">
        <v>5190</v>
      </c>
      <c r="M2278" s="28"/>
      <c r="N2278" s="28"/>
      <c r="O2278" s="33"/>
      <c r="P2278" s="33"/>
      <c r="Q2278" s="34"/>
      <c r="R2278" s="43"/>
      <c r="S2278" s="36"/>
      <c r="T2278" s="37"/>
      <c r="U2278" s="85"/>
      <c r="V2278" s="37"/>
      <c r="W2278" s="37"/>
      <c r="X2278" s="39"/>
      <c r="Y2278" s="39"/>
      <c r="Z2278" s="39"/>
      <c r="AA2278" s="39"/>
    </row>
    <row r="2279" spans="1:27" ht="15" hidden="1" customHeight="1" x14ac:dyDescent="0.35">
      <c r="A2279" s="154"/>
      <c r="B2279" s="154">
        <v>2308</v>
      </c>
      <c r="C2279" s="155"/>
      <c r="D2279" s="155"/>
      <c r="E2279" s="156"/>
      <c r="F2279" s="153">
        <v>2022</v>
      </c>
      <c r="G2279" s="155"/>
      <c r="H2279" s="152" t="s">
        <v>1366</v>
      </c>
      <c r="I2279" s="151" t="s">
        <v>1367</v>
      </c>
      <c r="J2279" s="152" t="e">
        <v>#N/A</v>
      </c>
      <c r="K2279" s="153"/>
      <c r="L2279" s="154" t="s">
        <v>3690</v>
      </c>
      <c r="M2279" s="28"/>
      <c r="N2279" s="28"/>
      <c r="O2279" s="33"/>
      <c r="P2279" s="33"/>
      <c r="Q2279" s="34"/>
      <c r="R2279" s="35"/>
      <c r="S2279" s="37"/>
      <c r="T2279" s="37"/>
      <c r="U2279" s="38"/>
      <c r="V2279" s="37"/>
      <c r="W2279" s="37"/>
      <c r="X2279" s="39"/>
      <c r="Y2279" s="39"/>
      <c r="Z2279" s="39"/>
      <c r="AA2279" s="39"/>
    </row>
    <row r="2280" spans="1:27" ht="15" hidden="1" customHeight="1" x14ac:dyDescent="0.35">
      <c r="A2280" s="154"/>
      <c r="B2280" s="154"/>
      <c r="C2280" s="155"/>
      <c r="D2280" s="155"/>
      <c r="E2280" s="156"/>
      <c r="F2280" s="153">
        <v>2022</v>
      </c>
      <c r="G2280" s="155"/>
      <c r="H2280" s="152" t="e">
        <v>#N/A</v>
      </c>
      <c r="I2280" s="151" t="e">
        <v>#N/A</v>
      </c>
      <c r="J2280" s="152" t="e">
        <v>#N/A</v>
      </c>
      <c r="K2280" s="153"/>
      <c r="L2280" s="154"/>
      <c r="M2280" s="28" t="s">
        <v>3691</v>
      </c>
      <c r="N2280" s="28"/>
      <c r="O2280" s="33"/>
      <c r="P2280" s="33"/>
      <c r="Q2280" s="42"/>
      <c r="R2280" s="43"/>
      <c r="S2280" s="36"/>
      <c r="T2280" s="37"/>
      <c r="U2280" s="44"/>
      <c r="V2280" s="37"/>
      <c r="W2280" s="37"/>
      <c r="X2280" s="39"/>
      <c r="Y2280" s="39"/>
      <c r="Z2280" s="39"/>
      <c r="AA2280" s="39"/>
    </row>
    <row r="2281" spans="1:27" ht="15" hidden="1" customHeight="1" x14ac:dyDescent="0.35">
      <c r="A2281" s="154"/>
      <c r="B2281" s="154"/>
      <c r="C2281" s="155"/>
      <c r="D2281" s="155"/>
      <c r="E2281" s="156"/>
      <c r="F2281" s="153">
        <v>2022</v>
      </c>
      <c r="G2281" s="155"/>
      <c r="H2281" s="152" t="e">
        <v>#N/A</v>
      </c>
      <c r="I2281" s="151" t="e">
        <v>#N/A</v>
      </c>
      <c r="J2281" s="152" t="e">
        <v>#N/A</v>
      </c>
      <c r="K2281" s="153"/>
      <c r="L2281" s="154"/>
      <c r="M2281" s="28" t="s">
        <v>3692</v>
      </c>
      <c r="N2281" s="28"/>
      <c r="O2281" s="33"/>
      <c r="P2281" s="33"/>
      <c r="Q2281" s="34"/>
      <c r="R2281" s="45"/>
      <c r="S2281" s="36"/>
      <c r="T2281" s="37"/>
      <c r="U2281" s="44"/>
      <c r="V2281" s="37"/>
      <c r="W2281" s="37"/>
      <c r="X2281" s="39"/>
      <c r="Y2281" s="39"/>
      <c r="Z2281" s="39"/>
      <c r="AA2281" s="39"/>
    </row>
    <row r="2282" spans="1:27" ht="15" hidden="1" customHeight="1" x14ac:dyDescent="0.35">
      <c r="A2282" s="154"/>
      <c r="B2282" s="154"/>
      <c r="C2282" s="155"/>
      <c r="D2282" s="155"/>
      <c r="E2282" s="156"/>
      <c r="F2282" s="153">
        <v>2022</v>
      </c>
      <c r="G2282" s="155"/>
      <c r="H2282" s="152" t="e">
        <v>#N/A</v>
      </c>
      <c r="I2282" s="151" t="e">
        <v>#N/A</v>
      </c>
      <c r="J2282" s="152" t="e">
        <v>#N/A</v>
      </c>
      <c r="K2282" s="153"/>
      <c r="L2282" s="154"/>
      <c r="M2282" s="28"/>
      <c r="N2282" s="28"/>
      <c r="O2282" s="33"/>
      <c r="P2282" s="33"/>
      <c r="Q2282" s="42"/>
      <c r="R2282" s="45"/>
      <c r="S2282" s="37"/>
      <c r="T2282" s="36"/>
      <c r="U2282" s="49"/>
      <c r="V2282" s="36"/>
      <c r="W2282" s="36"/>
      <c r="X2282" s="39"/>
      <c r="Y2282" s="39"/>
      <c r="Z2282" s="39"/>
      <c r="AA2282" s="39"/>
    </row>
    <row r="2283" spans="1:27" ht="15" hidden="1" customHeight="1" x14ac:dyDescent="0.35">
      <c r="A2283" s="154"/>
      <c r="B2283" s="154"/>
      <c r="C2283" s="149"/>
      <c r="D2283" s="149"/>
      <c r="E2283" s="156"/>
      <c r="F2283" s="153">
        <v>2022</v>
      </c>
      <c r="G2283" s="155"/>
      <c r="H2283" s="152" t="e">
        <v>#N/A</v>
      </c>
      <c r="I2283" s="151" t="e">
        <v>#N/A</v>
      </c>
      <c r="J2283" s="152" t="e">
        <v>#N/A</v>
      </c>
      <c r="K2283" s="153"/>
      <c r="L2283" s="154"/>
      <c r="M2283" s="28" t="s">
        <v>3693</v>
      </c>
      <c r="N2283" s="28"/>
      <c r="O2283" s="33"/>
      <c r="P2283" s="33"/>
      <c r="Q2283" s="34"/>
      <c r="R2283" s="43"/>
      <c r="S2283" s="36"/>
      <c r="T2283" s="37"/>
      <c r="U2283" s="44"/>
      <c r="V2283" s="37"/>
      <c r="W2283" s="37"/>
      <c r="X2283" s="39"/>
      <c r="Y2283" s="39"/>
      <c r="Z2283" s="39"/>
      <c r="AA2283" s="39"/>
    </row>
    <row r="2284" spans="1:27" ht="15" hidden="1" customHeight="1" x14ac:dyDescent="0.35">
      <c r="A2284" s="154"/>
      <c r="B2284" s="154"/>
      <c r="C2284" s="155"/>
      <c r="D2284" s="155"/>
      <c r="E2284" s="156"/>
      <c r="F2284" s="153">
        <v>2022</v>
      </c>
      <c r="G2284" s="155"/>
      <c r="H2284" s="152" t="e">
        <v>#N/A</v>
      </c>
      <c r="I2284" s="151" t="e">
        <v>#N/A</v>
      </c>
      <c r="J2284" s="152" t="e">
        <v>#N/A</v>
      </c>
      <c r="K2284" s="153"/>
      <c r="L2284" s="154"/>
      <c r="M2284" s="28" t="s">
        <v>3694</v>
      </c>
      <c r="N2284" s="28"/>
      <c r="O2284" s="33"/>
      <c r="P2284" s="33"/>
      <c r="Q2284" s="34"/>
      <c r="R2284" s="35"/>
      <c r="S2284" s="37"/>
      <c r="T2284" s="37"/>
      <c r="U2284" s="38"/>
      <c r="V2284" s="37"/>
      <c r="W2284" s="37"/>
      <c r="X2284" s="39"/>
      <c r="Y2284" s="39"/>
      <c r="Z2284" s="39"/>
      <c r="AA2284" s="39"/>
    </row>
    <row r="2285" spans="1:27" ht="15" hidden="1" customHeight="1" x14ac:dyDescent="0.35">
      <c r="A2285" s="154"/>
      <c r="B2285" s="154"/>
      <c r="C2285" s="155"/>
      <c r="D2285" s="155"/>
      <c r="E2285" s="156"/>
      <c r="F2285" s="153">
        <v>2022</v>
      </c>
      <c r="G2285" s="155"/>
      <c r="H2285" s="152" t="e">
        <v>#N/A</v>
      </c>
      <c r="I2285" s="151" t="e">
        <v>#N/A</v>
      </c>
      <c r="J2285" s="152" t="e">
        <v>#N/A</v>
      </c>
      <c r="K2285" s="153"/>
      <c r="L2285" s="154"/>
      <c r="M2285" s="28"/>
      <c r="N2285" s="28"/>
      <c r="O2285" s="33"/>
      <c r="P2285" s="33"/>
      <c r="Q2285" s="34"/>
      <c r="R2285" s="43"/>
      <c r="S2285" s="36"/>
      <c r="T2285" s="37"/>
      <c r="U2285" s="44"/>
      <c r="V2285" s="37"/>
      <c r="W2285" s="37"/>
      <c r="X2285" s="39"/>
      <c r="Y2285" s="39"/>
      <c r="Z2285" s="39"/>
      <c r="AA2285" s="39"/>
    </row>
    <row r="2286" spans="1:27" ht="15" hidden="1" customHeight="1" x14ac:dyDescent="0.35">
      <c r="A2286" s="154"/>
      <c r="B2286" s="154"/>
      <c r="C2286" s="155"/>
      <c r="D2286" s="155"/>
      <c r="E2286" s="156"/>
      <c r="F2286" s="153">
        <v>2022</v>
      </c>
      <c r="G2286" s="155"/>
      <c r="H2286" s="152" t="e">
        <v>#N/A</v>
      </c>
      <c r="I2286" s="151" t="e">
        <v>#N/A</v>
      </c>
      <c r="J2286" s="152" t="e">
        <v>#N/A</v>
      </c>
      <c r="K2286" s="153"/>
      <c r="L2286" s="154"/>
      <c r="M2286" s="28"/>
      <c r="N2286" s="28"/>
      <c r="O2286" s="33"/>
      <c r="P2286" s="33"/>
      <c r="Q2286" s="42"/>
      <c r="R2286" s="45"/>
      <c r="S2286" s="37"/>
      <c r="T2286" s="37"/>
      <c r="U2286" s="44"/>
      <c r="V2286" s="37"/>
      <c r="W2286" s="37"/>
      <c r="X2286" s="39"/>
      <c r="Y2286" s="39"/>
      <c r="Z2286" s="39"/>
      <c r="AA2286" s="39"/>
    </row>
    <row r="2287" spans="1:27" ht="15" hidden="1" customHeight="1" x14ac:dyDescent="0.35">
      <c r="A2287" s="154"/>
      <c r="B2287" s="154"/>
      <c r="C2287" s="155"/>
      <c r="D2287" s="155"/>
      <c r="E2287" s="156"/>
      <c r="F2287" s="153">
        <v>2022</v>
      </c>
      <c r="G2287" s="155"/>
      <c r="H2287" s="152" t="e">
        <v>#N/A</v>
      </c>
      <c r="I2287" s="151" t="e">
        <v>#N/A</v>
      </c>
      <c r="J2287" s="152" t="e">
        <v>#N/A</v>
      </c>
      <c r="K2287" s="153"/>
      <c r="L2287" s="154"/>
      <c r="M2287" s="28"/>
      <c r="N2287" s="28"/>
      <c r="O2287" s="33"/>
      <c r="P2287" s="33"/>
      <c r="Q2287" s="34"/>
      <c r="R2287" s="45"/>
      <c r="S2287" s="37"/>
      <c r="T2287" s="37"/>
      <c r="U2287" s="44"/>
      <c r="V2287" s="37"/>
      <c r="W2287" s="37"/>
      <c r="X2287" s="39"/>
      <c r="Y2287" s="39"/>
      <c r="Z2287" s="39"/>
      <c r="AA2287" s="39"/>
    </row>
    <row r="2288" spans="1:27" ht="15" hidden="1" customHeight="1" x14ac:dyDescent="0.35">
      <c r="A2288" s="154"/>
      <c r="B2288" s="154"/>
      <c r="C2288" s="149"/>
      <c r="D2288" s="149"/>
      <c r="E2288" s="156"/>
      <c r="F2288" s="153">
        <v>2022</v>
      </c>
      <c r="G2288" s="155"/>
      <c r="H2288" s="152" t="e">
        <v>#N/A</v>
      </c>
      <c r="I2288" s="151" t="e">
        <v>#N/A</v>
      </c>
      <c r="J2288" s="152" t="e">
        <v>#N/A</v>
      </c>
      <c r="K2288" s="153"/>
      <c r="L2288" s="154"/>
      <c r="M2288" s="28"/>
      <c r="N2288" s="28"/>
      <c r="O2288" s="33"/>
      <c r="P2288" s="33"/>
      <c r="Q2288" s="34"/>
      <c r="R2288" s="45"/>
      <c r="S2288" s="36"/>
      <c r="T2288" s="37"/>
      <c r="U2288" s="50"/>
      <c r="V2288" s="37"/>
      <c r="W2288" s="37"/>
      <c r="X2288" s="39"/>
      <c r="Y2288" s="39"/>
      <c r="Z2288" s="39"/>
      <c r="AA2288" s="39"/>
    </row>
    <row r="2289" spans="1:27" ht="15" hidden="1" customHeight="1" x14ac:dyDescent="0.35">
      <c r="A2289" s="154"/>
      <c r="B2289" s="154"/>
      <c r="C2289" s="155"/>
      <c r="D2289" s="155"/>
      <c r="E2289" s="156"/>
      <c r="F2289" s="153">
        <v>2022</v>
      </c>
      <c r="G2289" s="155"/>
      <c r="H2289" s="152" t="s">
        <v>1366</v>
      </c>
      <c r="I2289" s="151" t="s">
        <v>3687</v>
      </c>
      <c r="J2289" s="152" t="s">
        <v>117</v>
      </c>
      <c r="K2289" s="153"/>
      <c r="L2289" s="154"/>
      <c r="M2289" s="28"/>
      <c r="N2289" s="28"/>
      <c r="O2289" s="33"/>
      <c r="P2289" s="33"/>
      <c r="Q2289" s="34"/>
      <c r="R2289" s="45"/>
      <c r="S2289" s="37"/>
      <c r="T2289" s="37"/>
      <c r="U2289" s="44"/>
      <c r="V2289" s="37"/>
      <c r="W2289" s="37"/>
      <c r="X2289" s="39"/>
      <c r="Y2289" s="39"/>
      <c r="Z2289" s="39"/>
      <c r="AA2289" s="39"/>
    </row>
    <row r="2290" spans="1:27" ht="15" hidden="1" customHeight="1" x14ac:dyDescent="0.35">
      <c r="A2290" s="154"/>
      <c r="B2290" s="154"/>
      <c r="C2290" s="142"/>
      <c r="D2290" s="142"/>
      <c r="E2290" s="143"/>
      <c r="F2290" s="153">
        <v>2022</v>
      </c>
      <c r="G2290" s="155"/>
      <c r="H2290" s="152" t="e">
        <v>#N/A</v>
      </c>
      <c r="I2290" s="151" t="e">
        <v>#N/A</v>
      </c>
      <c r="J2290" s="152" t="e">
        <v>#N/A</v>
      </c>
      <c r="K2290" s="153"/>
      <c r="L2290" s="154"/>
      <c r="M2290" s="28"/>
      <c r="N2290" s="28"/>
      <c r="O2290" s="33"/>
      <c r="P2290" s="33"/>
      <c r="Q2290" s="34"/>
      <c r="R2290" s="43"/>
      <c r="S2290" s="36"/>
      <c r="T2290" s="37"/>
      <c r="U2290" s="44"/>
      <c r="V2290" s="37"/>
      <c r="W2290" s="37"/>
      <c r="X2290" s="39"/>
      <c r="Y2290" s="39"/>
      <c r="Z2290" s="39"/>
      <c r="AA2290" s="39"/>
    </row>
    <row r="2291" spans="1:27" ht="15" hidden="1" customHeight="1" x14ac:dyDescent="0.35">
      <c r="A2291" s="154"/>
      <c r="B2291" s="154"/>
      <c r="C2291" s="155"/>
      <c r="D2291" s="155"/>
      <c r="E2291" s="156"/>
      <c r="F2291" s="153">
        <v>2022</v>
      </c>
      <c r="G2291" s="155"/>
      <c r="H2291" s="152" t="e">
        <v>#N/A</v>
      </c>
      <c r="I2291" s="151" t="e">
        <v>#N/A</v>
      </c>
      <c r="J2291" s="152" t="e">
        <v>#N/A</v>
      </c>
      <c r="K2291" s="153"/>
      <c r="L2291" s="154"/>
      <c r="M2291" s="28"/>
      <c r="N2291" s="28"/>
      <c r="O2291" s="33"/>
      <c r="P2291" s="33"/>
      <c r="Q2291" s="42"/>
      <c r="R2291" s="45"/>
      <c r="S2291" s="37"/>
      <c r="T2291" s="36"/>
      <c r="U2291" s="49"/>
      <c r="V2291" s="36"/>
      <c r="W2291" s="36"/>
      <c r="X2291" s="39"/>
      <c r="Y2291" s="39"/>
      <c r="Z2291" s="39"/>
      <c r="AA2291" s="39"/>
    </row>
    <row r="2292" spans="1:27" ht="15" hidden="1" customHeight="1" x14ac:dyDescent="0.35">
      <c r="A2292" s="154"/>
      <c r="B2292" s="154"/>
      <c r="C2292" s="149"/>
      <c r="D2292" s="157"/>
      <c r="E2292" s="148"/>
      <c r="F2292" s="153">
        <v>2022</v>
      </c>
      <c r="G2292" s="155"/>
      <c r="H2292" s="152" t="e">
        <v>#N/A</v>
      </c>
      <c r="I2292" s="151" t="e">
        <v>#N/A</v>
      </c>
      <c r="J2292" s="152" t="e">
        <v>#N/A</v>
      </c>
      <c r="K2292" s="153"/>
      <c r="L2292" s="154"/>
      <c r="M2292" s="28"/>
      <c r="N2292" s="28"/>
      <c r="O2292" s="33"/>
      <c r="P2292" s="33"/>
      <c r="Q2292" s="34"/>
      <c r="R2292" s="43"/>
      <c r="S2292" s="36"/>
      <c r="T2292" s="37"/>
      <c r="U2292" s="44"/>
      <c r="V2292" s="37"/>
      <c r="W2292" s="37"/>
      <c r="X2292" s="39"/>
      <c r="Y2292" s="39"/>
      <c r="Z2292" s="39"/>
      <c r="AA2292" s="39"/>
    </row>
    <row r="2293" spans="1:27" ht="15" hidden="1" customHeight="1" x14ac:dyDescent="0.35">
      <c r="A2293" s="154"/>
      <c r="B2293" s="154"/>
      <c r="C2293" s="155"/>
      <c r="D2293" s="155"/>
      <c r="E2293" s="156"/>
      <c r="F2293" s="153">
        <v>2022</v>
      </c>
      <c r="G2293" s="155"/>
      <c r="H2293" s="152" t="e">
        <v>#N/A</v>
      </c>
      <c r="I2293" s="151" t="e">
        <v>#N/A</v>
      </c>
      <c r="J2293" s="152" t="e">
        <v>#N/A</v>
      </c>
      <c r="K2293" s="153"/>
      <c r="L2293" s="154"/>
      <c r="M2293" s="28"/>
      <c r="N2293" s="28"/>
      <c r="O2293" s="33"/>
      <c r="P2293" s="33"/>
      <c r="Q2293" s="34"/>
      <c r="R2293" s="45"/>
      <c r="S2293" s="36"/>
      <c r="T2293" s="37"/>
      <c r="U2293" s="44"/>
      <c r="V2293" s="37"/>
      <c r="W2293" s="37"/>
      <c r="X2293" s="39"/>
      <c r="Y2293" s="39"/>
      <c r="Z2293" s="39"/>
      <c r="AA2293" s="39"/>
    </row>
    <row r="2294" spans="1:27" ht="15" hidden="1" customHeight="1" x14ac:dyDescent="0.35">
      <c r="A2294" s="154"/>
      <c r="B2294" s="154"/>
      <c r="C2294" s="149"/>
      <c r="D2294" s="149"/>
      <c r="E2294" s="148"/>
      <c r="F2294" s="153">
        <v>2022</v>
      </c>
      <c r="G2294" s="155"/>
      <c r="H2294" s="152" t="e">
        <v>#N/A</v>
      </c>
      <c r="I2294" s="151" t="e">
        <v>#N/A</v>
      </c>
      <c r="J2294" s="152" t="e">
        <v>#N/A</v>
      </c>
      <c r="K2294" s="153"/>
      <c r="L2294" s="154"/>
      <c r="M2294" s="28"/>
      <c r="N2294" s="28"/>
      <c r="O2294" s="33"/>
      <c r="P2294" s="33"/>
      <c r="Q2294" s="34"/>
      <c r="R2294" s="43"/>
      <c r="S2294" s="36"/>
      <c r="T2294" s="37"/>
      <c r="U2294" s="44"/>
      <c r="V2294" s="37"/>
      <c r="W2294" s="37"/>
      <c r="X2294" s="39"/>
      <c r="Y2294" s="39"/>
      <c r="Z2294" s="39"/>
      <c r="AA2294" s="39"/>
    </row>
    <row r="2295" spans="1:27" ht="15" hidden="1" customHeight="1" x14ac:dyDescent="0.35">
      <c r="A2295" s="154"/>
      <c r="B2295" s="154"/>
      <c r="C2295" s="155"/>
      <c r="D2295" s="155"/>
      <c r="E2295" s="156"/>
      <c r="F2295" s="153">
        <v>2022</v>
      </c>
      <c r="G2295" s="155"/>
      <c r="H2295" s="152" t="e">
        <v>#N/A</v>
      </c>
      <c r="I2295" s="151" t="e">
        <v>#N/A</v>
      </c>
      <c r="J2295" s="152" t="e">
        <v>#N/A</v>
      </c>
      <c r="K2295" s="153"/>
      <c r="L2295" s="154"/>
      <c r="M2295" s="28"/>
      <c r="N2295" s="28"/>
      <c r="O2295" s="33"/>
      <c r="P2295" s="33"/>
      <c r="Q2295" s="42"/>
      <c r="R2295" s="45"/>
      <c r="S2295" s="37"/>
      <c r="T2295" s="37"/>
      <c r="U2295" s="44"/>
      <c r="V2295" s="37"/>
      <c r="W2295" s="37"/>
      <c r="X2295" s="39"/>
      <c r="Y2295" s="39"/>
      <c r="Z2295" s="39"/>
      <c r="AA2295" s="39"/>
    </row>
    <row r="2296" spans="1:27" ht="15" hidden="1" customHeight="1" x14ac:dyDescent="0.35">
      <c r="A2296" s="154"/>
      <c r="B2296" s="154"/>
      <c r="C2296" s="155"/>
      <c r="D2296" s="155"/>
      <c r="E2296" s="156"/>
      <c r="F2296" s="153">
        <v>2022</v>
      </c>
      <c r="G2296" s="155"/>
      <c r="H2296" s="152" t="e">
        <v>#N/A</v>
      </c>
      <c r="I2296" s="151" t="e">
        <v>#N/A</v>
      </c>
      <c r="J2296" s="152" t="e">
        <v>#N/A</v>
      </c>
      <c r="K2296" s="153"/>
      <c r="L2296" s="154"/>
      <c r="M2296" s="28"/>
      <c r="N2296" s="28"/>
      <c r="O2296" s="33"/>
      <c r="P2296" s="33"/>
      <c r="Q2296" s="34"/>
      <c r="R2296" s="35"/>
      <c r="S2296" s="37"/>
      <c r="T2296" s="37"/>
      <c r="U2296" s="38"/>
      <c r="V2296" s="37"/>
      <c r="W2296" s="37"/>
      <c r="X2296" s="39"/>
      <c r="Y2296" s="39"/>
      <c r="Z2296" s="39"/>
      <c r="AA2296" s="39"/>
    </row>
    <row r="2297" spans="1:27" ht="15" hidden="1" customHeight="1" x14ac:dyDescent="0.35">
      <c r="A2297" s="154"/>
      <c r="B2297" s="154"/>
      <c r="C2297" s="155"/>
      <c r="D2297" s="155"/>
      <c r="E2297" s="156"/>
      <c r="F2297" s="153">
        <v>2022</v>
      </c>
      <c r="G2297" s="155"/>
      <c r="H2297" s="152" t="e">
        <v>#N/A</v>
      </c>
      <c r="I2297" s="151" t="e">
        <v>#N/A</v>
      </c>
      <c r="J2297" s="152" t="e">
        <v>#N/A</v>
      </c>
      <c r="K2297" s="153"/>
      <c r="L2297" s="154"/>
      <c r="M2297" s="28"/>
      <c r="N2297" s="28"/>
      <c r="O2297" s="33"/>
      <c r="P2297" s="33"/>
      <c r="Q2297" s="34"/>
      <c r="R2297" s="35"/>
      <c r="S2297" s="37"/>
      <c r="T2297" s="37"/>
      <c r="U2297" s="38"/>
      <c r="V2297" s="37"/>
      <c r="W2297" s="37"/>
      <c r="X2297" s="39"/>
      <c r="Y2297" s="39"/>
      <c r="Z2297" s="39"/>
      <c r="AA2297" s="39"/>
    </row>
    <row r="2298" spans="1:27" ht="15" hidden="1" customHeight="1" x14ac:dyDescent="0.35">
      <c r="A2298" s="154"/>
      <c r="B2298" s="154"/>
      <c r="C2298" s="155"/>
      <c r="D2298" s="155"/>
      <c r="E2298" s="156"/>
      <c r="F2298" s="153">
        <v>2022</v>
      </c>
      <c r="G2298" s="155"/>
      <c r="H2298" s="152" t="e">
        <v>#N/A</v>
      </c>
      <c r="I2298" s="151" t="e">
        <v>#N/A</v>
      </c>
      <c r="J2298" s="152" t="e">
        <v>#N/A</v>
      </c>
      <c r="K2298" s="153"/>
      <c r="L2298" s="154"/>
      <c r="M2298" s="28"/>
      <c r="N2298" s="28"/>
      <c r="O2298" s="33"/>
      <c r="P2298" s="33"/>
      <c r="Q2298" s="42"/>
      <c r="R2298" s="45"/>
      <c r="S2298" s="37"/>
      <c r="T2298" s="37"/>
      <c r="U2298" s="44"/>
      <c r="V2298" s="37"/>
      <c r="W2298" s="37"/>
      <c r="X2298" s="39"/>
      <c r="Y2298" s="39"/>
      <c r="Z2298" s="39"/>
      <c r="AA2298" s="39"/>
    </row>
    <row r="2299" spans="1:27" ht="15" hidden="1" customHeight="1" x14ac:dyDescent="0.35">
      <c r="A2299" s="154"/>
      <c r="B2299" s="154"/>
      <c r="C2299" s="155"/>
      <c r="D2299" s="155"/>
      <c r="E2299" s="156"/>
      <c r="F2299" s="153">
        <v>2022</v>
      </c>
      <c r="G2299" s="155"/>
      <c r="H2299" s="152" t="e">
        <v>#N/A</v>
      </c>
      <c r="I2299" s="151" t="e">
        <v>#N/A</v>
      </c>
      <c r="J2299" s="152" t="e">
        <v>#N/A</v>
      </c>
      <c r="K2299" s="153"/>
      <c r="L2299" s="154"/>
      <c r="M2299" s="28"/>
      <c r="N2299" s="28"/>
      <c r="O2299" s="33"/>
      <c r="P2299" s="33"/>
      <c r="Q2299" s="34"/>
      <c r="R2299" s="45"/>
      <c r="S2299" s="37"/>
      <c r="T2299" s="37"/>
      <c r="U2299" s="44"/>
      <c r="V2299" s="37"/>
      <c r="W2299" s="37"/>
      <c r="X2299" s="39"/>
      <c r="Y2299" s="39"/>
      <c r="Z2299" s="39"/>
      <c r="AA2299" s="39"/>
    </row>
    <row r="2300" spans="1:27" ht="15" hidden="1" customHeight="1" x14ac:dyDescent="0.35">
      <c r="A2300" s="154"/>
      <c r="B2300" s="154"/>
      <c r="C2300" s="155"/>
      <c r="D2300" s="155"/>
      <c r="E2300" s="156"/>
      <c r="F2300" s="153">
        <v>2022</v>
      </c>
      <c r="G2300" s="155"/>
      <c r="H2300" s="152" t="e">
        <v>#N/A</v>
      </c>
      <c r="I2300" s="151" t="e">
        <v>#N/A</v>
      </c>
      <c r="J2300" s="152" t="e">
        <v>#N/A</v>
      </c>
      <c r="K2300" s="153"/>
      <c r="L2300" s="154"/>
      <c r="M2300" s="28"/>
      <c r="N2300" s="28"/>
      <c r="O2300" s="33"/>
      <c r="P2300" s="33"/>
      <c r="Q2300" s="34"/>
      <c r="R2300" s="43"/>
      <c r="S2300" s="36"/>
      <c r="T2300" s="37"/>
      <c r="U2300" s="44"/>
      <c r="V2300" s="37"/>
      <c r="W2300" s="37"/>
      <c r="X2300" s="39"/>
      <c r="Y2300" s="39"/>
      <c r="Z2300" s="39"/>
      <c r="AA2300" s="39"/>
    </row>
    <row r="2301" spans="1:27" ht="15" hidden="1" customHeight="1" x14ac:dyDescent="0.35">
      <c r="A2301" s="154"/>
      <c r="B2301" s="154"/>
      <c r="C2301" s="155"/>
      <c r="D2301" s="155"/>
      <c r="E2301" s="156"/>
      <c r="F2301" s="153">
        <v>2022</v>
      </c>
      <c r="G2301" s="155"/>
      <c r="H2301" s="152" t="e">
        <v>#N/A</v>
      </c>
      <c r="I2301" s="151" t="e">
        <v>#N/A</v>
      </c>
      <c r="J2301" s="152" t="e">
        <v>#N/A</v>
      </c>
      <c r="K2301" s="153"/>
      <c r="L2301" s="154"/>
      <c r="M2301" s="28" t="s">
        <v>3695</v>
      </c>
      <c r="N2301" s="28"/>
      <c r="O2301" s="33"/>
      <c r="P2301" s="33"/>
      <c r="Q2301" s="34"/>
      <c r="R2301" s="43"/>
      <c r="S2301" s="36"/>
      <c r="T2301" s="37"/>
      <c r="U2301" s="44"/>
      <c r="V2301" s="37"/>
      <c r="W2301" s="37"/>
      <c r="X2301" s="39"/>
      <c r="Y2301" s="39"/>
      <c r="Z2301" s="39"/>
      <c r="AA2301" s="39"/>
    </row>
    <row r="2302" spans="1:27" ht="15" hidden="1" customHeight="1" x14ac:dyDescent="0.35">
      <c r="A2302" s="154"/>
      <c r="B2302" s="154"/>
      <c r="C2302" s="155"/>
      <c r="D2302" s="155"/>
      <c r="E2302" s="156"/>
      <c r="F2302" s="153">
        <v>2022</v>
      </c>
      <c r="G2302" s="155"/>
      <c r="H2302" s="152" t="e">
        <v>#N/A</v>
      </c>
      <c r="I2302" s="151" t="e">
        <v>#N/A</v>
      </c>
      <c r="J2302" s="152" t="e">
        <v>#N/A</v>
      </c>
      <c r="K2302" s="153"/>
      <c r="L2302" s="154"/>
      <c r="M2302" s="28"/>
      <c r="N2302" s="28"/>
      <c r="O2302" s="33"/>
      <c r="P2302" s="33"/>
      <c r="Q2302" s="42"/>
      <c r="R2302" s="45"/>
      <c r="S2302" s="37"/>
      <c r="T2302" s="36"/>
      <c r="U2302" s="49"/>
      <c r="V2302" s="36"/>
      <c r="W2302" s="36"/>
      <c r="X2302" s="39"/>
      <c r="Y2302" s="39"/>
      <c r="Z2302" s="39"/>
      <c r="AA2302" s="39"/>
    </row>
    <row r="2303" spans="1:27" ht="15" hidden="1" customHeight="1" x14ac:dyDescent="0.35">
      <c r="A2303" s="154"/>
      <c r="B2303" s="154"/>
      <c r="C2303" s="155"/>
      <c r="D2303" s="155"/>
      <c r="E2303" s="156"/>
      <c r="F2303" s="153">
        <v>2022</v>
      </c>
      <c r="G2303" s="155"/>
      <c r="H2303" s="152" t="e">
        <v>#N/A</v>
      </c>
      <c r="I2303" s="151" t="e">
        <v>#N/A</v>
      </c>
      <c r="J2303" s="152" t="e">
        <v>#N/A</v>
      </c>
      <c r="K2303" s="153"/>
      <c r="L2303" s="154"/>
      <c r="M2303" s="28" t="s">
        <v>3696</v>
      </c>
      <c r="N2303" s="28"/>
      <c r="O2303" s="33"/>
      <c r="P2303" s="33"/>
      <c r="Q2303" s="34"/>
      <c r="R2303" s="43"/>
      <c r="S2303" s="36"/>
      <c r="T2303" s="37"/>
      <c r="U2303" s="44"/>
      <c r="V2303" s="37"/>
      <c r="W2303" s="37"/>
      <c r="X2303" s="39"/>
      <c r="Y2303" s="39"/>
      <c r="Z2303" s="39"/>
      <c r="AA2303" s="39"/>
    </row>
    <row r="2304" spans="1:27" ht="15" hidden="1" customHeight="1" x14ac:dyDescent="0.35">
      <c r="A2304" s="154"/>
      <c r="B2304" s="154"/>
      <c r="C2304" s="155"/>
      <c r="D2304" s="155"/>
      <c r="E2304" s="156"/>
      <c r="F2304" s="153">
        <v>2022</v>
      </c>
      <c r="G2304" s="155"/>
      <c r="H2304" s="152" t="e">
        <v>#N/A</v>
      </c>
      <c r="I2304" s="151" t="e">
        <v>#N/A</v>
      </c>
      <c r="J2304" s="152" t="e">
        <v>#N/A</v>
      </c>
      <c r="K2304" s="153"/>
      <c r="L2304" s="154"/>
      <c r="M2304" s="28" t="s">
        <v>3693</v>
      </c>
      <c r="N2304" s="28"/>
      <c r="O2304" s="33"/>
      <c r="P2304" s="33"/>
      <c r="Q2304" s="34"/>
      <c r="R2304" s="45"/>
      <c r="S2304" s="37"/>
      <c r="T2304" s="37"/>
      <c r="U2304" s="44"/>
      <c r="V2304" s="37"/>
      <c r="W2304" s="37"/>
      <c r="X2304" s="39"/>
      <c r="Y2304" s="39"/>
      <c r="Z2304" s="39"/>
      <c r="AA2304" s="39"/>
    </row>
    <row r="2305" spans="1:27" ht="15" hidden="1" customHeight="1" x14ac:dyDescent="0.35">
      <c r="A2305" s="154"/>
      <c r="B2305" s="154"/>
      <c r="C2305" s="155"/>
      <c r="D2305" s="155"/>
      <c r="E2305" s="156"/>
      <c r="F2305" s="153">
        <v>2022</v>
      </c>
      <c r="G2305" s="155"/>
      <c r="H2305" s="152" t="e">
        <v>#N/A</v>
      </c>
      <c r="I2305" s="151" t="e">
        <v>#N/A</v>
      </c>
      <c r="J2305" s="152" t="e">
        <v>#N/A</v>
      </c>
      <c r="K2305" s="153"/>
      <c r="L2305" s="154"/>
      <c r="M2305" s="28"/>
      <c r="N2305" s="28"/>
      <c r="O2305" s="33"/>
      <c r="P2305" s="33"/>
      <c r="Q2305" s="34"/>
      <c r="R2305" s="45"/>
      <c r="S2305" s="36"/>
      <c r="T2305" s="37"/>
      <c r="U2305" s="44"/>
      <c r="V2305" s="37"/>
      <c r="W2305" s="37"/>
      <c r="X2305" s="39"/>
      <c r="Y2305" s="39"/>
      <c r="Z2305" s="39"/>
      <c r="AA2305" s="39"/>
    </row>
    <row r="2306" spans="1:27" ht="15" hidden="1" customHeight="1" x14ac:dyDescent="0.35">
      <c r="A2306" s="154"/>
      <c r="B2306" s="154">
        <v>2335</v>
      </c>
      <c r="C2306" s="155"/>
      <c r="D2306" s="155"/>
      <c r="E2306" s="156"/>
      <c r="F2306" s="153">
        <v>2022</v>
      </c>
      <c r="G2306" s="155"/>
      <c r="H2306" s="152" t="e">
        <v>#N/A</v>
      </c>
      <c r="I2306" s="151" t="e">
        <v>#N/A</v>
      </c>
      <c r="J2306" s="152" t="e">
        <v>#N/A</v>
      </c>
      <c r="K2306" s="153"/>
      <c r="L2306" s="154" t="s">
        <v>5191</v>
      </c>
      <c r="M2306" s="28"/>
      <c r="N2306" s="28"/>
      <c r="O2306" s="33"/>
      <c r="P2306" s="33"/>
      <c r="Q2306" s="42"/>
      <c r="R2306" s="45"/>
      <c r="S2306" s="37"/>
      <c r="T2306" s="36"/>
      <c r="U2306" s="49"/>
      <c r="V2306" s="36"/>
      <c r="W2306" s="36"/>
      <c r="X2306" s="39"/>
      <c r="Y2306" s="39"/>
      <c r="Z2306" s="39"/>
      <c r="AA2306" s="39"/>
    </row>
    <row r="2307" spans="1:27" ht="15" hidden="1" customHeight="1" x14ac:dyDescent="0.35">
      <c r="A2307" s="154"/>
      <c r="B2307" s="154">
        <v>2336</v>
      </c>
      <c r="C2307" s="155"/>
      <c r="D2307" s="155"/>
      <c r="E2307" s="156"/>
      <c r="F2307" s="153">
        <v>2022</v>
      </c>
      <c r="G2307" s="155"/>
      <c r="H2307" s="152" t="e">
        <v>#N/A</v>
      </c>
      <c r="I2307" s="151" t="e">
        <v>#N/A</v>
      </c>
      <c r="J2307" s="152" t="e">
        <v>#N/A</v>
      </c>
      <c r="K2307" s="153"/>
      <c r="L2307" s="154" t="s">
        <v>5192</v>
      </c>
      <c r="M2307" s="28"/>
      <c r="N2307" s="28"/>
      <c r="O2307" s="33"/>
      <c r="P2307" s="33"/>
      <c r="Q2307" s="34"/>
      <c r="R2307" s="45"/>
      <c r="S2307" s="37"/>
      <c r="T2307" s="37"/>
      <c r="U2307" s="44"/>
      <c r="V2307" s="37"/>
      <c r="W2307" s="37"/>
      <c r="X2307" s="39"/>
      <c r="Y2307" s="39"/>
      <c r="Z2307" s="39"/>
      <c r="AA2307" s="39"/>
    </row>
    <row r="2308" spans="1:27" ht="15" hidden="1" customHeight="1" x14ac:dyDescent="0.35">
      <c r="A2308" s="154"/>
      <c r="B2308" s="154">
        <v>2337</v>
      </c>
      <c r="C2308" s="155"/>
      <c r="D2308" s="155"/>
      <c r="E2308" s="156"/>
      <c r="F2308" s="153">
        <v>2022</v>
      </c>
      <c r="G2308" s="155"/>
      <c r="H2308" s="152" t="e">
        <v>#N/A</v>
      </c>
      <c r="I2308" s="151" t="e">
        <v>#N/A</v>
      </c>
      <c r="J2308" s="152" t="e">
        <v>#N/A</v>
      </c>
      <c r="K2308" s="153"/>
      <c r="L2308" s="154" t="s">
        <v>5193</v>
      </c>
      <c r="M2308" s="28"/>
      <c r="N2308" s="28"/>
      <c r="O2308" s="33"/>
      <c r="P2308" s="33"/>
      <c r="Q2308" s="42"/>
      <c r="R2308" s="45"/>
      <c r="S2308" s="37"/>
      <c r="T2308" s="36"/>
      <c r="U2308" s="49"/>
      <c r="V2308" s="36"/>
      <c r="W2308" s="36"/>
      <c r="X2308" s="39"/>
      <c r="Y2308" s="39"/>
      <c r="Z2308" s="39"/>
      <c r="AA2308" s="39"/>
    </row>
    <row r="2309" spans="1:27" ht="15" hidden="1" customHeight="1" x14ac:dyDescent="0.35">
      <c r="A2309" s="154"/>
      <c r="B2309" s="154">
        <v>2338</v>
      </c>
      <c r="C2309" s="155"/>
      <c r="D2309" s="155"/>
      <c r="E2309" s="156"/>
      <c r="F2309" s="153">
        <v>2022</v>
      </c>
      <c r="G2309" s="155"/>
      <c r="H2309" s="152" t="e">
        <v>#N/A</v>
      </c>
      <c r="I2309" s="151" t="e">
        <v>#N/A</v>
      </c>
      <c r="J2309" s="152" t="e">
        <v>#N/A</v>
      </c>
      <c r="K2309" s="153"/>
      <c r="L2309" s="154" t="s">
        <v>5194</v>
      </c>
      <c r="M2309" s="28"/>
      <c r="N2309" s="28"/>
      <c r="O2309" s="33"/>
      <c r="P2309" s="33"/>
      <c r="Q2309" s="34"/>
      <c r="R2309" s="45"/>
      <c r="S2309" s="37"/>
      <c r="T2309" s="36"/>
      <c r="U2309" s="49"/>
      <c r="V2309" s="36"/>
      <c r="W2309" s="36"/>
      <c r="X2309" s="39"/>
      <c r="Y2309" s="39"/>
      <c r="Z2309" s="39"/>
      <c r="AA2309" s="39"/>
    </row>
    <row r="2310" spans="1:27" ht="15" hidden="1" customHeight="1" x14ac:dyDescent="0.35">
      <c r="A2310" s="154"/>
      <c r="B2310" s="154">
        <v>2339</v>
      </c>
      <c r="C2310" s="149"/>
      <c r="D2310" s="149"/>
      <c r="E2310" s="149"/>
      <c r="F2310" s="153">
        <v>2022</v>
      </c>
      <c r="G2310" s="155"/>
      <c r="H2310" s="152" t="e">
        <v>#N/A</v>
      </c>
      <c r="I2310" s="151" t="e">
        <v>#N/A</v>
      </c>
      <c r="J2310" s="152" t="e">
        <v>#N/A</v>
      </c>
      <c r="K2310" s="153"/>
      <c r="L2310" s="154" t="s">
        <v>5195</v>
      </c>
      <c r="M2310" s="28"/>
      <c r="N2310" s="28"/>
      <c r="O2310" s="33"/>
      <c r="P2310" s="33"/>
      <c r="Q2310" s="34"/>
      <c r="R2310" s="45"/>
      <c r="S2310" s="36"/>
      <c r="T2310" s="37"/>
      <c r="U2310" s="44"/>
      <c r="V2310" s="37"/>
      <c r="W2310" s="37"/>
      <c r="X2310" s="39"/>
      <c r="Y2310" s="39"/>
      <c r="Z2310" s="39"/>
      <c r="AA2310" s="39"/>
    </row>
    <row r="2311" spans="1:27" ht="15" hidden="1" customHeight="1" x14ac:dyDescent="0.35">
      <c r="A2311" s="154"/>
      <c r="B2311" s="154">
        <v>2340</v>
      </c>
      <c r="C2311" s="155"/>
      <c r="D2311" s="155"/>
      <c r="E2311" s="156"/>
      <c r="F2311" s="153">
        <v>2022</v>
      </c>
      <c r="G2311" s="155"/>
      <c r="H2311" s="152" t="e">
        <v>#N/A</v>
      </c>
      <c r="I2311" s="151" t="e">
        <v>#N/A</v>
      </c>
      <c r="J2311" s="152" t="e">
        <v>#N/A</v>
      </c>
      <c r="K2311" s="153"/>
      <c r="L2311" s="154" t="s">
        <v>5196</v>
      </c>
      <c r="M2311" s="28"/>
      <c r="N2311" s="28"/>
      <c r="O2311" s="33"/>
      <c r="P2311" s="33"/>
      <c r="Q2311" s="34"/>
      <c r="R2311" s="35"/>
      <c r="S2311" s="37"/>
      <c r="T2311" s="37"/>
      <c r="U2311" s="38"/>
      <c r="V2311" s="37"/>
      <c r="W2311" s="37"/>
      <c r="X2311" s="39"/>
      <c r="Y2311" s="39"/>
      <c r="Z2311" s="39"/>
      <c r="AA2311" s="39"/>
    </row>
    <row r="2312" spans="1:27" ht="15" hidden="1" customHeight="1" x14ac:dyDescent="0.35">
      <c r="A2312" s="154"/>
      <c r="B2312" s="154">
        <v>2341</v>
      </c>
      <c r="C2312" s="155"/>
      <c r="D2312" s="155"/>
      <c r="E2312" s="156"/>
      <c r="F2312" s="153">
        <v>2022</v>
      </c>
      <c r="G2312" s="155"/>
      <c r="H2312" s="152" t="e">
        <v>#N/A</v>
      </c>
      <c r="I2312" s="151" t="e">
        <v>#N/A</v>
      </c>
      <c r="J2312" s="152" t="e">
        <v>#N/A</v>
      </c>
      <c r="K2312" s="153"/>
      <c r="L2312" s="154" t="s">
        <v>5197</v>
      </c>
      <c r="M2312" s="28"/>
      <c r="N2312" s="28"/>
      <c r="O2312" s="33"/>
      <c r="P2312" s="33"/>
      <c r="Q2312" s="34"/>
      <c r="R2312" s="43"/>
      <c r="S2312" s="36"/>
      <c r="T2312" s="37"/>
      <c r="U2312" s="44"/>
      <c r="V2312" s="37"/>
      <c r="W2312" s="37"/>
      <c r="X2312" s="39"/>
      <c r="Y2312" s="39"/>
      <c r="Z2312" s="39"/>
      <c r="AA2312" s="39"/>
    </row>
    <row r="2313" spans="1:27" ht="15" hidden="1" customHeight="1" x14ac:dyDescent="0.35">
      <c r="A2313" s="154"/>
      <c r="B2313" s="154">
        <v>2342</v>
      </c>
      <c r="C2313" s="155"/>
      <c r="D2313" s="155"/>
      <c r="E2313" s="156"/>
      <c r="F2313" s="153">
        <v>2022</v>
      </c>
      <c r="G2313" s="155"/>
      <c r="H2313" s="152" t="s">
        <v>1366</v>
      </c>
      <c r="I2313" s="151" t="s">
        <v>3697</v>
      </c>
      <c r="J2313" s="152" t="e">
        <v>#N/A</v>
      </c>
      <c r="K2313" s="153"/>
      <c r="L2313" s="154" t="s">
        <v>3698</v>
      </c>
      <c r="M2313" s="28"/>
      <c r="N2313" s="28"/>
      <c r="O2313" s="33"/>
      <c r="P2313" s="33"/>
      <c r="Q2313" s="34"/>
      <c r="R2313" s="35"/>
      <c r="S2313" s="37"/>
      <c r="T2313" s="37"/>
      <c r="U2313" s="38"/>
      <c r="V2313" s="37"/>
      <c r="W2313" s="37"/>
      <c r="X2313" s="39"/>
      <c r="Y2313" s="39"/>
      <c r="Z2313" s="39"/>
      <c r="AA2313" s="39"/>
    </row>
    <row r="2314" spans="1:27" ht="15" hidden="1" customHeight="1" x14ac:dyDescent="0.35">
      <c r="A2314" s="154"/>
      <c r="B2314" s="154">
        <v>2343</v>
      </c>
      <c r="C2314" s="155"/>
      <c r="D2314" s="155"/>
      <c r="E2314" s="156"/>
      <c r="F2314" s="153">
        <v>2022</v>
      </c>
      <c r="G2314" s="155"/>
      <c r="H2314" s="152" t="e">
        <v>#N/A</v>
      </c>
      <c r="I2314" s="151" t="e">
        <v>#N/A</v>
      </c>
      <c r="J2314" s="152" t="e">
        <v>#N/A</v>
      </c>
      <c r="K2314" s="153"/>
      <c r="L2314" s="154" t="s">
        <v>5198</v>
      </c>
      <c r="M2314" s="28"/>
      <c r="N2314" s="28"/>
      <c r="O2314" s="33"/>
      <c r="P2314" s="33"/>
      <c r="Q2314" s="42"/>
      <c r="R2314" s="45"/>
      <c r="S2314" s="37"/>
      <c r="T2314" s="36"/>
      <c r="U2314" s="49"/>
      <c r="V2314" s="36"/>
      <c r="W2314" s="36"/>
      <c r="X2314" s="39"/>
      <c r="Y2314" s="39"/>
      <c r="Z2314" s="39"/>
      <c r="AA2314" s="39"/>
    </row>
    <row r="2315" spans="1:27" ht="15" hidden="1" customHeight="1" x14ac:dyDescent="0.35">
      <c r="A2315" s="154"/>
      <c r="B2315" s="154">
        <v>2344</v>
      </c>
      <c r="C2315" s="155"/>
      <c r="D2315" s="155"/>
      <c r="E2315" s="156"/>
      <c r="F2315" s="153">
        <v>2022</v>
      </c>
      <c r="G2315" s="155"/>
      <c r="H2315" s="152" t="s">
        <v>3699</v>
      </c>
      <c r="I2315" s="151" t="s">
        <v>3700</v>
      </c>
      <c r="J2315" s="152" t="e">
        <v>#N/A</v>
      </c>
      <c r="K2315" s="153"/>
      <c r="L2315" s="154" t="s">
        <v>3701</v>
      </c>
      <c r="M2315" s="28"/>
      <c r="N2315" s="28"/>
      <c r="O2315" s="33"/>
      <c r="P2315" s="33"/>
      <c r="Q2315" s="42"/>
      <c r="R2315" s="45"/>
      <c r="S2315" s="37"/>
      <c r="T2315" s="37"/>
      <c r="U2315" s="44"/>
      <c r="V2315" s="37"/>
      <c r="W2315" s="37"/>
      <c r="X2315" s="39"/>
      <c r="Y2315" s="39"/>
      <c r="Z2315" s="39"/>
      <c r="AA2315" s="39"/>
    </row>
    <row r="2316" spans="1:27" ht="15" hidden="1" customHeight="1" x14ac:dyDescent="0.35">
      <c r="A2316" s="154"/>
      <c r="B2316" s="154">
        <v>2345</v>
      </c>
      <c r="C2316" s="155"/>
      <c r="D2316" s="155"/>
      <c r="E2316" s="156"/>
      <c r="F2316" s="153">
        <v>2022</v>
      </c>
      <c r="G2316" s="155"/>
      <c r="H2316" s="152" t="e">
        <v>#N/A</v>
      </c>
      <c r="I2316" s="151" t="e">
        <v>#N/A</v>
      </c>
      <c r="J2316" s="152" t="e">
        <v>#N/A</v>
      </c>
      <c r="K2316" s="153"/>
      <c r="L2316" s="154" t="s">
        <v>5199</v>
      </c>
      <c r="M2316" s="28"/>
      <c r="N2316" s="28"/>
      <c r="O2316" s="33"/>
      <c r="P2316" s="33"/>
      <c r="Q2316" s="34"/>
      <c r="R2316" s="45"/>
      <c r="S2316" s="37"/>
      <c r="T2316" s="37"/>
      <c r="U2316" s="44"/>
      <c r="V2316" s="37"/>
      <c r="W2316" s="37"/>
      <c r="X2316" s="39"/>
      <c r="Y2316" s="39"/>
      <c r="Z2316" s="39"/>
      <c r="AA2316" s="39"/>
    </row>
    <row r="2317" spans="1:27" ht="15" hidden="1" customHeight="1" x14ac:dyDescent="0.35">
      <c r="A2317" s="154"/>
      <c r="B2317" s="154">
        <v>2346</v>
      </c>
      <c r="C2317" s="149"/>
      <c r="D2317" s="149"/>
      <c r="E2317" s="148"/>
      <c r="F2317" s="153">
        <v>2022</v>
      </c>
      <c r="G2317" s="155"/>
      <c r="H2317" s="152" t="s">
        <v>1366</v>
      </c>
      <c r="I2317" s="151" t="s">
        <v>3687</v>
      </c>
      <c r="J2317" s="152" t="e">
        <v>#N/A</v>
      </c>
      <c r="K2317" s="153"/>
      <c r="L2317" s="154">
        <v>346</v>
      </c>
      <c r="M2317" s="28"/>
      <c r="N2317" s="28"/>
      <c r="O2317" s="33"/>
      <c r="P2317" s="33"/>
      <c r="Q2317" s="34"/>
      <c r="R2317" s="43"/>
      <c r="S2317" s="36"/>
      <c r="T2317" s="37"/>
      <c r="U2317" s="44"/>
      <c r="V2317" s="37"/>
      <c r="W2317" s="37"/>
      <c r="X2317" s="39"/>
      <c r="Y2317" s="39"/>
      <c r="Z2317" s="39"/>
      <c r="AA2317" s="39"/>
    </row>
    <row r="2318" spans="1:27" ht="15" hidden="1" customHeight="1" x14ac:dyDescent="0.35">
      <c r="A2318" s="154"/>
      <c r="B2318" s="154">
        <v>2347</v>
      </c>
      <c r="C2318" s="155"/>
      <c r="D2318" s="155"/>
      <c r="E2318" s="156"/>
      <c r="F2318" s="153">
        <v>2022</v>
      </c>
      <c r="G2318" s="155"/>
      <c r="H2318" s="152" t="s">
        <v>1366</v>
      </c>
      <c r="I2318" s="151" t="s">
        <v>1367</v>
      </c>
      <c r="J2318" s="152" t="e">
        <v>#N/A</v>
      </c>
      <c r="K2318" s="153"/>
      <c r="L2318" s="154" t="s">
        <v>3702</v>
      </c>
      <c r="M2318" s="28"/>
      <c r="N2318" s="28"/>
      <c r="O2318" s="33"/>
      <c r="P2318" s="33"/>
      <c r="Q2318" s="34"/>
      <c r="R2318" s="35"/>
      <c r="S2318" s="37"/>
      <c r="T2318" s="37"/>
      <c r="U2318" s="38"/>
      <c r="V2318" s="37"/>
      <c r="W2318" s="37"/>
      <c r="X2318" s="39"/>
      <c r="Y2318" s="39"/>
      <c r="Z2318" s="39"/>
      <c r="AA2318" s="39"/>
    </row>
    <row r="2319" spans="1:27" ht="15" hidden="1" customHeight="1" x14ac:dyDescent="0.35">
      <c r="A2319" s="154"/>
      <c r="B2319" s="154">
        <v>2348</v>
      </c>
      <c r="C2319" s="155"/>
      <c r="D2319" s="155"/>
      <c r="E2319" s="156"/>
      <c r="F2319" s="153">
        <v>2022</v>
      </c>
      <c r="G2319" s="155"/>
      <c r="H2319" s="152" t="s">
        <v>1366</v>
      </c>
      <c r="I2319" s="151" t="s">
        <v>3703</v>
      </c>
      <c r="J2319" s="152" t="e">
        <v>#N/A</v>
      </c>
      <c r="K2319" s="153"/>
      <c r="L2319" s="154">
        <v>348</v>
      </c>
      <c r="M2319" s="28"/>
      <c r="N2319" s="28"/>
      <c r="O2319" s="33"/>
      <c r="P2319" s="33"/>
      <c r="Q2319" s="42"/>
      <c r="R2319" s="45"/>
      <c r="S2319" s="37"/>
      <c r="T2319" s="36"/>
      <c r="U2319" s="49"/>
      <c r="V2319" s="36"/>
      <c r="W2319" s="36"/>
      <c r="X2319" s="39"/>
      <c r="Y2319" s="39"/>
      <c r="Z2319" s="39"/>
      <c r="AA2319" s="39"/>
    </row>
    <row r="2320" spans="1:27" ht="15" hidden="1" customHeight="1" x14ac:dyDescent="0.35">
      <c r="A2320" s="154"/>
      <c r="B2320" s="154">
        <v>2349</v>
      </c>
      <c r="C2320" s="149"/>
      <c r="D2320" s="149"/>
      <c r="E2320" s="148"/>
      <c r="F2320" s="153">
        <v>2022</v>
      </c>
      <c r="G2320" s="155"/>
      <c r="H2320" s="152" t="e">
        <v>#N/A</v>
      </c>
      <c r="I2320" s="151" t="e">
        <v>#N/A</v>
      </c>
      <c r="J2320" s="152" t="e">
        <v>#N/A</v>
      </c>
      <c r="K2320" s="153"/>
      <c r="L2320" s="154" t="s">
        <v>5200</v>
      </c>
      <c r="M2320" s="28"/>
      <c r="N2320" s="28"/>
      <c r="O2320" s="33"/>
      <c r="P2320" s="33"/>
      <c r="Q2320" s="34"/>
      <c r="R2320" s="45"/>
      <c r="S2320" s="89"/>
      <c r="T2320" s="37"/>
      <c r="U2320" s="44"/>
      <c r="V2320" s="37"/>
      <c r="W2320" s="37"/>
      <c r="X2320" s="39"/>
      <c r="Y2320" s="39"/>
      <c r="Z2320" s="39"/>
      <c r="AA2320" s="39"/>
    </row>
    <row r="2321" spans="1:27" ht="15" hidden="1" customHeight="1" x14ac:dyDescent="0.35">
      <c r="A2321" s="154"/>
      <c r="B2321" s="154">
        <v>2350</v>
      </c>
      <c r="C2321" s="155"/>
      <c r="D2321" s="155"/>
      <c r="E2321" s="156"/>
      <c r="F2321" s="153">
        <v>2022</v>
      </c>
      <c r="G2321" s="155"/>
      <c r="H2321" s="152" t="e">
        <v>#N/A</v>
      </c>
      <c r="I2321" s="151" t="e">
        <v>#N/A</v>
      </c>
      <c r="J2321" s="152" t="e">
        <v>#N/A</v>
      </c>
      <c r="K2321" s="153"/>
      <c r="L2321" s="154" t="s">
        <v>5201</v>
      </c>
      <c r="M2321" s="28"/>
      <c r="N2321" s="28"/>
      <c r="O2321" s="33"/>
      <c r="P2321" s="33"/>
      <c r="Q2321" s="42"/>
      <c r="R2321" s="45"/>
      <c r="S2321" s="37"/>
      <c r="T2321" s="36"/>
      <c r="U2321" s="79"/>
      <c r="V2321" s="36"/>
      <c r="W2321" s="36"/>
      <c r="X2321" s="39"/>
      <c r="Y2321" s="39"/>
      <c r="Z2321" s="39"/>
      <c r="AA2321" s="39"/>
    </row>
    <row r="2322" spans="1:27" ht="15" hidden="1" customHeight="1" x14ac:dyDescent="0.35">
      <c r="A2322" s="154"/>
      <c r="B2322" s="154">
        <v>2351</v>
      </c>
      <c r="C2322" s="155"/>
      <c r="D2322" s="155"/>
      <c r="E2322" s="156"/>
      <c r="F2322" s="153">
        <v>2022</v>
      </c>
      <c r="G2322" s="155"/>
      <c r="H2322" s="152" t="e">
        <v>#N/A</v>
      </c>
      <c r="I2322" s="151" t="e">
        <v>#N/A</v>
      </c>
      <c r="J2322" s="152" t="e">
        <v>#N/A</v>
      </c>
      <c r="K2322" s="153"/>
      <c r="L2322" s="154" t="s">
        <v>5202</v>
      </c>
      <c r="M2322" s="28"/>
      <c r="N2322" s="28"/>
      <c r="O2322" s="33"/>
      <c r="P2322" s="33"/>
      <c r="Q2322" s="34"/>
      <c r="R2322" s="45"/>
      <c r="S2322" s="36"/>
      <c r="T2322" s="37"/>
      <c r="U2322" s="50"/>
      <c r="V2322" s="37"/>
      <c r="W2322" s="37"/>
      <c r="X2322" s="39"/>
      <c r="Y2322" s="39"/>
      <c r="Z2322" s="39"/>
      <c r="AA2322" s="39"/>
    </row>
    <row r="2323" spans="1:27" ht="15" hidden="1" customHeight="1" x14ac:dyDescent="0.35">
      <c r="A2323" s="154"/>
      <c r="B2323" s="154">
        <v>2352</v>
      </c>
      <c r="C2323" s="155"/>
      <c r="D2323" s="155"/>
      <c r="E2323" s="156"/>
      <c r="F2323" s="153">
        <v>2022</v>
      </c>
      <c r="G2323" s="155"/>
      <c r="H2323" s="152" t="e">
        <v>#N/A</v>
      </c>
      <c r="I2323" s="151" t="e">
        <v>#N/A</v>
      </c>
      <c r="J2323" s="152" t="e">
        <v>#N/A</v>
      </c>
      <c r="K2323" s="153"/>
      <c r="L2323" s="154" t="s">
        <v>5203</v>
      </c>
      <c r="M2323" s="28"/>
      <c r="N2323" s="28"/>
      <c r="O2323" s="33"/>
      <c r="P2323" s="33"/>
      <c r="Q2323" s="34"/>
      <c r="R2323" s="35"/>
      <c r="S2323" s="37"/>
      <c r="T2323" s="37"/>
      <c r="U2323" s="38"/>
      <c r="V2323" s="37"/>
      <c r="W2323" s="37"/>
      <c r="X2323" s="39"/>
      <c r="Y2323" s="39"/>
      <c r="Z2323" s="39"/>
      <c r="AA2323" s="39"/>
    </row>
    <row r="2324" spans="1:27" ht="15" hidden="1" customHeight="1" x14ac:dyDescent="0.35">
      <c r="A2324" s="154"/>
      <c r="B2324" s="154">
        <v>2353</v>
      </c>
      <c r="C2324" s="155"/>
      <c r="D2324" s="155"/>
      <c r="E2324" s="156"/>
      <c r="F2324" s="153">
        <v>2022</v>
      </c>
      <c r="G2324" s="155"/>
      <c r="H2324" s="152" t="e">
        <v>#N/A</v>
      </c>
      <c r="I2324" s="151" t="e">
        <v>#N/A</v>
      </c>
      <c r="J2324" s="152" t="e">
        <v>#N/A</v>
      </c>
      <c r="K2324" s="153"/>
      <c r="L2324" s="154" t="s">
        <v>5204</v>
      </c>
      <c r="M2324" s="28"/>
      <c r="N2324" s="28"/>
      <c r="O2324" s="33"/>
      <c r="P2324" s="33"/>
      <c r="Q2324" s="34"/>
      <c r="R2324" s="45"/>
      <c r="S2324" s="36"/>
      <c r="T2324" s="37"/>
      <c r="U2324" s="44"/>
      <c r="V2324" s="37"/>
      <c r="W2324" s="37"/>
      <c r="X2324" s="39"/>
      <c r="Y2324" s="39"/>
      <c r="Z2324" s="39"/>
      <c r="AA2324" s="39"/>
    </row>
    <row r="2325" spans="1:27" ht="15" hidden="1" customHeight="1" x14ac:dyDescent="0.35">
      <c r="A2325" s="154"/>
      <c r="B2325" s="154">
        <v>2354</v>
      </c>
      <c r="C2325" s="155"/>
      <c r="D2325" s="155"/>
      <c r="E2325" s="156"/>
      <c r="F2325" s="153">
        <v>2022</v>
      </c>
      <c r="G2325" s="155"/>
      <c r="H2325" s="152" t="e">
        <v>#N/A</v>
      </c>
      <c r="I2325" s="151" t="e">
        <v>#N/A</v>
      </c>
      <c r="J2325" s="152" t="e">
        <v>#N/A</v>
      </c>
      <c r="K2325" s="153"/>
      <c r="L2325" s="154" t="s">
        <v>5205</v>
      </c>
      <c r="M2325" s="28"/>
      <c r="N2325" s="28"/>
      <c r="O2325" s="33"/>
      <c r="P2325" s="33"/>
      <c r="Q2325" s="34"/>
      <c r="R2325" s="45"/>
      <c r="S2325" s="36"/>
      <c r="T2325" s="37"/>
      <c r="U2325" s="44"/>
      <c r="V2325" s="37"/>
      <c r="W2325" s="37"/>
      <c r="X2325" s="39"/>
      <c r="Y2325" s="39"/>
      <c r="Z2325" s="39"/>
      <c r="AA2325" s="39"/>
    </row>
    <row r="2326" spans="1:27" ht="15" hidden="1" customHeight="1" x14ac:dyDescent="0.35">
      <c r="A2326" s="154"/>
      <c r="B2326" s="154">
        <v>2355</v>
      </c>
      <c r="C2326" s="155"/>
      <c r="D2326" s="155"/>
      <c r="E2326" s="156"/>
      <c r="F2326" s="153">
        <v>2022</v>
      </c>
      <c r="G2326" s="155"/>
      <c r="H2326" s="152" t="e">
        <v>#N/A</v>
      </c>
      <c r="I2326" s="151" t="e">
        <v>#N/A</v>
      </c>
      <c r="J2326" s="152" t="e">
        <v>#N/A</v>
      </c>
      <c r="K2326" s="153"/>
      <c r="L2326" s="154" t="s">
        <v>5206</v>
      </c>
      <c r="M2326" s="28"/>
      <c r="N2326" s="28"/>
      <c r="O2326" s="33"/>
      <c r="P2326" s="33"/>
      <c r="Q2326" s="34"/>
      <c r="R2326" s="45"/>
      <c r="S2326" s="37"/>
      <c r="T2326" s="37"/>
      <c r="U2326" s="44"/>
      <c r="V2326" s="37"/>
      <c r="W2326" s="37"/>
      <c r="X2326" s="39"/>
      <c r="Y2326" s="39"/>
      <c r="Z2326" s="39"/>
      <c r="AA2326" s="39"/>
    </row>
    <row r="2327" spans="1:27" ht="15" hidden="1" customHeight="1" x14ac:dyDescent="0.35">
      <c r="A2327" s="154"/>
      <c r="B2327" s="154">
        <v>2356</v>
      </c>
      <c r="C2327" s="142"/>
      <c r="D2327" s="142"/>
      <c r="E2327" s="140"/>
      <c r="F2327" s="153">
        <v>2022</v>
      </c>
      <c r="G2327" s="155"/>
      <c r="H2327" s="152" t="e">
        <v>#N/A</v>
      </c>
      <c r="I2327" s="151" t="e">
        <v>#N/A</v>
      </c>
      <c r="J2327" s="152" t="e">
        <v>#N/A</v>
      </c>
      <c r="K2327" s="153"/>
      <c r="L2327" s="154" t="s">
        <v>5207</v>
      </c>
      <c r="M2327" s="28"/>
      <c r="N2327" s="28"/>
      <c r="O2327" s="33"/>
      <c r="P2327" s="33"/>
      <c r="Q2327" s="42"/>
      <c r="R2327" s="45"/>
      <c r="S2327" s="37"/>
      <c r="T2327" s="36"/>
      <c r="U2327" s="49"/>
      <c r="V2327" s="36"/>
      <c r="W2327" s="36"/>
      <c r="X2327" s="39"/>
      <c r="Y2327" s="39"/>
      <c r="Z2327" s="39"/>
      <c r="AA2327" s="39"/>
    </row>
    <row r="2328" spans="1:27" ht="15" hidden="1" customHeight="1" x14ac:dyDescent="0.35">
      <c r="A2328" s="154"/>
      <c r="B2328" s="154">
        <v>2357</v>
      </c>
      <c r="C2328" s="155"/>
      <c r="D2328" s="155"/>
      <c r="E2328" s="156"/>
      <c r="F2328" s="153">
        <v>2022</v>
      </c>
      <c r="G2328" s="155"/>
      <c r="H2328" s="152" t="e">
        <v>#N/A</v>
      </c>
      <c r="I2328" s="151" t="e">
        <v>#N/A</v>
      </c>
      <c r="J2328" s="152" t="e">
        <v>#N/A</v>
      </c>
      <c r="K2328" s="153"/>
      <c r="L2328" s="154" t="s">
        <v>5208</v>
      </c>
      <c r="M2328" s="32"/>
      <c r="N2328" s="72"/>
      <c r="O2328" s="33"/>
      <c r="P2328" s="33"/>
      <c r="Q2328" s="34"/>
      <c r="R2328" s="35"/>
      <c r="S2328" s="36"/>
      <c r="T2328" s="37"/>
      <c r="U2328" s="38"/>
      <c r="V2328" s="37"/>
      <c r="W2328" s="37"/>
      <c r="X2328" s="39"/>
      <c r="Y2328" s="39"/>
      <c r="Z2328" s="39"/>
      <c r="AA2328" s="39"/>
    </row>
    <row r="2329" spans="1:27" ht="15" hidden="1" customHeight="1" x14ac:dyDescent="0.35">
      <c r="A2329" s="154"/>
      <c r="B2329" s="154">
        <v>2358</v>
      </c>
      <c r="C2329" s="155"/>
      <c r="D2329" s="155"/>
      <c r="E2329" s="156"/>
      <c r="F2329" s="153">
        <v>2022</v>
      </c>
      <c r="G2329" s="155"/>
      <c r="H2329" s="152" t="e">
        <v>#N/A</v>
      </c>
      <c r="I2329" s="151" t="e">
        <v>#N/A</v>
      </c>
      <c r="J2329" s="152" t="e">
        <v>#N/A</v>
      </c>
      <c r="K2329" s="153"/>
      <c r="L2329" s="154" t="s">
        <v>5209</v>
      </c>
      <c r="M2329" s="32"/>
      <c r="N2329" s="72"/>
      <c r="O2329" s="33"/>
      <c r="P2329" s="33"/>
      <c r="Q2329" s="42"/>
      <c r="R2329" s="35"/>
      <c r="S2329" s="36"/>
      <c r="T2329" s="37"/>
      <c r="U2329" s="38"/>
      <c r="V2329" s="37"/>
      <c r="W2329" s="37"/>
      <c r="X2329" s="39"/>
      <c r="Y2329" s="39"/>
      <c r="Z2329" s="39"/>
      <c r="AA2329" s="39"/>
    </row>
    <row r="2330" spans="1:27" ht="15" hidden="1" customHeight="1" x14ac:dyDescent="0.35">
      <c r="A2330" s="154"/>
      <c r="B2330" s="154">
        <v>2395</v>
      </c>
      <c r="C2330" s="155"/>
      <c r="D2330" s="155"/>
      <c r="E2330" s="156"/>
      <c r="F2330" s="153">
        <v>2022</v>
      </c>
      <c r="G2330" s="155"/>
      <c r="H2330" s="152" t="e">
        <v>#N/A</v>
      </c>
      <c r="I2330" s="151" t="e">
        <v>#N/A</v>
      </c>
      <c r="J2330" s="152" t="e">
        <v>#N/A</v>
      </c>
      <c r="K2330" s="153"/>
      <c r="L2330" s="154" t="s">
        <v>3704</v>
      </c>
      <c r="M2330" s="28"/>
      <c r="N2330" s="28"/>
      <c r="O2330" s="33"/>
      <c r="P2330" s="33"/>
      <c r="Q2330" s="42"/>
      <c r="R2330" s="45"/>
      <c r="S2330" s="36"/>
      <c r="T2330" s="37"/>
      <c r="U2330" s="44"/>
      <c r="V2330" s="37"/>
      <c r="W2330" s="37"/>
      <c r="X2330" s="39"/>
      <c r="Y2330" s="39"/>
      <c r="Z2330" s="39"/>
      <c r="AA2330" s="39"/>
    </row>
    <row r="2331" spans="1:27" ht="15" hidden="1" customHeight="1" x14ac:dyDescent="0.35">
      <c r="A2331" s="154"/>
      <c r="B2331" s="154">
        <v>2360</v>
      </c>
      <c r="C2331" s="155"/>
      <c r="D2331" s="155"/>
      <c r="E2331" s="156"/>
      <c r="F2331" s="153">
        <v>2022</v>
      </c>
      <c r="G2331" s="155"/>
      <c r="H2331" s="152" t="e">
        <v>#N/A</v>
      </c>
      <c r="I2331" s="151" t="e">
        <v>#N/A</v>
      </c>
      <c r="J2331" s="152" t="e">
        <v>#N/A</v>
      </c>
      <c r="K2331" s="153"/>
      <c r="L2331" s="154" t="s">
        <v>5210</v>
      </c>
      <c r="M2331" s="32"/>
      <c r="N2331" s="72"/>
      <c r="O2331" s="33"/>
      <c r="P2331" s="33"/>
      <c r="Q2331" s="34"/>
      <c r="R2331" s="45"/>
      <c r="S2331" s="36"/>
      <c r="T2331" s="37"/>
      <c r="U2331" s="44"/>
      <c r="V2331" s="37"/>
      <c r="W2331" s="37"/>
      <c r="X2331" s="39"/>
      <c r="Y2331" s="39"/>
      <c r="Z2331" s="39"/>
      <c r="AA2331" s="39"/>
    </row>
    <row r="2332" spans="1:27" ht="15" hidden="1" customHeight="1" x14ac:dyDescent="0.35">
      <c r="A2332" s="154"/>
      <c r="B2332" s="154">
        <v>2361</v>
      </c>
      <c r="C2332" s="155"/>
      <c r="D2332" s="155"/>
      <c r="E2332" s="156">
        <v>2000</v>
      </c>
      <c r="F2332" s="153">
        <v>22</v>
      </c>
      <c r="G2332" s="155"/>
      <c r="H2332" s="152" t="e">
        <v>#N/A</v>
      </c>
      <c r="I2332" s="151" t="e">
        <v>#N/A</v>
      </c>
      <c r="J2332" s="152" t="e">
        <v>#N/A</v>
      </c>
      <c r="K2332" s="153"/>
      <c r="L2332" s="154" t="s">
        <v>5211</v>
      </c>
      <c r="M2332" s="32"/>
      <c r="N2332" s="28"/>
      <c r="O2332" s="33"/>
      <c r="P2332" s="118"/>
      <c r="Q2332" s="119"/>
      <c r="R2332" s="35"/>
      <c r="S2332" s="36"/>
      <c r="T2332" s="37"/>
      <c r="U2332" s="38"/>
      <c r="V2332" s="37"/>
      <c r="W2332" s="37"/>
      <c r="X2332" s="39"/>
      <c r="Y2332" s="39"/>
      <c r="Z2332" s="39"/>
      <c r="AA2332" s="39"/>
    </row>
    <row r="2333" spans="1:27" ht="15" hidden="1" customHeight="1" x14ac:dyDescent="0.35">
      <c r="A2333" s="154"/>
      <c r="B2333" s="154">
        <v>2362</v>
      </c>
      <c r="C2333" s="155" t="s">
        <v>2100</v>
      </c>
      <c r="D2333" s="155" t="s">
        <v>3705</v>
      </c>
      <c r="E2333" s="156">
        <v>2011</v>
      </c>
      <c r="F2333" s="153">
        <v>11</v>
      </c>
      <c r="G2333" s="155" t="s">
        <v>8</v>
      </c>
      <c r="H2333" s="152" t="s">
        <v>1366</v>
      </c>
      <c r="I2333" s="151" t="s">
        <v>4870</v>
      </c>
      <c r="J2333" s="152" t="s">
        <v>34</v>
      </c>
      <c r="K2333" s="153" t="s">
        <v>441</v>
      </c>
      <c r="L2333" s="154" t="s">
        <v>5212</v>
      </c>
      <c r="M2333" s="32"/>
      <c r="N2333" s="28"/>
      <c r="O2333" s="33">
        <v>2268854</v>
      </c>
      <c r="P2333" s="33">
        <v>3007737413</v>
      </c>
      <c r="Q2333" s="34" t="s">
        <v>3706</v>
      </c>
      <c r="R2333" s="45">
        <v>40764</v>
      </c>
      <c r="S2333" s="37" t="s">
        <v>3707</v>
      </c>
      <c r="T2333" s="37" t="s">
        <v>354</v>
      </c>
      <c r="U2333" s="38">
        <v>1020227371</v>
      </c>
      <c r="V2333" s="37" t="s">
        <v>346</v>
      </c>
      <c r="W2333" s="37" t="s">
        <v>363</v>
      </c>
      <c r="X2333" s="39"/>
      <c r="Y2333" s="39"/>
      <c r="Z2333" s="39"/>
      <c r="AA2333" s="39"/>
    </row>
    <row r="2334" spans="1:27" ht="15" hidden="1" customHeight="1" x14ac:dyDescent="0.35">
      <c r="A2334" s="154"/>
      <c r="B2334" s="154">
        <v>2363</v>
      </c>
      <c r="C2334" s="145" t="s">
        <v>109</v>
      </c>
      <c r="D2334" s="145" t="s">
        <v>3708</v>
      </c>
      <c r="E2334" s="146">
        <v>2014</v>
      </c>
      <c r="F2334" s="153">
        <v>8</v>
      </c>
      <c r="G2334" s="155" t="s">
        <v>8</v>
      </c>
      <c r="H2334" s="152" t="s">
        <v>1366</v>
      </c>
      <c r="I2334" s="151" t="s">
        <v>3687</v>
      </c>
      <c r="J2334" s="152" t="s">
        <v>117</v>
      </c>
      <c r="K2334" s="153" t="s">
        <v>453</v>
      </c>
      <c r="L2334" s="154" t="s">
        <v>5213</v>
      </c>
      <c r="M2334" s="32"/>
      <c r="N2334" s="28"/>
      <c r="O2334" s="33"/>
      <c r="P2334" s="33">
        <v>3217068475</v>
      </c>
      <c r="Q2334" s="34" t="s">
        <v>3709</v>
      </c>
      <c r="R2334" s="45">
        <v>41741</v>
      </c>
      <c r="S2334" s="37" t="s">
        <v>3710</v>
      </c>
      <c r="T2334" s="37" t="s">
        <v>354</v>
      </c>
      <c r="U2334" s="38">
        <v>1031942986</v>
      </c>
      <c r="V2334" s="37" t="s">
        <v>346</v>
      </c>
      <c r="W2334" s="37" t="s">
        <v>363</v>
      </c>
      <c r="X2334" s="39"/>
      <c r="Y2334" s="39"/>
      <c r="Z2334" s="39"/>
      <c r="AA2334" s="39"/>
    </row>
    <row r="2335" spans="1:27" ht="15" hidden="1" customHeight="1" x14ac:dyDescent="0.35">
      <c r="A2335" s="154"/>
      <c r="B2335" s="154">
        <v>2364</v>
      </c>
      <c r="C2335" s="149" t="s">
        <v>109</v>
      </c>
      <c r="D2335" s="149" t="s">
        <v>3711</v>
      </c>
      <c r="E2335" s="156">
        <v>2007</v>
      </c>
      <c r="F2335" s="153">
        <v>15</v>
      </c>
      <c r="G2335" s="155" t="s">
        <v>8</v>
      </c>
      <c r="H2335" s="152" t="s">
        <v>1366</v>
      </c>
      <c r="I2335" s="151" t="s">
        <v>1367</v>
      </c>
      <c r="J2335" s="152" t="s">
        <v>9</v>
      </c>
      <c r="K2335" s="153" t="s">
        <v>453</v>
      </c>
      <c r="L2335" s="154" t="s">
        <v>5214</v>
      </c>
      <c r="M2335" s="32"/>
      <c r="N2335" s="28"/>
      <c r="O2335" s="33">
        <v>4173902</v>
      </c>
      <c r="P2335" s="33">
        <v>3206451215</v>
      </c>
      <c r="Q2335" s="34" t="s">
        <v>3712</v>
      </c>
      <c r="R2335" s="35">
        <v>39143</v>
      </c>
      <c r="S2335" s="36" t="s">
        <v>3713</v>
      </c>
      <c r="T2335" s="37" t="s">
        <v>354</v>
      </c>
      <c r="U2335" s="38">
        <v>1018236486</v>
      </c>
      <c r="V2335" s="37" t="s">
        <v>430</v>
      </c>
      <c r="W2335" s="37" t="s">
        <v>363</v>
      </c>
      <c r="X2335" s="39"/>
      <c r="Y2335" s="39"/>
      <c r="Z2335" s="39"/>
      <c r="AA2335" s="39"/>
    </row>
    <row r="2336" spans="1:27" ht="15" hidden="1" customHeight="1" x14ac:dyDescent="0.35">
      <c r="A2336" s="154"/>
      <c r="B2336" s="154">
        <v>2365</v>
      </c>
      <c r="C2336" s="155" t="s">
        <v>22</v>
      </c>
      <c r="D2336" s="155" t="s">
        <v>3714</v>
      </c>
      <c r="E2336" s="156">
        <v>2015</v>
      </c>
      <c r="F2336" s="153">
        <v>7</v>
      </c>
      <c r="G2336" s="155" t="s">
        <v>8</v>
      </c>
      <c r="H2336" s="152" t="s">
        <v>1366</v>
      </c>
      <c r="I2336" s="151" t="s">
        <v>3697</v>
      </c>
      <c r="J2336" s="152" t="s">
        <v>117</v>
      </c>
      <c r="K2336" s="153" t="s">
        <v>341</v>
      </c>
      <c r="L2336" s="154" t="s">
        <v>3715</v>
      </c>
      <c r="M2336" s="32"/>
      <c r="N2336" s="28"/>
      <c r="O2336" s="33"/>
      <c r="P2336" s="33">
        <v>3128109406</v>
      </c>
      <c r="Q2336" s="34" t="s">
        <v>3716</v>
      </c>
      <c r="R2336" s="35">
        <v>42006</v>
      </c>
      <c r="S2336" s="37" t="s">
        <v>3717</v>
      </c>
      <c r="T2336" s="37" t="s">
        <v>413</v>
      </c>
      <c r="U2336" s="38">
        <v>1033265159</v>
      </c>
      <c r="V2336" s="37" t="s">
        <v>393</v>
      </c>
      <c r="W2336" s="37" t="s">
        <v>363</v>
      </c>
      <c r="X2336" s="39"/>
      <c r="Y2336" s="39"/>
      <c r="Z2336" s="39"/>
      <c r="AA2336" s="39"/>
    </row>
    <row r="2337" spans="1:27" ht="15" hidden="1" customHeight="1" x14ac:dyDescent="0.35">
      <c r="A2337" s="154"/>
      <c r="B2337" s="154">
        <v>2366</v>
      </c>
      <c r="C2337" s="155" t="s">
        <v>76</v>
      </c>
      <c r="D2337" s="155" t="s">
        <v>3718</v>
      </c>
      <c r="E2337" s="156">
        <v>2015</v>
      </c>
      <c r="F2337" s="153">
        <v>7</v>
      </c>
      <c r="G2337" s="155" t="s">
        <v>8</v>
      </c>
      <c r="H2337" s="152" t="s">
        <v>1366</v>
      </c>
      <c r="I2337" s="151" t="s">
        <v>3697</v>
      </c>
      <c r="J2337" s="152" t="s">
        <v>117</v>
      </c>
      <c r="K2337" s="153" t="s">
        <v>453</v>
      </c>
      <c r="L2337" s="154">
        <v>366</v>
      </c>
      <c r="M2337" s="28"/>
      <c r="N2337" s="28"/>
      <c r="O2337" s="33">
        <v>5054600</v>
      </c>
      <c r="P2337" s="33">
        <v>3116050068</v>
      </c>
      <c r="Q2337" s="34" t="s">
        <v>3719</v>
      </c>
      <c r="R2337" s="45">
        <v>42110</v>
      </c>
      <c r="S2337" s="37" t="s">
        <v>3720</v>
      </c>
      <c r="T2337" s="36" t="s">
        <v>413</v>
      </c>
      <c r="U2337" s="38">
        <v>1192468470</v>
      </c>
      <c r="V2337" s="36" t="s">
        <v>346</v>
      </c>
      <c r="W2337" s="36" t="s">
        <v>363</v>
      </c>
      <c r="X2337" s="39"/>
      <c r="Y2337" s="39"/>
      <c r="Z2337" s="39"/>
      <c r="AA2337" s="39"/>
    </row>
    <row r="2338" spans="1:27" ht="15" hidden="1" customHeight="1" x14ac:dyDescent="0.35">
      <c r="A2338" s="154"/>
      <c r="B2338" s="154">
        <v>2367</v>
      </c>
      <c r="C2338" s="155" t="s">
        <v>229</v>
      </c>
      <c r="D2338" s="155" t="s">
        <v>3721</v>
      </c>
      <c r="E2338" s="156">
        <v>2012</v>
      </c>
      <c r="F2338" s="153">
        <v>10</v>
      </c>
      <c r="G2338" s="155" t="s">
        <v>8</v>
      </c>
      <c r="H2338" s="152" t="s">
        <v>1366</v>
      </c>
      <c r="I2338" s="151" t="s">
        <v>3685</v>
      </c>
      <c r="J2338" s="152" t="s">
        <v>106</v>
      </c>
      <c r="K2338" s="153" t="s">
        <v>453</v>
      </c>
      <c r="L2338" s="154" t="s">
        <v>5215</v>
      </c>
      <c r="M2338" s="32"/>
      <c r="N2338" s="28"/>
      <c r="O2338" s="33">
        <v>4229885</v>
      </c>
      <c r="P2338" s="33">
        <v>3113125389</v>
      </c>
      <c r="Q2338" s="34" t="s">
        <v>3722</v>
      </c>
      <c r="R2338" s="45">
        <v>41248</v>
      </c>
      <c r="S2338" s="37" t="s">
        <v>3723</v>
      </c>
      <c r="T2338" s="37" t="s">
        <v>354</v>
      </c>
      <c r="U2338" s="38">
        <v>1035000948</v>
      </c>
      <c r="V2338" s="37"/>
      <c r="W2338" s="37" t="s">
        <v>363</v>
      </c>
      <c r="X2338" s="39"/>
      <c r="Y2338" s="39"/>
      <c r="Z2338" s="39"/>
      <c r="AA2338" s="39"/>
    </row>
    <row r="2339" spans="1:27" ht="15" hidden="1" customHeight="1" x14ac:dyDescent="0.35">
      <c r="A2339" s="154"/>
      <c r="B2339" s="154">
        <v>2368</v>
      </c>
      <c r="C2339" s="155" t="s">
        <v>22</v>
      </c>
      <c r="D2339" s="155" t="s">
        <v>3724</v>
      </c>
      <c r="E2339" s="156">
        <v>2013</v>
      </c>
      <c r="F2339" s="153">
        <v>9</v>
      </c>
      <c r="G2339" s="155" t="s">
        <v>8</v>
      </c>
      <c r="H2339" s="152" t="s">
        <v>1366</v>
      </c>
      <c r="I2339" s="151" t="s">
        <v>3703</v>
      </c>
      <c r="J2339" s="152" t="s">
        <v>106</v>
      </c>
      <c r="K2339" s="153" t="s">
        <v>453</v>
      </c>
      <c r="L2339" s="154" t="s">
        <v>5216</v>
      </c>
      <c r="M2339" s="28"/>
      <c r="N2339" s="28"/>
      <c r="O2339" s="33">
        <v>3376354</v>
      </c>
      <c r="P2339" s="33">
        <v>3015572500</v>
      </c>
      <c r="Q2339" s="34" t="s">
        <v>3725</v>
      </c>
      <c r="R2339" s="45">
        <v>41493</v>
      </c>
      <c r="S2339" s="37" t="s">
        <v>3726</v>
      </c>
      <c r="T2339" s="37" t="s">
        <v>354</v>
      </c>
      <c r="U2339" s="38">
        <v>1017938119</v>
      </c>
      <c r="V2339" s="37" t="s">
        <v>393</v>
      </c>
      <c r="W2339" s="37" t="s">
        <v>363</v>
      </c>
      <c r="X2339" s="39"/>
      <c r="Y2339" s="39"/>
      <c r="Z2339" s="39"/>
      <c r="AA2339" s="39"/>
    </row>
    <row r="2340" spans="1:27" ht="15" hidden="1" customHeight="1" x14ac:dyDescent="0.35">
      <c r="A2340" s="154"/>
      <c r="B2340" s="154">
        <v>2369</v>
      </c>
      <c r="C2340" s="155" t="s">
        <v>689</v>
      </c>
      <c r="D2340" s="155" t="s">
        <v>3644</v>
      </c>
      <c r="E2340" s="156">
        <v>2015</v>
      </c>
      <c r="F2340" s="153">
        <v>7</v>
      </c>
      <c r="G2340" s="155" t="s">
        <v>8</v>
      </c>
      <c r="H2340" s="152" t="s">
        <v>1366</v>
      </c>
      <c r="I2340" s="151" t="s">
        <v>3697</v>
      </c>
      <c r="J2340" s="152" t="s">
        <v>117</v>
      </c>
      <c r="K2340" s="153" t="s">
        <v>453</v>
      </c>
      <c r="L2340" s="154" t="s">
        <v>5217</v>
      </c>
      <c r="M2340" s="28"/>
      <c r="N2340" s="28"/>
      <c r="O2340" s="33">
        <v>4879188</v>
      </c>
      <c r="P2340" s="33">
        <v>3012798582</v>
      </c>
      <c r="Q2340" s="34" t="s">
        <v>3727</v>
      </c>
      <c r="R2340" s="45">
        <v>42205</v>
      </c>
      <c r="S2340" s="36" t="s">
        <v>3728</v>
      </c>
      <c r="T2340" s="37" t="s">
        <v>413</v>
      </c>
      <c r="U2340" s="38">
        <v>1038266263</v>
      </c>
      <c r="V2340" s="37" t="s">
        <v>346</v>
      </c>
      <c r="W2340" s="37" t="s">
        <v>363</v>
      </c>
      <c r="X2340" s="39"/>
      <c r="Y2340" s="39"/>
      <c r="Z2340" s="39"/>
      <c r="AA2340" s="39"/>
    </row>
    <row r="2341" spans="1:27" ht="15" hidden="1" customHeight="1" x14ac:dyDescent="0.35">
      <c r="A2341" s="154"/>
      <c r="B2341" s="154">
        <v>2370</v>
      </c>
      <c r="C2341" s="155" t="s">
        <v>224</v>
      </c>
      <c r="D2341" s="155" t="s">
        <v>3729</v>
      </c>
      <c r="E2341" s="156">
        <v>2011</v>
      </c>
      <c r="F2341" s="153">
        <v>11</v>
      </c>
      <c r="G2341" s="155" t="s">
        <v>8</v>
      </c>
      <c r="H2341" s="152" t="s">
        <v>1366</v>
      </c>
      <c r="I2341" s="151" t="s">
        <v>4870</v>
      </c>
      <c r="J2341" s="152" t="s">
        <v>34</v>
      </c>
      <c r="K2341" s="153" t="s">
        <v>453</v>
      </c>
      <c r="L2341" s="154" t="s">
        <v>5218</v>
      </c>
      <c r="M2341" s="28"/>
      <c r="N2341" s="28"/>
      <c r="O2341" s="33"/>
      <c r="P2341" s="33">
        <v>3127787196</v>
      </c>
      <c r="Q2341" s="34" t="s">
        <v>3730</v>
      </c>
      <c r="R2341" s="45">
        <v>40795</v>
      </c>
      <c r="S2341" s="37" t="s">
        <v>3731</v>
      </c>
      <c r="T2341" s="37" t="s">
        <v>354</v>
      </c>
      <c r="U2341" s="38">
        <v>1017215987</v>
      </c>
      <c r="V2341" s="37" t="s">
        <v>393</v>
      </c>
      <c r="W2341" s="37" t="s">
        <v>363</v>
      </c>
      <c r="X2341" s="39"/>
      <c r="Y2341" s="39"/>
      <c r="Z2341" s="39"/>
      <c r="AA2341" s="39"/>
    </row>
    <row r="2342" spans="1:27" ht="15" hidden="1" customHeight="1" x14ac:dyDescent="0.35">
      <c r="A2342" s="154"/>
      <c r="B2342" s="154">
        <v>2371</v>
      </c>
      <c r="C2342" s="155" t="s">
        <v>76</v>
      </c>
      <c r="D2342" s="155" t="s">
        <v>3732</v>
      </c>
      <c r="E2342" s="156">
        <v>2015</v>
      </c>
      <c r="F2342" s="153">
        <v>7</v>
      </c>
      <c r="G2342" s="155" t="s">
        <v>8</v>
      </c>
      <c r="H2342" s="152" t="s">
        <v>1366</v>
      </c>
      <c r="I2342" s="151" t="s">
        <v>3697</v>
      </c>
      <c r="J2342" s="152" t="s">
        <v>117</v>
      </c>
      <c r="K2342" s="153" t="s">
        <v>453</v>
      </c>
      <c r="L2342" s="154" t="s">
        <v>5219</v>
      </c>
      <c r="M2342" s="28"/>
      <c r="N2342" s="28"/>
      <c r="O2342" s="33">
        <v>4345500</v>
      </c>
      <c r="P2342" s="33">
        <v>3103739985</v>
      </c>
      <c r="Q2342" s="34" t="s">
        <v>3733</v>
      </c>
      <c r="R2342" s="45">
        <v>42196</v>
      </c>
      <c r="S2342" s="37" t="s">
        <v>3734</v>
      </c>
      <c r="T2342" s="37" t="s">
        <v>413</v>
      </c>
      <c r="U2342" s="38">
        <v>1020123677</v>
      </c>
      <c r="V2342" s="37" t="s">
        <v>346</v>
      </c>
      <c r="W2342" s="37" t="s">
        <v>363</v>
      </c>
      <c r="X2342" s="39"/>
      <c r="Y2342" s="39"/>
      <c r="Z2342" s="39"/>
      <c r="AA2342" s="39"/>
    </row>
    <row r="2343" spans="1:27" ht="15" hidden="1" customHeight="1" x14ac:dyDescent="0.35">
      <c r="A2343" s="154"/>
      <c r="B2343" s="154">
        <v>2372</v>
      </c>
      <c r="C2343" s="155" t="s">
        <v>128</v>
      </c>
      <c r="D2343" s="155" t="s">
        <v>3735</v>
      </c>
      <c r="E2343" s="156">
        <v>2015</v>
      </c>
      <c r="F2343" s="153">
        <v>7</v>
      </c>
      <c r="G2343" s="155" t="s">
        <v>8</v>
      </c>
      <c r="H2343" s="152" t="s">
        <v>1366</v>
      </c>
      <c r="I2343" s="151" t="s">
        <v>3697</v>
      </c>
      <c r="J2343" s="152" t="s">
        <v>117</v>
      </c>
      <c r="K2343" s="153" t="s">
        <v>453</v>
      </c>
      <c r="L2343" s="154" t="s">
        <v>5220</v>
      </c>
      <c r="M2343" s="28"/>
      <c r="N2343" s="28"/>
      <c r="O2343" s="33">
        <v>4522595</v>
      </c>
      <c r="P2343" s="33">
        <v>3013689027</v>
      </c>
      <c r="Q2343" s="34" t="s">
        <v>3736</v>
      </c>
      <c r="R2343" s="45">
        <v>42205</v>
      </c>
      <c r="S2343" s="37" t="s">
        <v>3737</v>
      </c>
      <c r="T2343" s="37" t="s">
        <v>413</v>
      </c>
      <c r="U2343" s="38">
        <v>1022159431</v>
      </c>
      <c r="V2343" s="37" t="s">
        <v>346</v>
      </c>
      <c r="W2343" s="37" t="s">
        <v>363</v>
      </c>
      <c r="X2343" s="39"/>
      <c r="Y2343" s="39"/>
      <c r="Z2343" s="39"/>
      <c r="AA2343" s="39"/>
    </row>
    <row r="2344" spans="1:27" ht="15" hidden="1" customHeight="1" x14ac:dyDescent="0.35">
      <c r="A2344" s="154"/>
      <c r="B2344" s="154">
        <v>2373</v>
      </c>
      <c r="C2344" s="155" t="s">
        <v>120</v>
      </c>
      <c r="D2344" s="155" t="s">
        <v>3738</v>
      </c>
      <c r="E2344" s="156">
        <v>2016</v>
      </c>
      <c r="F2344" s="153">
        <v>6</v>
      </c>
      <c r="G2344" s="155" t="s">
        <v>8</v>
      </c>
      <c r="H2344" s="152" t="s">
        <v>1366</v>
      </c>
      <c r="I2344" s="151" t="s">
        <v>4885</v>
      </c>
      <c r="J2344" s="152" t="s">
        <v>92</v>
      </c>
      <c r="K2344" s="153" t="s">
        <v>453</v>
      </c>
      <c r="L2344" s="154" t="s">
        <v>5221</v>
      </c>
      <c r="M2344" s="28"/>
      <c r="N2344" s="28"/>
      <c r="O2344" s="33"/>
      <c r="P2344" s="33">
        <v>3132636026</v>
      </c>
      <c r="Q2344" s="34" t="s">
        <v>3739</v>
      </c>
      <c r="R2344" s="45">
        <v>42651</v>
      </c>
      <c r="S2344" s="36" t="s">
        <v>3603</v>
      </c>
      <c r="T2344" s="37" t="s">
        <v>413</v>
      </c>
      <c r="U2344" s="38">
        <v>1035009190</v>
      </c>
      <c r="V2344" s="37" t="s">
        <v>393</v>
      </c>
      <c r="W2344" s="37" t="s">
        <v>363</v>
      </c>
      <c r="X2344" s="39"/>
      <c r="Y2344" s="39"/>
      <c r="Z2344" s="39"/>
      <c r="AA2344" s="39"/>
    </row>
    <row r="2345" spans="1:27" ht="15" hidden="1" customHeight="1" x14ac:dyDescent="0.35">
      <c r="A2345" s="154"/>
      <c r="B2345" s="154">
        <v>2374</v>
      </c>
      <c r="C2345" s="155" t="s">
        <v>6</v>
      </c>
      <c r="D2345" s="155" t="s">
        <v>3740</v>
      </c>
      <c r="E2345" s="156">
        <v>2015</v>
      </c>
      <c r="F2345" s="153">
        <v>7</v>
      </c>
      <c r="G2345" s="155" t="s">
        <v>8</v>
      </c>
      <c r="H2345" s="152" t="s">
        <v>1366</v>
      </c>
      <c r="I2345" s="151" t="s">
        <v>3697</v>
      </c>
      <c r="J2345" s="152" t="s">
        <v>117</v>
      </c>
      <c r="K2345" s="153" t="s">
        <v>453</v>
      </c>
      <c r="L2345" s="154" t="s">
        <v>3741</v>
      </c>
      <c r="M2345" s="28"/>
      <c r="N2345" s="28"/>
      <c r="O2345" s="33">
        <v>2995981</v>
      </c>
      <c r="P2345" s="33">
        <v>3006152647</v>
      </c>
      <c r="Q2345" s="34" t="s">
        <v>3742</v>
      </c>
      <c r="R2345" s="45">
        <v>42237</v>
      </c>
      <c r="S2345" s="36" t="s">
        <v>1245</v>
      </c>
      <c r="T2345" s="37" t="s">
        <v>413</v>
      </c>
      <c r="U2345" s="38">
        <v>1020321458</v>
      </c>
      <c r="V2345" s="37" t="s">
        <v>346</v>
      </c>
      <c r="W2345" s="37" t="s">
        <v>363</v>
      </c>
      <c r="X2345" s="39"/>
      <c r="Y2345" s="39"/>
      <c r="Z2345" s="39"/>
      <c r="AA2345" s="39"/>
    </row>
    <row r="2346" spans="1:27" ht="15" hidden="1" customHeight="1" x14ac:dyDescent="0.35">
      <c r="A2346" s="154"/>
      <c r="B2346" s="154">
        <v>2375</v>
      </c>
      <c r="C2346" s="155" t="s">
        <v>3743</v>
      </c>
      <c r="D2346" s="155" t="s">
        <v>3744</v>
      </c>
      <c r="E2346" s="156">
        <v>2015</v>
      </c>
      <c r="F2346" s="153">
        <v>7</v>
      </c>
      <c r="G2346" s="155" t="s">
        <v>8</v>
      </c>
      <c r="H2346" s="152" t="s">
        <v>1366</v>
      </c>
      <c r="I2346" s="151" t="s">
        <v>3697</v>
      </c>
      <c r="J2346" s="152" t="s">
        <v>117</v>
      </c>
      <c r="K2346" s="153" t="s">
        <v>453</v>
      </c>
      <c r="L2346" s="154">
        <v>375</v>
      </c>
      <c r="M2346" s="28"/>
      <c r="N2346" s="28"/>
      <c r="O2346" s="33">
        <v>2303120</v>
      </c>
      <c r="P2346" s="33">
        <v>3137722376</v>
      </c>
      <c r="Q2346" s="34" t="s">
        <v>3745</v>
      </c>
      <c r="R2346" s="45">
        <v>42055</v>
      </c>
      <c r="S2346" s="36" t="s">
        <v>3746</v>
      </c>
      <c r="T2346" s="37" t="s">
        <v>413</v>
      </c>
      <c r="U2346" s="38">
        <v>1011517609</v>
      </c>
      <c r="V2346" s="37" t="s">
        <v>430</v>
      </c>
      <c r="W2346" s="37" t="s">
        <v>363</v>
      </c>
      <c r="X2346" s="39"/>
      <c r="Y2346" s="39"/>
      <c r="Z2346" s="39"/>
      <c r="AA2346" s="39"/>
    </row>
    <row r="2347" spans="1:27" ht="15" hidden="1" customHeight="1" x14ac:dyDescent="0.35">
      <c r="A2347" s="154"/>
      <c r="B2347" s="154">
        <v>2376</v>
      </c>
      <c r="C2347" s="155" t="s">
        <v>3747</v>
      </c>
      <c r="D2347" s="155" t="s">
        <v>3748</v>
      </c>
      <c r="E2347" s="156">
        <v>2016</v>
      </c>
      <c r="F2347" s="153">
        <v>6</v>
      </c>
      <c r="G2347" s="155" t="s">
        <v>8</v>
      </c>
      <c r="H2347" s="152" t="s">
        <v>1366</v>
      </c>
      <c r="I2347" s="151" t="s">
        <v>4885</v>
      </c>
      <c r="J2347" s="152" t="s">
        <v>92</v>
      </c>
      <c r="K2347" s="153" t="s">
        <v>453</v>
      </c>
      <c r="L2347" s="154" t="s">
        <v>5222</v>
      </c>
      <c r="M2347" s="28"/>
      <c r="N2347" s="28"/>
      <c r="O2347" s="33">
        <v>5241545</v>
      </c>
      <c r="P2347" s="33">
        <v>3045782031</v>
      </c>
      <c r="Q2347" s="34"/>
      <c r="R2347" s="45">
        <v>42440</v>
      </c>
      <c r="S2347" s="36" t="s">
        <v>3749</v>
      </c>
      <c r="T2347" s="37" t="s">
        <v>413</v>
      </c>
      <c r="U2347" s="38">
        <v>1011412470</v>
      </c>
      <c r="V2347" s="37" t="s">
        <v>393</v>
      </c>
      <c r="W2347" s="37" t="s">
        <v>363</v>
      </c>
      <c r="X2347" s="39"/>
      <c r="Y2347" s="39"/>
      <c r="Z2347" s="39"/>
      <c r="AA2347" s="39"/>
    </row>
    <row r="2348" spans="1:27" ht="15" hidden="1" customHeight="1" x14ac:dyDescent="0.35">
      <c r="A2348" s="154"/>
      <c r="B2348" s="154">
        <v>2377</v>
      </c>
      <c r="C2348" s="155" t="s">
        <v>229</v>
      </c>
      <c r="D2348" s="155" t="s">
        <v>3750</v>
      </c>
      <c r="E2348" s="156">
        <v>2012</v>
      </c>
      <c r="F2348" s="153">
        <v>10</v>
      </c>
      <c r="G2348" s="155" t="s">
        <v>8</v>
      </c>
      <c r="H2348" s="152" t="s">
        <v>1366</v>
      </c>
      <c r="I2348" s="151" t="s">
        <v>3685</v>
      </c>
      <c r="J2348" s="152" t="s">
        <v>106</v>
      </c>
      <c r="K2348" s="153" t="s">
        <v>453</v>
      </c>
      <c r="L2348" s="154" t="s">
        <v>5223</v>
      </c>
      <c r="M2348" s="28"/>
      <c r="N2348" s="28"/>
      <c r="O2348" s="33">
        <v>4486699</v>
      </c>
      <c r="P2348" s="33">
        <v>3013898130</v>
      </c>
      <c r="Q2348" s="34" t="s">
        <v>3751</v>
      </c>
      <c r="R2348" s="45">
        <v>41151</v>
      </c>
      <c r="S2348" s="36"/>
      <c r="T2348" s="37" t="s">
        <v>354</v>
      </c>
      <c r="U2348" s="38">
        <v>1036455945</v>
      </c>
      <c r="V2348" s="37" t="s">
        <v>346</v>
      </c>
      <c r="W2348" s="37" t="s">
        <v>363</v>
      </c>
      <c r="X2348" s="39"/>
      <c r="Y2348" s="39"/>
      <c r="Z2348" s="39"/>
      <c r="AA2348" s="39"/>
    </row>
    <row r="2349" spans="1:27" ht="15" hidden="1" customHeight="1" x14ac:dyDescent="0.35">
      <c r="A2349" s="154"/>
      <c r="B2349" s="154">
        <v>2378</v>
      </c>
      <c r="C2349" s="155" t="s">
        <v>120</v>
      </c>
      <c r="D2349" s="155" t="s">
        <v>3752</v>
      </c>
      <c r="E2349" s="156">
        <v>2014</v>
      </c>
      <c r="F2349" s="153">
        <v>8</v>
      </c>
      <c r="G2349" s="155" t="s">
        <v>8</v>
      </c>
      <c r="H2349" s="152" t="s">
        <v>1366</v>
      </c>
      <c r="I2349" s="151" t="s">
        <v>3687</v>
      </c>
      <c r="J2349" s="152" t="s">
        <v>117</v>
      </c>
      <c r="K2349" s="153" t="s">
        <v>453</v>
      </c>
      <c r="L2349" s="154" t="s">
        <v>5224</v>
      </c>
      <c r="M2349" s="28"/>
      <c r="N2349" s="28"/>
      <c r="O2349" s="33">
        <v>5768888</v>
      </c>
      <c r="P2349" s="33">
        <v>3017098285</v>
      </c>
      <c r="Q2349" s="34" t="s">
        <v>3753</v>
      </c>
      <c r="R2349" s="45">
        <v>41918</v>
      </c>
      <c r="S2349" s="36" t="s">
        <v>3754</v>
      </c>
      <c r="T2349" s="37" t="s">
        <v>354</v>
      </c>
      <c r="U2349" s="38">
        <v>1035004701</v>
      </c>
      <c r="V2349" s="37" t="s">
        <v>346</v>
      </c>
      <c r="W2349" s="37" t="s">
        <v>363</v>
      </c>
      <c r="X2349" s="39"/>
      <c r="Y2349" s="39"/>
      <c r="Z2349" s="39"/>
      <c r="AA2349" s="39"/>
    </row>
    <row r="2350" spans="1:27" ht="15" hidden="1" customHeight="1" x14ac:dyDescent="0.35">
      <c r="A2350" s="154"/>
      <c r="B2350" s="154">
        <v>2379</v>
      </c>
      <c r="C2350" s="145" t="s">
        <v>6</v>
      </c>
      <c r="D2350" s="145" t="s">
        <v>3755</v>
      </c>
      <c r="E2350" s="146">
        <v>2008</v>
      </c>
      <c r="F2350" s="153">
        <v>14</v>
      </c>
      <c r="G2350" s="155" t="s">
        <v>8</v>
      </c>
      <c r="H2350" s="152" t="s">
        <v>1366</v>
      </c>
      <c r="I2350" s="151" t="s">
        <v>4866</v>
      </c>
      <c r="J2350" s="152" t="s">
        <v>72</v>
      </c>
      <c r="K2350" s="153" t="s">
        <v>453</v>
      </c>
      <c r="L2350" s="154" t="s">
        <v>5225</v>
      </c>
      <c r="M2350" s="28"/>
      <c r="N2350" s="28"/>
      <c r="O2350" s="33">
        <v>5048587</v>
      </c>
      <c r="P2350" s="33">
        <v>3136595064</v>
      </c>
      <c r="Q2350" s="34" t="s">
        <v>3756</v>
      </c>
      <c r="R2350" s="45">
        <v>39619</v>
      </c>
      <c r="S2350" s="36" t="s">
        <v>3757</v>
      </c>
      <c r="T2350" s="37" t="s">
        <v>354</v>
      </c>
      <c r="U2350" s="38">
        <v>1017932358</v>
      </c>
      <c r="V2350" s="37" t="s">
        <v>346</v>
      </c>
      <c r="W2350" s="37" t="s">
        <v>363</v>
      </c>
      <c r="X2350" s="39"/>
      <c r="Y2350" s="39"/>
      <c r="Z2350" s="39"/>
      <c r="AA2350" s="39"/>
    </row>
    <row r="2351" spans="1:27" ht="15" hidden="1" customHeight="1" x14ac:dyDescent="0.35">
      <c r="A2351" s="154"/>
      <c r="B2351" s="154">
        <v>2380</v>
      </c>
      <c r="C2351" s="155" t="s">
        <v>864</v>
      </c>
      <c r="D2351" s="155" t="s">
        <v>3758</v>
      </c>
      <c r="E2351" s="156">
        <v>2007</v>
      </c>
      <c r="F2351" s="153">
        <v>15</v>
      </c>
      <c r="G2351" s="155" t="s">
        <v>8</v>
      </c>
      <c r="H2351" s="152" t="s">
        <v>1366</v>
      </c>
      <c r="I2351" s="151" t="s">
        <v>1367</v>
      </c>
      <c r="J2351" s="152" t="s">
        <v>9</v>
      </c>
      <c r="K2351" s="153" t="s">
        <v>453</v>
      </c>
      <c r="L2351" s="154" t="s">
        <v>5226</v>
      </c>
      <c r="M2351" s="28"/>
      <c r="N2351" s="28"/>
      <c r="O2351" s="33">
        <v>5909887</v>
      </c>
      <c r="P2351" s="33">
        <v>3166423185</v>
      </c>
      <c r="Q2351" s="34" t="s">
        <v>3759</v>
      </c>
      <c r="R2351" s="45">
        <v>39335</v>
      </c>
      <c r="S2351" s="36" t="s">
        <v>3760</v>
      </c>
      <c r="T2351" s="37" t="s">
        <v>354</v>
      </c>
      <c r="U2351" s="38">
        <v>1017930638</v>
      </c>
      <c r="V2351" s="37" t="s">
        <v>393</v>
      </c>
      <c r="W2351" s="37" t="s">
        <v>363</v>
      </c>
      <c r="X2351" s="39"/>
      <c r="Y2351" s="39"/>
      <c r="Z2351" s="39"/>
      <c r="AA2351" s="39"/>
    </row>
    <row r="2352" spans="1:27" ht="15" hidden="1" customHeight="1" x14ac:dyDescent="0.35">
      <c r="A2352" s="154"/>
      <c r="B2352" s="154">
        <v>2381</v>
      </c>
      <c r="C2352" s="145" t="s">
        <v>6</v>
      </c>
      <c r="D2352" s="145" t="s">
        <v>3761</v>
      </c>
      <c r="E2352" s="146">
        <v>2007</v>
      </c>
      <c r="F2352" s="153">
        <v>15</v>
      </c>
      <c r="G2352" s="155" t="s">
        <v>8</v>
      </c>
      <c r="H2352" s="152" t="s">
        <v>1366</v>
      </c>
      <c r="I2352" s="151" t="s">
        <v>1367</v>
      </c>
      <c r="J2352" s="152" t="s">
        <v>9</v>
      </c>
      <c r="K2352" s="153" t="s">
        <v>453</v>
      </c>
      <c r="L2352" s="154" t="s">
        <v>5227</v>
      </c>
      <c r="M2352" s="28"/>
      <c r="N2352" s="28"/>
      <c r="O2352" s="33">
        <v>3220967</v>
      </c>
      <c r="P2352" s="33">
        <v>3128956001</v>
      </c>
      <c r="Q2352" s="34" t="s">
        <v>3762</v>
      </c>
      <c r="R2352" s="45">
        <v>39353</v>
      </c>
      <c r="S2352" s="36" t="s">
        <v>3763</v>
      </c>
      <c r="T2352" s="37" t="s">
        <v>354</v>
      </c>
      <c r="U2352" s="38">
        <v>1027741076</v>
      </c>
      <c r="V2352" s="37" t="s">
        <v>346</v>
      </c>
      <c r="W2352" s="37" t="s">
        <v>363</v>
      </c>
      <c r="X2352" s="39"/>
      <c r="Y2352" s="39"/>
      <c r="Z2352" s="39"/>
      <c r="AA2352" s="39"/>
    </row>
    <row r="2353" spans="1:27" ht="15" hidden="1" customHeight="1" x14ac:dyDescent="0.35">
      <c r="A2353" s="154"/>
      <c r="B2353" s="154">
        <v>2382</v>
      </c>
      <c r="C2353" s="139" t="s">
        <v>3764</v>
      </c>
      <c r="D2353" s="139" t="s">
        <v>3765</v>
      </c>
      <c r="E2353" s="143">
        <v>2013</v>
      </c>
      <c r="F2353" s="153">
        <v>9</v>
      </c>
      <c r="G2353" s="155" t="s">
        <v>20</v>
      </c>
      <c r="H2353" s="152" t="s">
        <v>3699</v>
      </c>
      <c r="I2353" s="151" t="s">
        <v>4853</v>
      </c>
      <c r="J2353" s="152" t="s">
        <v>50</v>
      </c>
      <c r="K2353" s="153" t="s">
        <v>453</v>
      </c>
      <c r="L2353" s="154" t="s">
        <v>5228</v>
      </c>
      <c r="M2353" s="28"/>
      <c r="N2353" s="28"/>
      <c r="O2353" s="33">
        <v>4437094</v>
      </c>
      <c r="P2353" s="33">
        <v>3154688800</v>
      </c>
      <c r="Q2353" s="34" t="s">
        <v>3766</v>
      </c>
      <c r="R2353" s="43">
        <v>41563</v>
      </c>
      <c r="S2353" s="36" t="s">
        <v>3767</v>
      </c>
      <c r="T2353" s="37" t="s">
        <v>354</v>
      </c>
      <c r="U2353" s="38">
        <v>1035002624</v>
      </c>
      <c r="V2353" s="37" t="s">
        <v>346</v>
      </c>
      <c r="W2353" s="37" t="s">
        <v>363</v>
      </c>
      <c r="X2353" s="39"/>
      <c r="Y2353" s="39"/>
      <c r="Z2353" s="39"/>
      <c r="AA2353" s="39"/>
    </row>
    <row r="2354" spans="1:27" ht="15" hidden="1" customHeight="1" x14ac:dyDescent="0.35">
      <c r="A2354" s="154"/>
      <c r="B2354" s="154">
        <v>2383</v>
      </c>
      <c r="C2354" s="155" t="s">
        <v>144</v>
      </c>
      <c r="D2354" s="155" t="s">
        <v>3768</v>
      </c>
      <c r="E2354" s="156">
        <v>2015</v>
      </c>
      <c r="F2354" s="153">
        <v>7</v>
      </c>
      <c r="G2354" s="155" t="s">
        <v>8</v>
      </c>
      <c r="H2354" s="152" t="s">
        <v>1366</v>
      </c>
      <c r="I2354" s="151" t="s">
        <v>3697</v>
      </c>
      <c r="J2354" s="152" t="s">
        <v>117</v>
      </c>
      <c r="K2354" s="153" t="s">
        <v>453</v>
      </c>
      <c r="L2354" s="154" t="s">
        <v>3769</v>
      </c>
      <c r="M2354" s="28"/>
      <c r="N2354" s="28"/>
      <c r="O2354" s="33">
        <v>3242669</v>
      </c>
      <c r="P2354" s="33">
        <v>3137890192</v>
      </c>
      <c r="Q2354" s="34" t="s">
        <v>3770</v>
      </c>
      <c r="R2354" s="45">
        <v>42351</v>
      </c>
      <c r="S2354" s="37" t="s">
        <v>3771</v>
      </c>
      <c r="T2354" s="37" t="s">
        <v>413</v>
      </c>
      <c r="U2354" s="38">
        <v>1035007221</v>
      </c>
      <c r="V2354" s="37" t="s">
        <v>393</v>
      </c>
      <c r="W2354" s="37" t="s">
        <v>363</v>
      </c>
      <c r="X2354" s="39"/>
      <c r="Y2354" s="39"/>
      <c r="Z2354" s="39"/>
      <c r="AA2354" s="39"/>
    </row>
    <row r="2355" spans="1:27" ht="15" hidden="1" customHeight="1" x14ac:dyDescent="0.35">
      <c r="A2355" s="154"/>
      <c r="B2355" s="154">
        <v>2384</v>
      </c>
      <c r="C2355" s="155" t="s">
        <v>2922</v>
      </c>
      <c r="D2355" s="155" t="s">
        <v>3772</v>
      </c>
      <c r="E2355" s="156">
        <v>2015</v>
      </c>
      <c r="F2355" s="153">
        <v>7</v>
      </c>
      <c r="G2355" s="155" t="s">
        <v>8</v>
      </c>
      <c r="H2355" s="152" t="s">
        <v>1366</v>
      </c>
      <c r="I2355" s="151" t="s">
        <v>3697</v>
      </c>
      <c r="J2355" s="152" t="s">
        <v>117</v>
      </c>
      <c r="K2355" s="153" t="s">
        <v>453</v>
      </c>
      <c r="L2355" s="154" t="s">
        <v>5229</v>
      </c>
      <c r="M2355" s="28"/>
      <c r="N2355" s="28"/>
      <c r="O2355" s="33">
        <v>2976750</v>
      </c>
      <c r="P2355" s="33">
        <v>3003243537</v>
      </c>
      <c r="Q2355" s="34" t="s">
        <v>3773</v>
      </c>
      <c r="R2355" s="43">
        <v>42041</v>
      </c>
      <c r="S2355" s="36" t="s">
        <v>3774</v>
      </c>
      <c r="T2355" s="37" t="s">
        <v>413</v>
      </c>
      <c r="U2355" s="38">
        <v>1017939871</v>
      </c>
      <c r="V2355" s="37" t="s">
        <v>346</v>
      </c>
      <c r="W2355" s="37" t="s">
        <v>363</v>
      </c>
      <c r="X2355" s="39"/>
      <c r="Y2355" s="39"/>
      <c r="Z2355" s="39"/>
      <c r="AA2355" s="39"/>
    </row>
    <row r="2356" spans="1:27" ht="15" hidden="1" customHeight="1" x14ac:dyDescent="0.35">
      <c r="A2356" s="154"/>
      <c r="B2356" s="154">
        <v>2385</v>
      </c>
      <c r="C2356" s="155" t="s">
        <v>224</v>
      </c>
      <c r="D2356" s="155" t="s">
        <v>3775</v>
      </c>
      <c r="E2356" s="156">
        <v>2016</v>
      </c>
      <c r="F2356" s="153">
        <v>6</v>
      </c>
      <c r="G2356" s="155" t="s">
        <v>8</v>
      </c>
      <c r="H2356" s="152" t="s">
        <v>1366</v>
      </c>
      <c r="I2356" s="151" t="s">
        <v>4885</v>
      </c>
      <c r="J2356" s="152" t="s">
        <v>92</v>
      </c>
      <c r="K2356" s="153" t="s">
        <v>453</v>
      </c>
      <c r="L2356" s="154" t="s">
        <v>5230</v>
      </c>
      <c r="M2356" s="28"/>
      <c r="N2356" s="28"/>
      <c r="O2356" s="33">
        <v>2388455</v>
      </c>
      <c r="P2356" s="33">
        <v>3012417043</v>
      </c>
      <c r="Q2356" s="34" t="s">
        <v>3776</v>
      </c>
      <c r="R2356" s="45">
        <v>42575</v>
      </c>
      <c r="S2356" s="37" t="s">
        <v>3777</v>
      </c>
      <c r="T2356" s="36" t="s">
        <v>413</v>
      </c>
      <c r="U2356" s="38">
        <v>1041151688</v>
      </c>
      <c r="V2356" s="36" t="s">
        <v>346</v>
      </c>
      <c r="W2356" s="36" t="s">
        <v>363</v>
      </c>
      <c r="X2356" s="39"/>
      <c r="Y2356" s="39"/>
      <c r="Z2356" s="39"/>
      <c r="AA2356" s="39"/>
    </row>
    <row r="2357" spans="1:27" ht="15" hidden="1" customHeight="1" x14ac:dyDescent="0.35">
      <c r="A2357" s="154"/>
      <c r="B2357" s="154">
        <v>2386</v>
      </c>
      <c r="C2357" s="155" t="s">
        <v>3778</v>
      </c>
      <c r="D2357" s="155" t="s">
        <v>3029</v>
      </c>
      <c r="E2357" s="156">
        <v>2014</v>
      </c>
      <c r="F2357" s="153">
        <v>8</v>
      </c>
      <c r="G2357" s="155" t="s">
        <v>8</v>
      </c>
      <c r="H2357" s="152" t="s">
        <v>1366</v>
      </c>
      <c r="I2357" s="151" t="s">
        <v>3687</v>
      </c>
      <c r="J2357" s="152" t="s">
        <v>117</v>
      </c>
      <c r="K2357" s="153" t="s">
        <v>453</v>
      </c>
      <c r="L2357" s="154" t="s">
        <v>5231</v>
      </c>
      <c r="M2357" s="28"/>
      <c r="N2357" s="28"/>
      <c r="O2357" s="33">
        <v>4987980</v>
      </c>
      <c r="P2357" s="33">
        <v>3013085030</v>
      </c>
      <c r="Q2357" s="34" t="s">
        <v>3030</v>
      </c>
      <c r="R2357" s="45">
        <v>41752</v>
      </c>
      <c r="S2357" s="37" t="s">
        <v>3031</v>
      </c>
      <c r="T2357" s="37" t="s">
        <v>413</v>
      </c>
      <c r="U2357" s="38">
        <v>1021935067</v>
      </c>
      <c r="V2357" s="37" t="s">
        <v>393</v>
      </c>
      <c r="W2357" s="37" t="s">
        <v>363</v>
      </c>
      <c r="X2357" s="39"/>
      <c r="Y2357" s="39"/>
      <c r="Z2357" s="39"/>
      <c r="AA2357" s="39"/>
    </row>
    <row r="2358" spans="1:27" ht="15" hidden="1" customHeight="1" x14ac:dyDescent="0.35">
      <c r="A2358" s="154"/>
      <c r="B2358" s="154">
        <v>2387</v>
      </c>
      <c r="C2358" s="149" t="s">
        <v>566</v>
      </c>
      <c r="D2358" s="149" t="s">
        <v>3779</v>
      </c>
      <c r="E2358" s="148">
        <v>2016</v>
      </c>
      <c r="F2358" s="153">
        <v>6</v>
      </c>
      <c r="G2358" s="155" t="s">
        <v>8</v>
      </c>
      <c r="H2358" s="152" t="s">
        <v>1366</v>
      </c>
      <c r="I2358" s="151" t="s">
        <v>4885</v>
      </c>
      <c r="J2358" s="152" t="s">
        <v>92</v>
      </c>
      <c r="K2358" s="153" t="s">
        <v>453</v>
      </c>
      <c r="L2358" s="154" t="s">
        <v>5232</v>
      </c>
      <c r="M2358" s="28"/>
      <c r="N2358" s="28"/>
      <c r="O2358" s="33"/>
      <c r="P2358" s="33">
        <v>3142544587</v>
      </c>
      <c r="Q2358" s="42" t="s">
        <v>3780</v>
      </c>
      <c r="R2358" s="43">
        <v>42481</v>
      </c>
      <c r="S2358" s="36" t="s">
        <v>3781</v>
      </c>
      <c r="T2358" s="37" t="s">
        <v>413</v>
      </c>
      <c r="U2358" s="38">
        <v>1035008031</v>
      </c>
      <c r="V2358" s="37" t="s">
        <v>346</v>
      </c>
      <c r="W2358" s="37" t="s">
        <v>363</v>
      </c>
      <c r="X2358" s="39"/>
      <c r="Y2358" s="39"/>
      <c r="Z2358" s="39"/>
      <c r="AA2358" s="39"/>
    </row>
    <row r="2359" spans="1:27" ht="15" hidden="1" customHeight="1" x14ac:dyDescent="0.35">
      <c r="A2359" s="154"/>
      <c r="B2359" s="154">
        <v>2388</v>
      </c>
      <c r="C2359" s="142" t="s">
        <v>224</v>
      </c>
      <c r="D2359" s="142" t="s">
        <v>3782</v>
      </c>
      <c r="E2359" s="156">
        <v>2011</v>
      </c>
      <c r="F2359" s="153">
        <v>11</v>
      </c>
      <c r="G2359" s="155" t="s">
        <v>8</v>
      </c>
      <c r="H2359" s="152" t="s">
        <v>1366</v>
      </c>
      <c r="I2359" s="151" t="s">
        <v>4870</v>
      </c>
      <c r="J2359" s="152" t="s">
        <v>34</v>
      </c>
      <c r="K2359" s="153" t="s">
        <v>453</v>
      </c>
      <c r="L2359" s="154" t="s">
        <v>5233</v>
      </c>
      <c r="M2359" s="28"/>
      <c r="N2359" s="28"/>
      <c r="O2359" s="33"/>
      <c r="P2359" s="33">
        <v>3218022426</v>
      </c>
      <c r="Q2359" s="34" t="s">
        <v>3076</v>
      </c>
      <c r="R2359" s="43">
        <v>40747</v>
      </c>
      <c r="S2359" s="36" t="s">
        <v>3077</v>
      </c>
      <c r="T2359" s="37" t="s">
        <v>354</v>
      </c>
      <c r="U2359" s="38">
        <v>1027810252</v>
      </c>
      <c r="V2359" s="37" t="s">
        <v>430</v>
      </c>
      <c r="W2359" s="37" t="s">
        <v>363</v>
      </c>
      <c r="X2359" s="39"/>
      <c r="Y2359" s="39"/>
      <c r="Z2359" s="39"/>
      <c r="AA2359" s="39"/>
    </row>
    <row r="2360" spans="1:27" ht="15" hidden="1" customHeight="1" x14ac:dyDescent="0.35">
      <c r="A2360" s="154"/>
      <c r="B2360" s="154">
        <v>2389</v>
      </c>
      <c r="C2360" s="155" t="s">
        <v>157</v>
      </c>
      <c r="D2360" s="155" t="s">
        <v>2506</v>
      </c>
      <c r="E2360" s="156">
        <v>2015</v>
      </c>
      <c r="F2360" s="153">
        <v>7</v>
      </c>
      <c r="G2360" s="155" t="s">
        <v>20</v>
      </c>
      <c r="H2360" s="152" t="s">
        <v>3699</v>
      </c>
      <c r="I2360" s="151" t="s">
        <v>4901</v>
      </c>
      <c r="J2360" s="152" t="s">
        <v>21</v>
      </c>
      <c r="K2360" s="153" t="s">
        <v>453</v>
      </c>
      <c r="L2360" s="154">
        <v>389</v>
      </c>
      <c r="M2360" s="28"/>
      <c r="N2360" s="28"/>
      <c r="O2360" s="33">
        <v>4889740</v>
      </c>
      <c r="P2360" s="33">
        <v>3207208027</v>
      </c>
      <c r="Q2360" s="34" t="s">
        <v>3783</v>
      </c>
      <c r="R2360" s="45">
        <v>42252</v>
      </c>
      <c r="S2360" s="45" t="s">
        <v>2410</v>
      </c>
      <c r="T2360" s="36" t="s">
        <v>413</v>
      </c>
      <c r="U2360" s="38">
        <v>1020321568</v>
      </c>
      <c r="V2360" s="36" t="s">
        <v>346</v>
      </c>
      <c r="W2360" s="36" t="s">
        <v>363</v>
      </c>
      <c r="X2360" s="39"/>
      <c r="Y2360" s="39"/>
      <c r="Z2360" s="39"/>
      <c r="AA2360" s="39"/>
    </row>
    <row r="2361" spans="1:27" ht="15" hidden="1" customHeight="1" x14ac:dyDescent="0.35">
      <c r="A2361" s="154"/>
      <c r="B2361" s="154">
        <v>2390</v>
      </c>
      <c r="C2361" s="155" t="s">
        <v>1793</v>
      </c>
      <c r="D2361" s="155" t="s">
        <v>3784</v>
      </c>
      <c r="E2361" s="156">
        <v>2016</v>
      </c>
      <c r="F2361" s="153">
        <v>6</v>
      </c>
      <c r="G2361" s="155" t="s">
        <v>8</v>
      </c>
      <c r="H2361" s="152" t="s">
        <v>1366</v>
      </c>
      <c r="I2361" s="151" t="s">
        <v>4885</v>
      </c>
      <c r="J2361" s="152" t="s">
        <v>92</v>
      </c>
      <c r="K2361" s="153" t="s">
        <v>453</v>
      </c>
      <c r="L2361" s="154">
        <v>390</v>
      </c>
      <c r="M2361" s="28"/>
      <c r="N2361" s="28"/>
      <c r="O2361" s="33"/>
      <c r="P2361" s="33">
        <v>3104428698</v>
      </c>
      <c r="Q2361" s="34" t="s">
        <v>3785</v>
      </c>
      <c r="R2361" s="45">
        <v>42623</v>
      </c>
      <c r="S2361" s="37" t="s">
        <v>3786</v>
      </c>
      <c r="T2361" s="37" t="s">
        <v>413</v>
      </c>
      <c r="U2361" s="38">
        <v>1033267240</v>
      </c>
      <c r="V2361" s="37" t="s">
        <v>393</v>
      </c>
      <c r="W2361" s="37" t="s">
        <v>363</v>
      </c>
      <c r="X2361" s="39"/>
      <c r="Y2361" s="39"/>
      <c r="Z2361" s="39"/>
      <c r="AA2361" s="39"/>
    </row>
    <row r="2362" spans="1:27" ht="15" hidden="1" customHeight="1" x14ac:dyDescent="0.35">
      <c r="A2362" s="154"/>
      <c r="B2362" s="154">
        <v>2391</v>
      </c>
      <c r="C2362" s="155" t="s">
        <v>3787</v>
      </c>
      <c r="D2362" s="155" t="s">
        <v>3788</v>
      </c>
      <c r="E2362" s="156">
        <v>2015</v>
      </c>
      <c r="F2362" s="153">
        <v>7</v>
      </c>
      <c r="G2362" s="155" t="s">
        <v>8</v>
      </c>
      <c r="H2362" s="152" t="s">
        <v>1366</v>
      </c>
      <c r="I2362" s="151" t="s">
        <v>3697</v>
      </c>
      <c r="J2362" s="152" t="s">
        <v>117</v>
      </c>
      <c r="K2362" s="153" t="s">
        <v>453</v>
      </c>
      <c r="L2362" s="154" t="s">
        <v>5234</v>
      </c>
      <c r="M2362" s="28"/>
      <c r="N2362" s="28"/>
      <c r="O2362" s="33">
        <v>2503312</v>
      </c>
      <c r="P2362" s="33">
        <v>3052540644</v>
      </c>
      <c r="Q2362" s="42" t="s">
        <v>3789</v>
      </c>
      <c r="R2362" s="43">
        <v>42102</v>
      </c>
      <c r="S2362" s="36" t="s">
        <v>3790</v>
      </c>
      <c r="T2362" s="37" t="s">
        <v>413</v>
      </c>
      <c r="U2362" s="38">
        <v>1020320485</v>
      </c>
      <c r="V2362" s="37" t="s">
        <v>346</v>
      </c>
      <c r="W2362" s="37" t="s">
        <v>363</v>
      </c>
      <c r="X2362" s="39"/>
      <c r="Y2362" s="39"/>
      <c r="Z2362" s="39"/>
      <c r="AA2362" s="39"/>
    </row>
    <row r="2363" spans="1:27" ht="15" hidden="1" customHeight="1" x14ac:dyDescent="0.35">
      <c r="A2363" s="154"/>
      <c r="B2363" s="154">
        <v>2392</v>
      </c>
      <c r="C2363" s="155" t="s">
        <v>43</v>
      </c>
      <c r="D2363" s="155" t="s">
        <v>3791</v>
      </c>
      <c r="E2363" s="156">
        <v>2015</v>
      </c>
      <c r="F2363" s="153">
        <v>7</v>
      </c>
      <c r="G2363" s="155" t="s">
        <v>8</v>
      </c>
      <c r="H2363" s="152" t="s">
        <v>1366</v>
      </c>
      <c r="I2363" s="151" t="s">
        <v>3697</v>
      </c>
      <c r="J2363" s="152" t="s">
        <v>117</v>
      </c>
      <c r="K2363" s="153" t="s">
        <v>453</v>
      </c>
      <c r="L2363" s="154" t="s">
        <v>5235</v>
      </c>
      <c r="M2363" s="28"/>
      <c r="N2363" s="28"/>
      <c r="O2363" s="33">
        <v>2115211</v>
      </c>
      <c r="P2363" s="33">
        <v>3002246820</v>
      </c>
      <c r="Q2363" s="42" t="s">
        <v>3792</v>
      </c>
      <c r="R2363" s="45">
        <v>42246</v>
      </c>
      <c r="S2363" s="37" t="s">
        <v>3793</v>
      </c>
      <c r="T2363" s="36" t="s">
        <v>413</v>
      </c>
      <c r="U2363" s="38">
        <v>1011411427</v>
      </c>
      <c r="V2363" s="36" t="s">
        <v>1387</v>
      </c>
      <c r="W2363" s="36" t="s">
        <v>380</v>
      </c>
      <c r="X2363" s="39"/>
      <c r="Y2363" s="39"/>
      <c r="Z2363" s="39"/>
      <c r="AA2363" s="39"/>
    </row>
    <row r="2364" spans="1:27" ht="15" hidden="1" customHeight="1" x14ac:dyDescent="0.35">
      <c r="A2364" s="154"/>
      <c r="B2364" s="154">
        <v>2393</v>
      </c>
      <c r="C2364" s="155" t="s">
        <v>229</v>
      </c>
      <c r="D2364" s="155" t="s">
        <v>3794</v>
      </c>
      <c r="E2364" s="156">
        <v>2012</v>
      </c>
      <c r="F2364" s="153">
        <v>10</v>
      </c>
      <c r="G2364" s="155" t="s">
        <v>8</v>
      </c>
      <c r="H2364" s="152" t="s">
        <v>1366</v>
      </c>
      <c r="I2364" s="151" t="s">
        <v>3685</v>
      </c>
      <c r="J2364" s="152" t="s">
        <v>106</v>
      </c>
      <c r="K2364" s="153" t="s">
        <v>453</v>
      </c>
      <c r="L2364" s="154" t="s">
        <v>5236</v>
      </c>
      <c r="M2364" s="28"/>
      <c r="N2364" s="28"/>
      <c r="O2364" s="33">
        <v>2946468</v>
      </c>
      <c r="P2364" s="33">
        <v>3012412271</v>
      </c>
      <c r="Q2364" s="34" t="s">
        <v>3795</v>
      </c>
      <c r="R2364" s="43">
        <v>40995</v>
      </c>
      <c r="S2364" s="36" t="s">
        <v>3796</v>
      </c>
      <c r="T2364" s="37" t="s">
        <v>354</v>
      </c>
      <c r="U2364" s="38">
        <v>1034999776</v>
      </c>
      <c r="V2364" s="37" t="s">
        <v>430</v>
      </c>
      <c r="W2364" s="37" t="s">
        <v>363</v>
      </c>
      <c r="X2364" s="39"/>
      <c r="Y2364" s="39"/>
      <c r="Z2364" s="39"/>
      <c r="AA2364" s="39"/>
    </row>
    <row r="2365" spans="1:27" ht="15" hidden="1" customHeight="1" x14ac:dyDescent="0.35">
      <c r="A2365" s="154"/>
      <c r="B2365" s="154">
        <v>2394</v>
      </c>
      <c r="C2365" s="155" t="s">
        <v>209</v>
      </c>
      <c r="D2365" s="155" t="s">
        <v>3797</v>
      </c>
      <c r="E2365" s="156">
        <v>2014</v>
      </c>
      <c r="F2365" s="153">
        <v>8</v>
      </c>
      <c r="G2365" s="155" t="s">
        <v>20</v>
      </c>
      <c r="H2365" s="152" t="s">
        <v>3699</v>
      </c>
      <c r="I2365" s="151" t="s">
        <v>4850</v>
      </c>
      <c r="J2365" s="152" t="s">
        <v>21</v>
      </c>
      <c r="K2365" s="153" t="s">
        <v>453</v>
      </c>
      <c r="L2365" s="154" t="s">
        <v>5237</v>
      </c>
      <c r="M2365" s="28"/>
      <c r="N2365" s="28"/>
      <c r="O2365" s="33">
        <v>5503532</v>
      </c>
      <c r="P2365" s="33">
        <v>3146219468</v>
      </c>
      <c r="Q2365" s="34" t="s">
        <v>3798</v>
      </c>
      <c r="R2365" s="45">
        <v>41968</v>
      </c>
      <c r="S2365" s="37" t="s">
        <v>3799</v>
      </c>
      <c r="T2365" s="37" t="s">
        <v>413</v>
      </c>
      <c r="U2365" s="38">
        <v>1017939721</v>
      </c>
      <c r="V2365" s="37" t="s">
        <v>346</v>
      </c>
      <c r="W2365" s="37" t="s">
        <v>363</v>
      </c>
      <c r="X2365" s="39"/>
      <c r="Y2365" s="39"/>
      <c r="Z2365" s="39"/>
      <c r="AA2365" s="39"/>
    </row>
    <row r="2366" spans="1:27" ht="15" hidden="1" customHeight="1" x14ac:dyDescent="0.35">
      <c r="A2366" s="154"/>
      <c r="B2366" s="154">
        <v>2395</v>
      </c>
      <c r="C2366" s="155" t="s">
        <v>3214</v>
      </c>
      <c r="D2366" s="155" t="s">
        <v>3800</v>
      </c>
      <c r="E2366" s="156">
        <v>2014</v>
      </c>
      <c r="F2366" s="153">
        <v>8</v>
      </c>
      <c r="G2366" s="155" t="s">
        <v>8</v>
      </c>
      <c r="H2366" s="152" t="s">
        <v>1366</v>
      </c>
      <c r="I2366" s="151" t="s">
        <v>3687</v>
      </c>
      <c r="J2366" s="152" t="s">
        <v>117</v>
      </c>
      <c r="K2366" s="153" t="s">
        <v>453</v>
      </c>
      <c r="L2366" s="154" t="s">
        <v>3704</v>
      </c>
      <c r="M2366" s="28"/>
      <c r="N2366" s="28"/>
      <c r="O2366" s="33">
        <v>5829260</v>
      </c>
      <c r="P2366" s="33">
        <v>3188271579</v>
      </c>
      <c r="Q2366" s="34" t="s">
        <v>3801</v>
      </c>
      <c r="R2366" s="45">
        <v>41990</v>
      </c>
      <c r="S2366" s="37" t="s">
        <v>3802</v>
      </c>
      <c r="T2366" s="37" t="s">
        <v>413</v>
      </c>
      <c r="U2366" s="38">
        <v>1011410073</v>
      </c>
      <c r="V2366" s="37" t="s">
        <v>346</v>
      </c>
      <c r="W2366" s="37" t="s">
        <v>363</v>
      </c>
      <c r="X2366" s="39"/>
      <c r="Y2366" s="39"/>
      <c r="Z2366" s="39"/>
      <c r="AA2366" s="39"/>
    </row>
    <row r="2367" spans="1:27" ht="15" hidden="1" customHeight="1" x14ac:dyDescent="0.35">
      <c r="A2367" s="154"/>
      <c r="B2367" s="154">
        <v>2396</v>
      </c>
      <c r="C2367" s="155" t="s">
        <v>1149</v>
      </c>
      <c r="D2367" s="155" t="s">
        <v>2987</v>
      </c>
      <c r="E2367" s="156">
        <v>2012</v>
      </c>
      <c r="F2367" s="153">
        <v>10</v>
      </c>
      <c r="G2367" s="155" t="s">
        <v>8</v>
      </c>
      <c r="H2367" s="152" t="s">
        <v>1366</v>
      </c>
      <c r="I2367" s="151" t="s">
        <v>3685</v>
      </c>
      <c r="J2367" s="152" t="s">
        <v>106</v>
      </c>
      <c r="K2367" s="153" t="s">
        <v>453</v>
      </c>
      <c r="L2367" s="154" t="s">
        <v>5238</v>
      </c>
      <c r="M2367" s="28"/>
      <c r="N2367" s="28"/>
      <c r="O2367" s="33">
        <v>5886067</v>
      </c>
      <c r="P2367" s="33">
        <v>3116472692</v>
      </c>
      <c r="Q2367" s="34" t="s">
        <v>3803</v>
      </c>
      <c r="R2367" s="45">
        <v>41272</v>
      </c>
      <c r="S2367" s="37" t="s">
        <v>2989</v>
      </c>
      <c r="T2367" s="37" t="s">
        <v>354</v>
      </c>
      <c r="U2367" s="38">
        <v>1025898454</v>
      </c>
      <c r="V2367" s="37" t="s">
        <v>346</v>
      </c>
      <c r="W2367" s="37" t="s">
        <v>363</v>
      </c>
      <c r="X2367" s="39"/>
      <c r="Y2367" s="39"/>
      <c r="Z2367" s="39"/>
      <c r="AA2367" s="39"/>
    </row>
    <row r="2368" spans="1:27" ht="15" hidden="1" customHeight="1" x14ac:dyDescent="0.35">
      <c r="A2368" s="154"/>
      <c r="B2368" s="154">
        <v>2397</v>
      </c>
      <c r="C2368" s="155" t="s">
        <v>73</v>
      </c>
      <c r="D2368" s="155" t="s">
        <v>3804</v>
      </c>
      <c r="E2368" s="156">
        <v>2012</v>
      </c>
      <c r="F2368" s="153">
        <v>10</v>
      </c>
      <c r="G2368" s="155" t="s">
        <v>8</v>
      </c>
      <c r="H2368" s="152" t="s">
        <v>1366</v>
      </c>
      <c r="I2368" s="151" t="s">
        <v>3685</v>
      </c>
      <c r="J2368" s="152" t="s">
        <v>106</v>
      </c>
      <c r="K2368" s="153" t="s">
        <v>453</v>
      </c>
      <c r="L2368" s="154" t="s">
        <v>5239</v>
      </c>
      <c r="M2368" s="28"/>
      <c r="N2368" s="28"/>
      <c r="O2368" s="33">
        <v>6139297</v>
      </c>
      <c r="P2368" s="33">
        <v>3207273813</v>
      </c>
      <c r="Q2368" s="34" t="s">
        <v>3805</v>
      </c>
      <c r="R2368" s="45">
        <v>41084</v>
      </c>
      <c r="S2368" s="36" t="s">
        <v>3806</v>
      </c>
      <c r="T2368" s="37" t="s">
        <v>354</v>
      </c>
      <c r="U2368" s="38">
        <v>1033192949</v>
      </c>
      <c r="V2368" s="37" t="s">
        <v>430</v>
      </c>
      <c r="W2368" s="37" t="s">
        <v>363</v>
      </c>
      <c r="X2368" s="39"/>
      <c r="Y2368" s="39"/>
      <c r="Z2368" s="39"/>
      <c r="AA2368" s="39"/>
    </row>
    <row r="2369" spans="1:27" ht="15" hidden="1" customHeight="1" x14ac:dyDescent="0.35">
      <c r="A2369" s="154"/>
      <c r="B2369" s="154">
        <v>2398</v>
      </c>
      <c r="C2369" s="155" t="s">
        <v>1195</v>
      </c>
      <c r="D2369" s="155" t="s">
        <v>3807</v>
      </c>
      <c r="E2369" s="156">
        <v>2015</v>
      </c>
      <c r="F2369" s="153">
        <v>7</v>
      </c>
      <c r="G2369" s="155" t="s">
        <v>8</v>
      </c>
      <c r="H2369" s="152" t="s">
        <v>1366</v>
      </c>
      <c r="I2369" s="151" t="s">
        <v>3697</v>
      </c>
      <c r="J2369" s="152" t="s">
        <v>117</v>
      </c>
      <c r="K2369" s="153" t="s">
        <v>453</v>
      </c>
      <c r="L2369" s="154" t="s">
        <v>5240</v>
      </c>
      <c r="M2369" s="28"/>
      <c r="N2369" s="28"/>
      <c r="O2369" s="33">
        <v>3521173</v>
      </c>
      <c r="P2369" s="33">
        <v>3008542078</v>
      </c>
      <c r="Q2369" s="34" t="s">
        <v>3808</v>
      </c>
      <c r="R2369" s="45">
        <v>42145</v>
      </c>
      <c r="S2369" s="37" t="s">
        <v>3809</v>
      </c>
      <c r="T2369" s="36" t="s">
        <v>413</v>
      </c>
      <c r="U2369" s="38">
        <v>1035005957</v>
      </c>
      <c r="V2369" s="36" t="s">
        <v>393</v>
      </c>
      <c r="W2369" s="36" t="s">
        <v>363</v>
      </c>
      <c r="X2369" s="39"/>
      <c r="Y2369" s="39"/>
      <c r="Z2369" s="39"/>
      <c r="AA2369" s="39"/>
    </row>
    <row r="2370" spans="1:27" ht="15" hidden="1" customHeight="1" x14ac:dyDescent="0.35">
      <c r="A2370" s="154"/>
      <c r="B2370" s="154">
        <v>2399</v>
      </c>
      <c r="C2370" s="155" t="s">
        <v>2494</v>
      </c>
      <c r="D2370" s="155" t="s">
        <v>3810</v>
      </c>
      <c r="E2370" s="156">
        <v>2015</v>
      </c>
      <c r="F2370" s="153">
        <v>7</v>
      </c>
      <c r="G2370" s="155" t="s">
        <v>8</v>
      </c>
      <c r="H2370" s="152" t="s">
        <v>1366</v>
      </c>
      <c r="I2370" s="151" t="s">
        <v>3697</v>
      </c>
      <c r="J2370" s="152" t="s">
        <v>117</v>
      </c>
      <c r="K2370" s="153" t="s">
        <v>453</v>
      </c>
      <c r="L2370" s="154" t="s">
        <v>3811</v>
      </c>
      <c r="M2370" s="28"/>
      <c r="N2370" s="28"/>
      <c r="O2370" s="33">
        <v>5860125</v>
      </c>
      <c r="P2370" s="33">
        <v>3148319225</v>
      </c>
      <c r="Q2370" s="34" t="s">
        <v>3812</v>
      </c>
      <c r="R2370" s="43">
        <v>42334</v>
      </c>
      <c r="S2370" s="36" t="s">
        <v>3813</v>
      </c>
      <c r="T2370" s="37" t="s">
        <v>413</v>
      </c>
      <c r="U2370" s="38">
        <v>1017252320</v>
      </c>
      <c r="V2370" s="37" t="s">
        <v>346</v>
      </c>
      <c r="W2370" s="37" t="s">
        <v>363</v>
      </c>
      <c r="X2370" s="39"/>
      <c r="Y2370" s="39"/>
      <c r="Z2370" s="39"/>
      <c r="AA2370" s="39"/>
    </row>
    <row r="2371" spans="1:27" ht="15" hidden="1" customHeight="1" x14ac:dyDescent="0.35">
      <c r="A2371" s="154"/>
      <c r="B2371" s="154">
        <v>2400</v>
      </c>
      <c r="C2371" s="149" t="s">
        <v>3186</v>
      </c>
      <c r="D2371" s="149" t="s">
        <v>3814</v>
      </c>
      <c r="E2371" s="148">
        <v>2012</v>
      </c>
      <c r="F2371" s="153">
        <v>10</v>
      </c>
      <c r="G2371" s="155" t="s">
        <v>8</v>
      </c>
      <c r="H2371" s="152" t="s">
        <v>1366</v>
      </c>
      <c r="I2371" s="151" t="s">
        <v>3685</v>
      </c>
      <c r="J2371" s="152" t="s">
        <v>106</v>
      </c>
      <c r="K2371" s="153" t="s">
        <v>453</v>
      </c>
      <c r="L2371" s="154" t="s">
        <v>5241</v>
      </c>
      <c r="M2371" s="28"/>
      <c r="N2371" s="28"/>
      <c r="O2371" s="33"/>
      <c r="P2371" s="33">
        <v>3004003892</v>
      </c>
      <c r="Q2371" s="34" t="s">
        <v>3815</v>
      </c>
      <c r="R2371" s="43">
        <v>41165</v>
      </c>
      <c r="S2371" s="36" t="s">
        <v>3816</v>
      </c>
      <c r="T2371" s="37" t="s">
        <v>354</v>
      </c>
      <c r="U2371" s="38">
        <v>1033193537</v>
      </c>
      <c r="V2371" s="37" t="s">
        <v>346</v>
      </c>
      <c r="W2371" s="37" t="s">
        <v>402</v>
      </c>
      <c r="X2371" s="39"/>
      <c r="Y2371" s="39"/>
      <c r="Z2371" s="39"/>
      <c r="AA2371" s="39"/>
    </row>
    <row r="2372" spans="1:27" ht="15" hidden="1" customHeight="1" x14ac:dyDescent="0.35">
      <c r="A2372" s="154"/>
      <c r="B2372" s="154">
        <v>2401</v>
      </c>
      <c r="C2372" s="142" t="s">
        <v>3817</v>
      </c>
      <c r="D2372" s="142" t="s">
        <v>3172</v>
      </c>
      <c r="E2372" s="143">
        <v>2012</v>
      </c>
      <c r="F2372" s="153">
        <v>10</v>
      </c>
      <c r="G2372" s="155" t="s">
        <v>8</v>
      </c>
      <c r="H2372" s="152" t="s">
        <v>1366</v>
      </c>
      <c r="I2372" s="151" t="s">
        <v>3685</v>
      </c>
      <c r="J2372" s="152" t="s">
        <v>106</v>
      </c>
      <c r="K2372" s="153" t="s">
        <v>453</v>
      </c>
      <c r="L2372" s="154" t="s">
        <v>3818</v>
      </c>
      <c r="M2372" s="28"/>
      <c r="N2372" s="28"/>
      <c r="O2372" s="33"/>
      <c r="P2372" s="33">
        <v>3016437752</v>
      </c>
      <c r="Q2372" s="34" t="s">
        <v>3819</v>
      </c>
      <c r="R2372" s="43">
        <v>41051</v>
      </c>
      <c r="S2372" s="36" t="s">
        <v>3820</v>
      </c>
      <c r="T2372" s="37" t="s">
        <v>354</v>
      </c>
      <c r="U2372" s="38">
        <v>1192467654</v>
      </c>
      <c r="V2372" s="37" t="s">
        <v>393</v>
      </c>
      <c r="W2372" s="37" t="s">
        <v>363</v>
      </c>
      <c r="X2372" s="39"/>
      <c r="Y2372" s="39"/>
      <c r="Z2372" s="39"/>
      <c r="AA2372" s="39"/>
    </row>
    <row r="2373" spans="1:27" ht="15" hidden="1" customHeight="1" x14ac:dyDescent="0.35">
      <c r="A2373" s="154"/>
      <c r="B2373" s="154">
        <v>2402</v>
      </c>
      <c r="C2373" s="155" t="s">
        <v>3290</v>
      </c>
      <c r="D2373" s="155" t="s">
        <v>3821</v>
      </c>
      <c r="E2373" s="156">
        <v>2015</v>
      </c>
      <c r="F2373" s="153">
        <v>7</v>
      </c>
      <c r="G2373" s="155" t="s">
        <v>8</v>
      </c>
      <c r="H2373" s="152" t="s">
        <v>1366</v>
      </c>
      <c r="I2373" s="151" t="s">
        <v>3697</v>
      </c>
      <c r="J2373" s="152" t="s">
        <v>117</v>
      </c>
      <c r="K2373" s="153" t="s">
        <v>453</v>
      </c>
      <c r="L2373" s="154" t="s">
        <v>5242</v>
      </c>
      <c r="M2373" s="28"/>
      <c r="N2373" s="28"/>
      <c r="O2373" s="33">
        <v>5058080</v>
      </c>
      <c r="P2373" s="33">
        <v>3155369432</v>
      </c>
      <c r="Q2373" s="34" t="s">
        <v>3822</v>
      </c>
      <c r="R2373" s="45">
        <v>42151</v>
      </c>
      <c r="S2373" s="37" t="s">
        <v>3823</v>
      </c>
      <c r="T2373" s="37" t="s">
        <v>413</v>
      </c>
      <c r="U2373" s="38">
        <v>1127962349</v>
      </c>
      <c r="V2373" s="37" t="s">
        <v>393</v>
      </c>
      <c r="W2373" s="37" t="s">
        <v>363</v>
      </c>
      <c r="X2373" s="39"/>
      <c r="Y2373" s="39"/>
      <c r="Z2373" s="39"/>
      <c r="AA2373" s="39"/>
    </row>
    <row r="2374" spans="1:27" ht="15" hidden="1" customHeight="1" x14ac:dyDescent="0.35">
      <c r="A2374" s="154"/>
      <c r="B2374" s="154">
        <v>2403</v>
      </c>
      <c r="C2374" s="149" t="s">
        <v>3824</v>
      </c>
      <c r="D2374" s="149" t="s">
        <v>3825</v>
      </c>
      <c r="E2374" s="148">
        <v>2009</v>
      </c>
      <c r="F2374" s="153">
        <v>13</v>
      </c>
      <c r="G2374" s="155" t="s">
        <v>8</v>
      </c>
      <c r="H2374" s="152" t="s">
        <v>1366</v>
      </c>
      <c r="I2374" s="151" t="s">
        <v>4856</v>
      </c>
      <c r="J2374" s="152" t="s">
        <v>72</v>
      </c>
      <c r="K2374" s="153" t="s">
        <v>453</v>
      </c>
      <c r="L2374" s="154" t="s">
        <v>5243</v>
      </c>
      <c r="M2374" s="28"/>
      <c r="N2374" s="28"/>
      <c r="O2374" s="33">
        <v>3221315</v>
      </c>
      <c r="P2374" s="33">
        <v>3022216070</v>
      </c>
      <c r="Q2374" s="34" t="s">
        <v>3826</v>
      </c>
      <c r="R2374" s="43">
        <v>39891</v>
      </c>
      <c r="S2374" s="36" t="s">
        <v>3827</v>
      </c>
      <c r="T2374" s="37" t="s">
        <v>354</v>
      </c>
      <c r="U2374" s="38">
        <v>1022004662</v>
      </c>
      <c r="V2374" s="37" t="s">
        <v>393</v>
      </c>
      <c r="W2374" s="37" t="s">
        <v>363</v>
      </c>
      <c r="X2374" s="39"/>
      <c r="Y2374" s="39"/>
      <c r="Z2374" s="39"/>
      <c r="AA2374" s="39"/>
    </row>
    <row r="2375" spans="1:27" ht="15" hidden="1" customHeight="1" x14ac:dyDescent="0.35">
      <c r="A2375" s="154"/>
      <c r="B2375" s="154">
        <v>2404</v>
      </c>
      <c r="C2375" s="155" t="s">
        <v>1033</v>
      </c>
      <c r="D2375" s="155" t="s">
        <v>3828</v>
      </c>
      <c r="E2375" s="156">
        <v>2014</v>
      </c>
      <c r="F2375" s="153">
        <v>8</v>
      </c>
      <c r="G2375" s="155" t="s">
        <v>8</v>
      </c>
      <c r="H2375" s="152" t="s">
        <v>1366</v>
      </c>
      <c r="I2375" s="151" t="s">
        <v>3687</v>
      </c>
      <c r="J2375" s="152" t="s">
        <v>117</v>
      </c>
      <c r="K2375" s="153" t="s">
        <v>453</v>
      </c>
      <c r="L2375" s="154" t="s">
        <v>5244</v>
      </c>
      <c r="M2375" s="28"/>
      <c r="N2375" s="28"/>
      <c r="O2375" s="33">
        <v>3875377</v>
      </c>
      <c r="P2375" s="33">
        <v>3006456206</v>
      </c>
      <c r="Q2375" s="34" t="s">
        <v>3829</v>
      </c>
      <c r="R2375" s="45">
        <v>42003</v>
      </c>
      <c r="S2375" s="36" t="s">
        <v>3830</v>
      </c>
      <c r="T2375" s="37" t="s">
        <v>354</v>
      </c>
      <c r="U2375" s="38">
        <v>1035005159</v>
      </c>
      <c r="V2375" s="37" t="s">
        <v>346</v>
      </c>
      <c r="W2375" s="37" t="s">
        <v>363</v>
      </c>
      <c r="X2375" s="39"/>
      <c r="Y2375" s="39"/>
      <c r="Z2375" s="39"/>
      <c r="AA2375" s="39"/>
    </row>
    <row r="2376" spans="1:27" ht="15" hidden="1" customHeight="1" x14ac:dyDescent="0.35">
      <c r="A2376" s="154"/>
      <c r="B2376" s="154">
        <v>2405</v>
      </c>
      <c r="C2376" s="149" t="s">
        <v>1033</v>
      </c>
      <c r="D2376" s="149" t="s">
        <v>3831</v>
      </c>
      <c r="E2376" s="148">
        <v>2014</v>
      </c>
      <c r="F2376" s="153">
        <v>8</v>
      </c>
      <c r="G2376" s="155" t="s">
        <v>8</v>
      </c>
      <c r="H2376" s="152" t="s">
        <v>1366</v>
      </c>
      <c r="I2376" s="151" t="s">
        <v>3687</v>
      </c>
      <c r="J2376" s="152" t="s">
        <v>117</v>
      </c>
      <c r="K2376" s="153" t="s">
        <v>453</v>
      </c>
      <c r="L2376" s="154" t="s">
        <v>5245</v>
      </c>
      <c r="M2376" s="28"/>
      <c r="N2376" s="28"/>
      <c r="O2376" s="33">
        <v>4773634</v>
      </c>
      <c r="P2376" s="33">
        <v>3508642554</v>
      </c>
      <c r="Q2376" s="34" t="s">
        <v>3832</v>
      </c>
      <c r="R2376" s="43">
        <v>41864</v>
      </c>
      <c r="S2376" s="36" t="s">
        <v>3833</v>
      </c>
      <c r="T2376" s="37" t="s">
        <v>354</v>
      </c>
      <c r="U2376" s="38">
        <v>1018259218</v>
      </c>
      <c r="V2376" s="37" t="s">
        <v>346</v>
      </c>
      <c r="W2376" s="37" t="s">
        <v>402</v>
      </c>
      <c r="X2376" s="39"/>
      <c r="Y2376" s="39"/>
      <c r="Z2376" s="39"/>
      <c r="AA2376" s="39"/>
    </row>
    <row r="2377" spans="1:27" ht="15" hidden="1" customHeight="1" x14ac:dyDescent="0.35">
      <c r="A2377" s="154"/>
      <c r="B2377" s="154">
        <v>2406</v>
      </c>
      <c r="C2377" s="149" t="s">
        <v>128</v>
      </c>
      <c r="D2377" s="149" t="s">
        <v>3834</v>
      </c>
      <c r="E2377" s="148">
        <v>2015</v>
      </c>
      <c r="F2377" s="153">
        <v>7</v>
      </c>
      <c r="G2377" s="155" t="s">
        <v>8</v>
      </c>
      <c r="H2377" s="152" t="s">
        <v>1366</v>
      </c>
      <c r="I2377" s="151" t="s">
        <v>3697</v>
      </c>
      <c r="J2377" s="152" t="s">
        <v>117</v>
      </c>
      <c r="K2377" s="153" t="s">
        <v>453</v>
      </c>
      <c r="L2377" s="154" t="s">
        <v>5246</v>
      </c>
      <c r="M2377" s="28"/>
      <c r="N2377" s="28"/>
      <c r="O2377" s="33">
        <v>2978064</v>
      </c>
      <c r="P2377" s="33">
        <v>3013363699</v>
      </c>
      <c r="Q2377" s="34" t="s">
        <v>3835</v>
      </c>
      <c r="R2377" s="43">
        <v>42355</v>
      </c>
      <c r="S2377" s="36" t="s">
        <v>3836</v>
      </c>
      <c r="T2377" s="37" t="s">
        <v>413</v>
      </c>
      <c r="U2377" s="38">
        <v>1022007528</v>
      </c>
      <c r="V2377" s="37" t="s">
        <v>346</v>
      </c>
      <c r="W2377" s="37" t="s">
        <v>363</v>
      </c>
      <c r="X2377" s="39"/>
      <c r="Y2377" s="39"/>
      <c r="Z2377" s="39"/>
      <c r="AA2377" s="39"/>
    </row>
    <row r="2378" spans="1:27" ht="15" hidden="1" customHeight="1" x14ac:dyDescent="0.35">
      <c r="A2378" s="154"/>
      <c r="B2378" s="154">
        <v>2407</v>
      </c>
      <c r="C2378" s="155" t="s">
        <v>2458</v>
      </c>
      <c r="D2378" s="155" t="s">
        <v>3788</v>
      </c>
      <c r="E2378" s="156">
        <v>2010</v>
      </c>
      <c r="F2378" s="153">
        <v>12</v>
      </c>
      <c r="G2378" s="155" t="s">
        <v>8</v>
      </c>
      <c r="H2378" s="152" t="s">
        <v>1366</v>
      </c>
      <c r="I2378" s="151" t="s">
        <v>4859</v>
      </c>
      <c r="J2378" s="152" t="s">
        <v>34</v>
      </c>
      <c r="K2378" s="153" t="s">
        <v>453</v>
      </c>
      <c r="L2378" s="154" t="s">
        <v>5247</v>
      </c>
      <c r="M2378" s="28"/>
      <c r="N2378" s="28"/>
      <c r="O2378" s="33">
        <v>2503312</v>
      </c>
      <c r="P2378" s="33">
        <v>3052540644</v>
      </c>
      <c r="Q2378" s="42" t="s">
        <v>3837</v>
      </c>
      <c r="R2378" s="43">
        <v>40357</v>
      </c>
      <c r="S2378" s="36" t="s">
        <v>3790</v>
      </c>
      <c r="T2378" s="37" t="s">
        <v>354</v>
      </c>
      <c r="U2378" s="38">
        <v>1020307528</v>
      </c>
      <c r="V2378" s="37" t="s">
        <v>339</v>
      </c>
      <c r="W2378" s="37" t="s">
        <v>363</v>
      </c>
      <c r="X2378" s="39"/>
      <c r="Y2378" s="39"/>
      <c r="Z2378" s="39"/>
      <c r="AA2378" s="39"/>
    </row>
    <row r="2379" spans="1:27" ht="15" hidden="1" customHeight="1" x14ac:dyDescent="0.35">
      <c r="A2379" s="154"/>
      <c r="B2379" s="154">
        <v>2408</v>
      </c>
      <c r="C2379" s="155" t="s">
        <v>2500</v>
      </c>
      <c r="D2379" s="155" t="s">
        <v>3838</v>
      </c>
      <c r="E2379" s="156">
        <v>2010</v>
      </c>
      <c r="F2379" s="153">
        <v>12</v>
      </c>
      <c r="G2379" s="155" t="s">
        <v>8</v>
      </c>
      <c r="H2379" s="152" t="s">
        <v>1366</v>
      </c>
      <c r="I2379" s="151" t="s">
        <v>4859</v>
      </c>
      <c r="J2379" s="152" t="s">
        <v>34</v>
      </c>
      <c r="K2379" s="153" t="s">
        <v>453</v>
      </c>
      <c r="L2379" s="154" t="s">
        <v>5248</v>
      </c>
      <c r="M2379" s="28"/>
      <c r="N2379" s="28"/>
      <c r="O2379" s="33">
        <v>5418972</v>
      </c>
      <c r="P2379" s="33">
        <v>3225313107</v>
      </c>
      <c r="Q2379" s="34" t="s">
        <v>3839</v>
      </c>
      <c r="R2379" s="45">
        <v>40515</v>
      </c>
      <c r="S2379" s="36" t="s">
        <v>3840</v>
      </c>
      <c r="T2379" s="37" t="s">
        <v>1167</v>
      </c>
      <c r="U2379" s="38">
        <v>144116559</v>
      </c>
      <c r="V2379" s="37"/>
      <c r="W2379" s="37" t="s">
        <v>363</v>
      </c>
      <c r="X2379" s="39"/>
      <c r="Y2379" s="39"/>
      <c r="Z2379" s="39"/>
      <c r="AA2379" s="39"/>
    </row>
    <row r="2380" spans="1:27" ht="15" hidden="1" customHeight="1" x14ac:dyDescent="0.35">
      <c r="A2380" s="154"/>
      <c r="B2380" s="154">
        <v>2409</v>
      </c>
      <c r="C2380" s="155" t="s">
        <v>118</v>
      </c>
      <c r="D2380" s="155" t="s">
        <v>3841</v>
      </c>
      <c r="E2380" s="156">
        <v>2015</v>
      </c>
      <c r="F2380" s="153">
        <v>7</v>
      </c>
      <c r="G2380" s="155" t="s">
        <v>8</v>
      </c>
      <c r="H2380" s="152" t="s">
        <v>1366</v>
      </c>
      <c r="I2380" s="151" t="s">
        <v>3697</v>
      </c>
      <c r="J2380" s="152" t="s">
        <v>117</v>
      </c>
      <c r="K2380" s="153" t="s">
        <v>453</v>
      </c>
      <c r="L2380" s="154" t="s">
        <v>5249</v>
      </c>
      <c r="M2380" s="28"/>
      <c r="N2380" s="28"/>
      <c r="O2380" s="33"/>
      <c r="P2380" s="33">
        <v>3146622805</v>
      </c>
      <c r="Q2380" s="34" t="s">
        <v>3842</v>
      </c>
      <c r="R2380" s="45">
        <v>42318</v>
      </c>
      <c r="S2380" s="37" t="s">
        <v>3843</v>
      </c>
      <c r="T2380" s="36" t="s">
        <v>413</v>
      </c>
      <c r="U2380" s="38">
        <v>1035007033</v>
      </c>
      <c r="V2380" s="36" t="s">
        <v>430</v>
      </c>
      <c r="W2380" s="36" t="s">
        <v>363</v>
      </c>
      <c r="X2380" s="39"/>
      <c r="Y2380" s="39"/>
      <c r="Z2380" s="39"/>
      <c r="AA2380" s="39"/>
    </row>
    <row r="2381" spans="1:27" ht="15" hidden="1" customHeight="1" x14ac:dyDescent="0.35">
      <c r="A2381" s="154"/>
      <c r="B2381" s="154">
        <v>2410</v>
      </c>
      <c r="C2381" s="155" t="s">
        <v>3256</v>
      </c>
      <c r="D2381" s="155" t="s">
        <v>3844</v>
      </c>
      <c r="E2381" s="156">
        <v>2013</v>
      </c>
      <c r="F2381" s="153">
        <v>9</v>
      </c>
      <c r="G2381" s="155" t="s">
        <v>20</v>
      </c>
      <c r="H2381" s="152" t="s">
        <v>3699</v>
      </c>
      <c r="I2381" s="151" t="s">
        <v>4853</v>
      </c>
      <c r="J2381" s="152" t="s">
        <v>50</v>
      </c>
      <c r="K2381" s="153" t="s">
        <v>453</v>
      </c>
      <c r="L2381" s="154" t="s">
        <v>3845</v>
      </c>
      <c r="M2381" s="28"/>
      <c r="N2381" s="28"/>
      <c r="O2381" s="33"/>
      <c r="P2381" s="33">
        <v>3108229950</v>
      </c>
      <c r="Q2381" s="34" t="s">
        <v>3846</v>
      </c>
      <c r="R2381" s="35">
        <v>41558</v>
      </c>
      <c r="S2381" s="37" t="s">
        <v>954</v>
      </c>
      <c r="T2381" s="37" t="s">
        <v>354</v>
      </c>
      <c r="U2381" s="38">
        <v>1020316359</v>
      </c>
      <c r="V2381" s="37" t="s">
        <v>346</v>
      </c>
      <c r="W2381" s="37" t="s">
        <v>363</v>
      </c>
      <c r="X2381" s="39"/>
      <c r="Y2381" s="39"/>
      <c r="Z2381" s="39"/>
      <c r="AA2381" s="39"/>
    </row>
    <row r="2382" spans="1:27" ht="15" hidden="1" customHeight="1" x14ac:dyDescent="0.35">
      <c r="A2382" s="154"/>
      <c r="B2382" s="154">
        <v>2411</v>
      </c>
      <c r="C2382" s="155" t="s">
        <v>6</v>
      </c>
      <c r="D2382" s="155" t="s">
        <v>3847</v>
      </c>
      <c r="E2382" s="156">
        <v>2014</v>
      </c>
      <c r="F2382" s="153">
        <v>8</v>
      </c>
      <c r="G2382" s="155" t="s">
        <v>8</v>
      </c>
      <c r="H2382" s="152" t="s">
        <v>1366</v>
      </c>
      <c r="I2382" s="151" t="s">
        <v>3687</v>
      </c>
      <c r="J2382" s="152" t="s">
        <v>117</v>
      </c>
      <c r="K2382" s="153" t="s">
        <v>453</v>
      </c>
      <c r="L2382" s="154" t="s">
        <v>5250</v>
      </c>
      <c r="M2382" s="28"/>
      <c r="N2382" s="28"/>
      <c r="O2382" s="33"/>
      <c r="P2382" s="33">
        <v>3008245424</v>
      </c>
      <c r="Q2382" s="42" t="s">
        <v>3848</v>
      </c>
      <c r="R2382" s="45">
        <v>41948</v>
      </c>
      <c r="S2382" s="37" t="s">
        <v>3849</v>
      </c>
      <c r="T2382" s="37" t="s">
        <v>354</v>
      </c>
      <c r="U2382" s="38">
        <v>1011517401</v>
      </c>
      <c r="V2382" s="37" t="s">
        <v>393</v>
      </c>
      <c r="W2382" s="37" t="s">
        <v>363</v>
      </c>
      <c r="X2382" s="39"/>
      <c r="Y2382" s="39"/>
      <c r="Z2382" s="39"/>
      <c r="AA2382" s="39"/>
    </row>
    <row r="2383" spans="1:27" ht="15" hidden="1" customHeight="1" x14ac:dyDescent="0.35">
      <c r="A2383" s="154"/>
      <c r="B2383" s="154">
        <v>2412</v>
      </c>
      <c r="C2383" s="155" t="s">
        <v>396</v>
      </c>
      <c r="D2383" s="155" t="s">
        <v>3850</v>
      </c>
      <c r="E2383" s="156">
        <v>2013</v>
      </c>
      <c r="F2383" s="153">
        <v>9</v>
      </c>
      <c r="G2383" s="155" t="s">
        <v>8</v>
      </c>
      <c r="H2383" s="152" t="s">
        <v>1366</v>
      </c>
      <c r="I2383" s="151" t="s">
        <v>3703</v>
      </c>
      <c r="J2383" s="152" t="s">
        <v>106</v>
      </c>
      <c r="K2383" s="153" t="s">
        <v>453</v>
      </c>
      <c r="L2383" s="154" t="s">
        <v>5251</v>
      </c>
      <c r="M2383" s="28"/>
      <c r="N2383" s="28"/>
      <c r="O2383" s="33">
        <v>2946957</v>
      </c>
      <c r="P2383" s="33">
        <v>3162591892</v>
      </c>
      <c r="Q2383" s="34" t="s">
        <v>3851</v>
      </c>
      <c r="R2383" s="45">
        <v>41345</v>
      </c>
      <c r="S2383" s="37" t="s">
        <v>3852</v>
      </c>
      <c r="T2383" s="36" t="s">
        <v>354</v>
      </c>
      <c r="U2383" s="38">
        <v>1035001469</v>
      </c>
      <c r="V2383" s="36" t="s">
        <v>393</v>
      </c>
      <c r="W2383" s="36" t="s">
        <v>363</v>
      </c>
      <c r="X2383" s="39"/>
      <c r="Y2383" s="39"/>
      <c r="Z2383" s="39"/>
      <c r="AA2383" s="39"/>
    </row>
    <row r="2384" spans="1:27" ht="15" hidden="1" customHeight="1" x14ac:dyDescent="0.35">
      <c r="A2384" s="154"/>
      <c r="B2384" s="154">
        <v>2413</v>
      </c>
      <c r="C2384" s="155" t="s">
        <v>549</v>
      </c>
      <c r="D2384" s="155" t="s">
        <v>3850</v>
      </c>
      <c r="E2384" s="156">
        <v>2017</v>
      </c>
      <c r="F2384" s="153">
        <v>5</v>
      </c>
      <c r="G2384" s="155" t="s">
        <v>8</v>
      </c>
      <c r="H2384" s="152" t="s">
        <v>1366</v>
      </c>
      <c r="I2384" s="151" t="s">
        <v>4893</v>
      </c>
      <c r="J2384" s="152" t="s">
        <v>92</v>
      </c>
      <c r="K2384" s="153" t="s">
        <v>453</v>
      </c>
      <c r="L2384" s="154" t="s">
        <v>5252</v>
      </c>
      <c r="M2384" s="28"/>
      <c r="N2384" s="28"/>
      <c r="O2384" s="33">
        <v>2946957</v>
      </c>
      <c r="P2384" s="33">
        <v>3162591892</v>
      </c>
      <c r="Q2384" s="34" t="s">
        <v>3851</v>
      </c>
      <c r="R2384" s="45">
        <v>42878</v>
      </c>
      <c r="S2384" s="37" t="s">
        <v>3852</v>
      </c>
      <c r="T2384" s="37" t="s">
        <v>413</v>
      </c>
      <c r="U2384" s="38">
        <v>1035010485</v>
      </c>
      <c r="V2384" s="37" t="s">
        <v>346</v>
      </c>
      <c r="W2384" s="37" t="s">
        <v>363</v>
      </c>
      <c r="X2384" s="39"/>
      <c r="Y2384" s="39"/>
      <c r="Z2384" s="39"/>
      <c r="AA2384" s="39"/>
    </row>
    <row r="2385" spans="1:27" ht="14.45" hidden="1" x14ac:dyDescent="0.35">
      <c r="A2385" s="154"/>
      <c r="B2385" s="154">
        <v>2414</v>
      </c>
      <c r="C2385" s="155" t="s">
        <v>176</v>
      </c>
      <c r="D2385" s="155" t="s">
        <v>3853</v>
      </c>
      <c r="E2385" s="156">
        <v>2013</v>
      </c>
      <c r="F2385" s="153">
        <v>9</v>
      </c>
      <c r="G2385" s="155" t="s">
        <v>8</v>
      </c>
      <c r="H2385" s="152" t="s">
        <v>1366</v>
      </c>
      <c r="I2385" s="151" t="s">
        <v>3703</v>
      </c>
      <c r="J2385" s="152" t="s">
        <v>106</v>
      </c>
      <c r="K2385" s="153" t="s">
        <v>453</v>
      </c>
      <c r="L2385" s="154" t="s">
        <v>5253</v>
      </c>
      <c r="M2385" s="28"/>
      <c r="N2385" s="28"/>
      <c r="O2385" s="57">
        <v>2663931</v>
      </c>
      <c r="P2385" s="33">
        <v>3146207222</v>
      </c>
      <c r="Q2385" s="34" t="s">
        <v>3854</v>
      </c>
      <c r="R2385" s="43">
        <v>41556</v>
      </c>
      <c r="S2385" s="36" t="s">
        <v>3855</v>
      </c>
      <c r="T2385" s="37" t="s">
        <v>354</v>
      </c>
      <c r="U2385" s="38">
        <v>1035002592</v>
      </c>
      <c r="V2385" s="37"/>
      <c r="W2385" s="37" t="s">
        <v>363</v>
      </c>
      <c r="X2385" s="39"/>
      <c r="Y2385" s="39"/>
      <c r="Z2385" s="39"/>
      <c r="AA2385" s="39"/>
    </row>
    <row r="2386" spans="1:27" ht="14.45" hidden="1" x14ac:dyDescent="0.35">
      <c r="A2386" s="154"/>
      <c r="B2386" s="154">
        <v>2416</v>
      </c>
      <c r="C2386" s="155" t="s">
        <v>2042</v>
      </c>
      <c r="D2386" s="155" t="s">
        <v>3856</v>
      </c>
      <c r="E2386" s="156">
        <v>2015</v>
      </c>
      <c r="F2386" s="153">
        <v>7</v>
      </c>
      <c r="G2386" s="155" t="s">
        <v>8</v>
      </c>
      <c r="H2386" s="152" t="s">
        <v>1366</v>
      </c>
      <c r="I2386" s="151" t="s">
        <v>3697</v>
      </c>
      <c r="J2386" s="152" t="s">
        <v>117</v>
      </c>
      <c r="K2386" s="153" t="s">
        <v>453</v>
      </c>
      <c r="L2386" s="154" t="s">
        <v>5254</v>
      </c>
      <c r="M2386" s="28"/>
      <c r="N2386" s="28"/>
      <c r="O2386" s="33"/>
      <c r="P2386" s="33">
        <v>3104175867</v>
      </c>
      <c r="Q2386" s="34" t="s">
        <v>3857</v>
      </c>
      <c r="R2386" s="45">
        <v>42318</v>
      </c>
      <c r="S2386" s="37" t="s">
        <v>3858</v>
      </c>
      <c r="T2386" s="37" t="s">
        <v>413</v>
      </c>
      <c r="U2386" s="38">
        <v>1021938558</v>
      </c>
      <c r="V2386" s="37" t="s">
        <v>346</v>
      </c>
      <c r="W2386" s="37" t="s">
        <v>363</v>
      </c>
      <c r="X2386" s="39"/>
      <c r="Y2386" s="39"/>
      <c r="Z2386" s="39"/>
      <c r="AA2386" s="39"/>
    </row>
    <row r="2387" spans="1:27" ht="14.45" hidden="1" x14ac:dyDescent="0.35">
      <c r="A2387" s="154"/>
      <c r="B2387" s="154">
        <v>2417</v>
      </c>
      <c r="C2387" s="155" t="s">
        <v>209</v>
      </c>
      <c r="D2387" s="155" t="s">
        <v>3859</v>
      </c>
      <c r="E2387" s="156">
        <v>2016</v>
      </c>
      <c r="F2387" s="153">
        <v>6</v>
      </c>
      <c r="G2387" s="155" t="s">
        <v>20</v>
      </c>
      <c r="H2387" s="152" t="s">
        <v>3699</v>
      </c>
      <c r="I2387" s="151" t="s">
        <v>4903</v>
      </c>
      <c r="J2387" s="152" t="s">
        <v>21</v>
      </c>
      <c r="K2387" s="153" t="s">
        <v>453</v>
      </c>
      <c r="L2387" s="154" t="s">
        <v>5255</v>
      </c>
      <c r="M2387" s="28"/>
      <c r="N2387" s="28"/>
      <c r="O2387" s="33"/>
      <c r="P2387" s="33">
        <v>3042417064</v>
      </c>
      <c r="Q2387" s="34" t="s">
        <v>3860</v>
      </c>
      <c r="R2387" s="45">
        <v>42461</v>
      </c>
      <c r="S2387" s="37" t="s">
        <v>3861</v>
      </c>
      <c r="T2387" s="37" t="s">
        <v>413</v>
      </c>
      <c r="U2387" s="38">
        <v>1013358734</v>
      </c>
      <c r="V2387" s="37" t="s">
        <v>346</v>
      </c>
      <c r="W2387" s="37" t="s">
        <v>363</v>
      </c>
      <c r="X2387" s="39"/>
      <c r="Y2387" s="39"/>
      <c r="Z2387" s="39"/>
      <c r="AA2387" s="39"/>
    </row>
    <row r="2388" spans="1:27" ht="14.45" hidden="1" x14ac:dyDescent="0.35">
      <c r="A2388" s="154"/>
      <c r="B2388" s="154">
        <v>2418</v>
      </c>
      <c r="C2388" s="155" t="s">
        <v>1285</v>
      </c>
      <c r="D2388" s="155" t="s">
        <v>3862</v>
      </c>
      <c r="E2388" s="156">
        <v>2016</v>
      </c>
      <c r="F2388" s="153">
        <v>6</v>
      </c>
      <c r="G2388" s="155" t="s">
        <v>8</v>
      </c>
      <c r="H2388" s="152" t="s">
        <v>1366</v>
      </c>
      <c r="I2388" s="151" t="s">
        <v>4885</v>
      </c>
      <c r="J2388" s="152" t="s">
        <v>92</v>
      </c>
      <c r="K2388" s="153" t="s">
        <v>453</v>
      </c>
      <c r="L2388" s="154" t="s">
        <v>5256</v>
      </c>
      <c r="M2388" s="28"/>
      <c r="N2388" s="28"/>
      <c r="O2388" s="33"/>
      <c r="P2388" s="33">
        <v>3146857863</v>
      </c>
      <c r="Q2388" s="34"/>
      <c r="R2388" s="45">
        <v>42523</v>
      </c>
      <c r="S2388" s="37" t="s">
        <v>3863</v>
      </c>
      <c r="T2388" s="36" t="s">
        <v>413</v>
      </c>
      <c r="U2388" s="38">
        <v>1035008280</v>
      </c>
      <c r="V2388" s="36" t="s">
        <v>430</v>
      </c>
      <c r="W2388" s="36" t="s">
        <v>363</v>
      </c>
      <c r="X2388" s="39"/>
      <c r="Y2388" s="39"/>
      <c r="Z2388" s="39"/>
      <c r="AA2388" s="39"/>
    </row>
    <row r="2389" spans="1:27" ht="14.45" hidden="1" x14ac:dyDescent="0.35">
      <c r="A2389" s="154"/>
      <c r="B2389" s="154">
        <v>2419</v>
      </c>
      <c r="C2389" s="149" t="s">
        <v>3764</v>
      </c>
      <c r="D2389" s="149" t="s">
        <v>2976</v>
      </c>
      <c r="E2389" s="148">
        <v>2013</v>
      </c>
      <c r="F2389" s="153">
        <v>9</v>
      </c>
      <c r="G2389" s="155" t="s">
        <v>20</v>
      </c>
      <c r="H2389" s="152" t="s">
        <v>3699</v>
      </c>
      <c r="I2389" s="151" t="s">
        <v>4853</v>
      </c>
      <c r="J2389" s="152" t="s">
        <v>50</v>
      </c>
      <c r="K2389" s="153" t="s">
        <v>453</v>
      </c>
      <c r="L2389" s="154" t="s">
        <v>5257</v>
      </c>
      <c r="M2389" s="28"/>
      <c r="N2389" s="28"/>
      <c r="O2389" s="33"/>
      <c r="P2389" s="33">
        <v>3117490476</v>
      </c>
      <c r="Q2389" s="34" t="s">
        <v>3864</v>
      </c>
      <c r="R2389" s="43">
        <v>41524</v>
      </c>
      <c r="S2389" s="36" t="s">
        <v>3865</v>
      </c>
      <c r="T2389" s="37" t="s">
        <v>354</v>
      </c>
      <c r="U2389" s="38">
        <v>1035002393</v>
      </c>
      <c r="V2389" s="37" t="s">
        <v>346</v>
      </c>
      <c r="W2389" s="37" t="s">
        <v>363</v>
      </c>
      <c r="X2389" s="39"/>
      <c r="Y2389" s="39"/>
      <c r="Z2389" s="39"/>
      <c r="AA2389" s="39"/>
    </row>
    <row r="2390" spans="1:27" ht="14.45" hidden="1" x14ac:dyDescent="0.35">
      <c r="A2390" s="154"/>
      <c r="B2390" s="154">
        <v>2420</v>
      </c>
      <c r="C2390" s="155" t="s">
        <v>3866</v>
      </c>
      <c r="D2390" s="155" t="s">
        <v>3176</v>
      </c>
      <c r="E2390" s="156">
        <v>2017</v>
      </c>
      <c r="F2390" s="153">
        <v>5</v>
      </c>
      <c r="G2390" s="155" t="s">
        <v>8</v>
      </c>
      <c r="H2390" s="152" t="s">
        <v>1366</v>
      </c>
      <c r="I2390" s="151" t="s">
        <v>4893</v>
      </c>
      <c r="J2390" s="152" t="s">
        <v>92</v>
      </c>
      <c r="K2390" s="153" t="s">
        <v>453</v>
      </c>
      <c r="L2390" s="154" t="s">
        <v>5258</v>
      </c>
      <c r="M2390" s="28"/>
      <c r="N2390" s="28"/>
      <c r="O2390" s="33">
        <v>2328421</v>
      </c>
      <c r="P2390" s="33">
        <v>3013073595</v>
      </c>
      <c r="Q2390" s="34" t="s">
        <v>3177</v>
      </c>
      <c r="R2390" s="43">
        <v>42896</v>
      </c>
      <c r="S2390" s="36" t="s">
        <v>3178</v>
      </c>
      <c r="T2390" s="37" t="s">
        <v>413</v>
      </c>
      <c r="U2390" s="38">
        <v>1013466291</v>
      </c>
      <c r="V2390" s="37" t="s">
        <v>346</v>
      </c>
      <c r="W2390" s="37" t="s">
        <v>363</v>
      </c>
      <c r="X2390" s="39"/>
      <c r="Y2390" s="39"/>
      <c r="Z2390" s="39"/>
      <c r="AA2390" s="39"/>
    </row>
    <row r="2391" spans="1:27" ht="14.45" hidden="1" x14ac:dyDescent="0.35">
      <c r="A2391" s="154"/>
      <c r="B2391" s="154">
        <v>2421</v>
      </c>
      <c r="C2391" s="155" t="s">
        <v>820</v>
      </c>
      <c r="D2391" s="155" t="s">
        <v>3867</v>
      </c>
      <c r="E2391" s="156">
        <v>2017</v>
      </c>
      <c r="F2391" s="153">
        <v>5</v>
      </c>
      <c r="G2391" s="155" t="s">
        <v>8</v>
      </c>
      <c r="H2391" s="152" t="s">
        <v>1366</v>
      </c>
      <c r="I2391" s="151" t="s">
        <v>4893</v>
      </c>
      <c r="J2391" s="152" t="s">
        <v>92</v>
      </c>
      <c r="K2391" s="153" t="s">
        <v>453</v>
      </c>
      <c r="L2391" s="154" t="s">
        <v>5259</v>
      </c>
      <c r="M2391" s="28"/>
      <c r="N2391" s="28"/>
      <c r="O2391" s="33"/>
      <c r="P2391" s="33">
        <v>3185547796</v>
      </c>
      <c r="Q2391" s="34" t="s">
        <v>3868</v>
      </c>
      <c r="R2391" s="45">
        <v>42859</v>
      </c>
      <c r="S2391" s="36" t="s">
        <v>3869</v>
      </c>
      <c r="T2391" s="37" t="s">
        <v>413</v>
      </c>
      <c r="U2391" s="38">
        <v>1035010370</v>
      </c>
      <c r="V2391" s="37" t="s">
        <v>393</v>
      </c>
      <c r="W2391" s="37" t="s">
        <v>363</v>
      </c>
      <c r="X2391" s="39"/>
      <c r="Y2391" s="39"/>
      <c r="Z2391" s="39"/>
      <c r="AA2391" s="39"/>
    </row>
    <row r="2392" spans="1:27" ht="14.45" hidden="1" x14ac:dyDescent="0.35">
      <c r="A2392" s="154"/>
      <c r="B2392" s="154">
        <v>2422</v>
      </c>
      <c r="C2392" s="149" t="s">
        <v>176</v>
      </c>
      <c r="D2392" s="149" t="s">
        <v>3870</v>
      </c>
      <c r="E2392" s="148">
        <v>2013</v>
      </c>
      <c r="F2392" s="153">
        <v>9</v>
      </c>
      <c r="G2392" s="155" t="s">
        <v>8</v>
      </c>
      <c r="H2392" s="152" t="s">
        <v>1366</v>
      </c>
      <c r="I2392" s="151" t="s">
        <v>3703</v>
      </c>
      <c r="J2392" s="152" t="s">
        <v>106</v>
      </c>
      <c r="K2392" s="153" t="s">
        <v>453</v>
      </c>
      <c r="L2392" s="154" t="s">
        <v>5260</v>
      </c>
      <c r="M2392" s="28"/>
      <c r="N2392" s="28"/>
      <c r="O2392" s="33">
        <v>3379140</v>
      </c>
      <c r="P2392" s="33">
        <v>3127897960</v>
      </c>
      <c r="Q2392" s="34" t="s">
        <v>3871</v>
      </c>
      <c r="R2392" s="43">
        <v>41621</v>
      </c>
      <c r="S2392" s="36" t="s">
        <v>3872</v>
      </c>
      <c r="T2392" s="37" t="s">
        <v>354</v>
      </c>
      <c r="U2392" s="38">
        <v>1025899746</v>
      </c>
      <c r="V2392" s="37" t="s">
        <v>346</v>
      </c>
      <c r="W2392" s="37" t="s">
        <v>363</v>
      </c>
      <c r="X2392" s="39"/>
      <c r="Y2392" s="39"/>
      <c r="Z2392" s="39"/>
      <c r="AA2392" s="39"/>
    </row>
    <row r="2393" spans="1:27" ht="14.45" hidden="1" x14ac:dyDescent="0.35">
      <c r="A2393" s="154"/>
      <c r="B2393" s="154">
        <v>2423</v>
      </c>
      <c r="C2393" s="149" t="s">
        <v>227</v>
      </c>
      <c r="D2393" s="149" t="s">
        <v>3873</v>
      </c>
      <c r="E2393" s="156">
        <v>2011</v>
      </c>
      <c r="F2393" s="153">
        <v>11</v>
      </c>
      <c r="G2393" s="155" t="s">
        <v>8</v>
      </c>
      <c r="H2393" s="152" t="s">
        <v>1366</v>
      </c>
      <c r="I2393" s="151" t="s">
        <v>4870</v>
      </c>
      <c r="J2393" s="152" t="s">
        <v>34</v>
      </c>
      <c r="K2393" s="153" t="s">
        <v>453</v>
      </c>
      <c r="L2393" s="154">
        <v>423</v>
      </c>
      <c r="M2393" s="28"/>
      <c r="N2393" s="28"/>
      <c r="O2393" s="33">
        <v>2511863</v>
      </c>
      <c r="P2393" s="33">
        <v>3158290101</v>
      </c>
      <c r="Q2393" s="34" t="s">
        <v>3874</v>
      </c>
      <c r="R2393" s="43">
        <v>40587</v>
      </c>
      <c r="S2393" s="36" t="s">
        <v>3875</v>
      </c>
      <c r="T2393" s="37" t="s">
        <v>354</v>
      </c>
      <c r="U2393" s="38">
        <v>1021929992</v>
      </c>
      <c r="V2393" s="37" t="s">
        <v>346</v>
      </c>
      <c r="W2393" s="37" t="s">
        <v>363</v>
      </c>
      <c r="X2393" s="39"/>
      <c r="Y2393" s="39"/>
      <c r="Z2393" s="39"/>
      <c r="AA2393" s="39"/>
    </row>
    <row r="2394" spans="1:27" ht="14.45" hidden="1" x14ac:dyDescent="0.35">
      <c r="A2394" s="154"/>
      <c r="B2394" s="154">
        <v>2424</v>
      </c>
      <c r="C2394" s="149" t="s">
        <v>622</v>
      </c>
      <c r="D2394" s="149" t="s">
        <v>3876</v>
      </c>
      <c r="E2394" s="148">
        <v>2014</v>
      </c>
      <c r="F2394" s="153">
        <v>8</v>
      </c>
      <c r="G2394" s="155" t="s">
        <v>20</v>
      </c>
      <c r="H2394" s="152" t="s">
        <v>3699</v>
      </c>
      <c r="I2394" s="151" t="s">
        <v>4850</v>
      </c>
      <c r="J2394" s="152" t="s">
        <v>21</v>
      </c>
      <c r="K2394" s="153" t="s">
        <v>341</v>
      </c>
      <c r="L2394" s="154" t="s">
        <v>5261</v>
      </c>
      <c r="M2394" s="28"/>
      <c r="N2394" s="28"/>
      <c r="O2394" s="33">
        <v>2525673</v>
      </c>
      <c r="P2394" s="33">
        <v>3184932923</v>
      </c>
      <c r="Q2394" s="34" t="s">
        <v>3877</v>
      </c>
      <c r="R2394" s="43">
        <v>41851</v>
      </c>
      <c r="S2394" s="36" t="s">
        <v>3878</v>
      </c>
      <c r="T2394" s="37" t="s">
        <v>354</v>
      </c>
      <c r="U2394" s="38">
        <v>1020231468</v>
      </c>
      <c r="V2394" s="37" t="s">
        <v>346</v>
      </c>
      <c r="W2394" s="37" t="s">
        <v>363</v>
      </c>
      <c r="X2394" s="39"/>
      <c r="Y2394" s="39"/>
      <c r="Z2394" s="39"/>
      <c r="AA2394" s="39"/>
    </row>
    <row r="2395" spans="1:27" ht="14.45" hidden="1" x14ac:dyDescent="0.35">
      <c r="A2395" s="154"/>
      <c r="B2395" s="154">
        <v>2425</v>
      </c>
      <c r="C2395" s="149" t="s">
        <v>76</v>
      </c>
      <c r="D2395" s="149" t="s">
        <v>3879</v>
      </c>
      <c r="E2395" s="156">
        <v>2011</v>
      </c>
      <c r="F2395" s="153">
        <v>11</v>
      </c>
      <c r="G2395" s="155" t="s">
        <v>8</v>
      </c>
      <c r="H2395" s="152" t="s">
        <v>1366</v>
      </c>
      <c r="I2395" s="151" t="s">
        <v>4870</v>
      </c>
      <c r="J2395" s="152" t="s">
        <v>34</v>
      </c>
      <c r="K2395" s="153" t="s">
        <v>453</v>
      </c>
      <c r="L2395" s="154" t="s">
        <v>5262</v>
      </c>
      <c r="M2395" s="28"/>
      <c r="N2395" s="28"/>
      <c r="O2395" s="33"/>
      <c r="P2395" s="33">
        <v>3107272955</v>
      </c>
      <c r="Q2395" s="34" t="s">
        <v>3880</v>
      </c>
      <c r="R2395" s="43">
        <v>40869</v>
      </c>
      <c r="S2395" s="36" t="s">
        <v>3881</v>
      </c>
      <c r="T2395" s="37" t="s">
        <v>354</v>
      </c>
      <c r="U2395" s="38">
        <v>1033493876</v>
      </c>
      <c r="V2395" s="37" t="s">
        <v>346</v>
      </c>
      <c r="W2395" s="37" t="s">
        <v>363</v>
      </c>
      <c r="X2395" s="39"/>
      <c r="Y2395" s="39"/>
      <c r="Z2395" s="39"/>
      <c r="AA2395" s="39"/>
    </row>
    <row r="2396" spans="1:27" ht="14.45" hidden="1" x14ac:dyDescent="0.35">
      <c r="A2396" s="154"/>
      <c r="B2396" s="154">
        <v>2426</v>
      </c>
      <c r="C2396" s="155" t="s">
        <v>3882</v>
      </c>
      <c r="D2396" s="155" t="s">
        <v>3883</v>
      </c>
      <c r="E2396" s="156">
        <v>2015</v>
      </c>
      <c r="F2396" s="153">
        <v>7</v>
      </c>
      <c r="G2396" s="155" t="s">
        <v>8</v>
      </c>
      <c r="H2396" s="152" t="s">
        <v>1366</v>
      </c>
      <c r="I2396" s="151" t="s">
        <v>3697</v>
      </c>
      <c r="J2396" s="152" t="s">
        <v>117</v>
      </c>
      <c r="K2396" s="153" t="s">
        <v>453</v>
      </c>
      <c r="L2396" s="154" t="s">
        <v>5263</v>
      </c>
      <c r="M2396" s="28"/>
      <c r="N2396" s="28"/>
      <c r="O2396" s="33"/>
      <c r="P2396" s="33">
        <v>3023042724</v>
      </c>
      <c r="Q2396" s="34" t="s">
        <v>3884</v>
      </c>
      <c r="R2396" s="43">
        <v>42235</v>
      </c>
      <c r="S2396" s="36" t="s">
        <v>3885</v>
      </c>
      <c r="T2396" s="37" t="s">
        <v>413</v>
      </c>
      <c r="U2396" s="38">
        <v>1013356420</v>
      </c>
      <c r="V2396" s="37" t="s">
        <v>393</v>
      </c>
      <c r="W2396" s="37" t="s">
        <v>363</v>
      </c>
      <c r="X2396" s="39"/>
      <c r="Y2396" s="39"/>
      <c r="Z2396" s="39"/>
      <c r="AA2396" s="39"/>
    </row>
    <row r="2397" spans="1:27" ht="14.45" hidden="1" x14ac:dyDescent="0.35">
      <c r="A2397" s="154"/>
      <c r="B2397" s="154">
        <v>2427</v>
      </c>
      <c r="C2397" s="155" t="s">
        <v>31</v>
      </c>
      <c r="D2397" s="155" t="s">
        <v>3886</v>
      </c>
      <c r="E2397" s="156">
        <v>2015</v>
      </c>
      <c r="F2397" s="153">
        <v>7</v>
      </c>
      <c r="G2397" s="155" t="s">
        <v>8</v>
      </c>
      <c r="H2397" s="152" t="s">
        <v>1366</v>
      </c>
      <c r="I2397" s="151" t="s">
        <v>3697</v>
      </c>
      <c r="J2397" s="152" t="s">
        <v>117</v>
      </c>
      <c r="K2397" s="153" t="s">
        <v>453</v>
      </c>
      <c r="L2397" s="154" t="s">
        <v>5264</v>
      </c>
      <c r="M2397" s="28"/>
      <c r="N2397" s="28"/>
      <c r="O2397" s="33"/>
      <c r="P2397" s="33">
        <v>3214406350</v>
      </c>
      <c r="Q2397" s="34" t="s">
        <v>3887</v>
      </c>
      <c r="R2397" s="45">
        <v>42185</v>
      </c>
      <c r="S2397" s="37" t="s">
        <v>3888</v>
      </c>
      <c r="T2397" s="37" t="s">
        <v>413</v>
      </c>
      <c r="U2397" s="38">
        <v>1020321052</v>
      </c>
      <c r="V2397" s="37" t="s">
        <v>346</v>
      </c>
      <c r="W2397" s="37" t="s">
        <v>402</v>
      </c>
      <c r="X2397" s="39"/>
      <c r="Y2397" s="39"/>
      <c r="Z2397" s="39"/>
      <c r="AA2397" s="39"/>
    </row>
    <row r="2398" spans="1:27" ht="14.45" hidden="1" x14ac:dyDescent="0.35">
      <c r="A2398" s="154"/>
      <c r="B2398" s="154">
        <v>2428</v>
      </c>
      <c r="C2398" s="155" t="s">
        <v>43</v>
      </c>
      <c r="D2398" s="155" t="s">
        <v>3889</v>
      </c>
      <c r="E2398" s="156">
        <v>2013</v>
      </c>
      <c r="F2398" s="153">
        <v>9</v>
      </c>
      <c r="G2398" s="155" t="s">
        <v>8</v>
      </c>
      <c r="H2398" s="152" t="s">
        <v>1366</v>
      </c>
      <c r="I2398" s="151" t="s">
        <v>3703</v>
      </c>
      <c r="J2398" s="152" t="s">
        <v>106</v>
      </c>
      <c r="K2398" s="153" t="s">
        <v>453</v>
      </c>
      <c r="L2398" s="154" t="s">
        <v>5265</v>
      </c>
      <c r="M2398" s="28"/>
      <c r="N2398" s="28"/>
      <c r="O2398" s="33">
        <v>2946161</v>
      </c>
      <c r="P2398" s="33">
        <v>312380335</v>
      </c>
      <c r="Q2398" s="34"/>
      <c r="R2398" s="45">
        <v>41494</v>
      </c>
      <c r="S2398" s="37" t="s">
        <v>3890</v>
      </c>
      <c r="T2398" s="37" t="s">
        <v>354</v>
      </c>
      <c r="U2398" s="38">
        <v>1025899257</v>
      </c>
      <c r="V2398" s="37" t="s">
        <v>393</v>
      </c>
      <c r="W2398" s="37" t="s">
        <v>363</v>
      </c>
      <c r="X2398" s="39"/>
      <c r="Y2398" s="39"/>
      <c r="Z2398" s="39"/>
      <c r="AA2398" s="39"/>
    </row>
    <row r="2399" spans="1:27" ht="14.45" hidden="1" x14ac:dyDescent="0.35">
      <c r="A2399" s="154"/>
      <c r="B2399" s="154">
        <v>2429</v>
      </c>
      <c r="C2399" s="155" t="s">
        <v>224</v>
      </c>
      <c r="D2399" s="155" t="s">
        <v>3891</v>
      </c>
      <c r="E2399" s="156">
        <v>2015</v>
      </c>
      <c r="F2399" s="153">
        <v>7</v>
      </c>
      <c r="G2399" s="155" t="s">
        <v>8</v>
      </c>
      <c r="H2399" s="152" t="s">
        <v>1366</v>
      </c>
      <c r="I2399" s="151" t="s">
        <v>3697</v>
      </c>
      <c r="J2399" s="152" t="s">
        <v>117</v>
      </c>
      <c r="K2399" s="153" t="s">
        <v>453</v>
      </c>
      <c r="L2399" s="154" t="s">
        <v>5266</v>
      </c>
      <c r="M2399" s="28"/>
      <c r="N2399" s="28"/>
      <c r="O2399" s="33"/>
      <c r="P2399" s="33">
        <v>3186128389</v>
      </c>
      <c r="Q2399" s="34" t="s">
        <v>3892</v>
      </c>
      <c r="R2399" s="35">
        <v>42072</v>
      </c>
      <c r="S2399" s="37" t="s">
        <v>3893</v>
      </c>
      <c r="T2399" s="36" t="s">
        <v>413</v>
      </c>
      <c r="U2399" s="38">
        <v>1021936919</v>
      </c>
      <c r="V2399" s="36" t="s">
        <v>393</v>
      </c>
      <c r="W2399" s="36" t="s">
        <v>631</v>
      </c>
      <c r="X2399" s="39"/>
      <c r="Y2399" s="39"/>
      <c r="Z2399" s="39"/>
      <c r="AA2399" s="39"/>
    </row>
    <row r="2400" spans="1:27" ht="14.45" hidden="1" x14ac:dyDescent="0.35">
      <c r="A2400" s="154"/>
      <c r="B2400" s="154">
        <v>2430</v>
      </c>
      <c r="C2400" s="155" t="s">
        <v>3022</v>
      </c>
      <c r="D2400" s="155" t="s">
        <v>3894</v>
      </c>
      <c r="E2400" s="156">
        <v>2014</v>
      </c>
      <c r="F2400" s="153">
        <v>8</v>
      </c>
      <c r="G2400" s="155" t="s">
        <v>8</v>
      </c>
      <c r="H2400" s="152" t="s">
        <v>1366</v>
      </c>
      <c r="I2400" s="151" t="s">
        <v>3687</v>
      </c>
      <c r="J2400" s="152" t="s">
        <v>117</v>
      </c>
      <c r="K2400" s="153" t="s">
        <v>453</v>
      </c>
      <c r="L2400" s="154" t="s">
        <v>5267</v>
      </c>
      <c r="M2400" s="28"/>
      <c r="N2400" s="28"/>
      <c r="O2400" s="33">
        <v>4167073</v>
      </c>
      <c r="P2400" s="33">
        <v>3136850974</v>
      </c>
      <c r="Q2400" s="34" t="s">
        <v>3895</v>
      </c>
      <c r="R2400" s="35">
        <v>41732</v>
      </c>
      <c r="S2400" s="37" t="s">
        <v>3896</v>
      </c>
      <c r="T2400" s="36" t="s">
        <v>413</v>
      </c>
      <c r="U2400" s="38">
        <v>1035033602</v>
      </c>
      <c r="V2400" s="36" t="s">
        <v>393</v>
      </c>
      <c r="W2400" s="36" t="s">
        <v>363</v>
      </c>
      <c r="X2400" s="39"/>
      <c r="Y2400" s="39"/>
      <c r="Z2400" s="39"/>
      <c r="AA2400" s="39"/>
    </row>
    <row r="2401" spans="1:27" ht="15" hidden="1" customHeight="1" x14ac:dyDescent="0.35">
      <c r="A2401" s="154"/>
      <c r="B2401" s="154">
        <v>2431</v>
      </c>
      <c r="C2401" s="142" t="s">
        <v>689</v>
      </c>
      <c r="D2401" s="142" t="s">
        <v>3897</v>
      </c>
      <c r="E2401" s="140">
        <v>2013</v>
      </c>
      <c r="F2401" s="153">
        <v>9</v>
      </c>
      <c r="G2401" s="155" t="s">
        <v>8</v>
      </c>
      <c r="H2401" s="152" t="s">
        <v>1366</v>
      </c>
      <c r="I2401" s="151" t="s">
        <v>3703</v>
      </c>
      <c r="J2401" s="152" t="s">
        <v>106</v>
      </c>
      <c r="K2401" s="153" t="s">
        <v>453</v>
      </c>
      <c r="L2401" s="154" t="s">
        <v>5268</v>
      </c>
      <c r="M2401" s="28"/>
      <c r="N2401" s="28"/>
      <c r="O2401" s="33">
        <v>3327811</v>
      </c>
      <c r="P2401" s="33">
        <v>3126812778</v>
      </c>
      <c r="Q2401" s="34" t="s">
        <v>3898</v>
      </c>
      <c r="R2401" s="45">
        <v>41481</v>
      </c>
      <c r="S2401" s="36" t="s">
        <v>3899</v>
      </c>
      <c r="T2401" s="37" t="s">
        <v>354</v>
      </c>
      <c r="U2401" s="38">
        <v>1155714044</v>
      </c>
      <c r="V2401" s="37" t="s">
        <v>393</v>
      </c>
      <c r="W2401" s="37" t="s">
        <v>363</v>
      </c>
      <c r="X2401" s="39"/>
      <c r="Y2401" s="39"/>
      <c r="Z2401" s="39"/>
      <c r="AA2401" s="39"/>
    </row>
    <row r="2402" spans="1:27" ht="15" hidden="1" customHeight="1" x14ac:dyDescent="0.35">
      <c r="A2402" s="154"/>
      <c r="B2402" s="154">
        <v>2432</v>
      </c>
      <c r="C2402" s="155" t="s">
        <v>936</v>
      </c>
      <c r="D2402" s="155" t="s">
        <v>3900</v>
      </c>
      <c r="E2402" s="156">
        <v>2013</v>
      </c>
      <c r="F2402" s="153">
        <v>9</v>
      </c>
      <c r="G2402" s="155" t="s">
        <v>8</v>
      </c>
      <c r="H2402" s="152" t="s">
        <v>1366</v>
      </c>
      <c r="I2402" s="151" t="s">
        <v>3703</v>
      </c>
      <c r="J2402" s="152" t="s">
        <v>106</v>
      </c>
      <c r="K2402" s="153" t="s">
        <v>453</v>
      </c>
      <c r="L2402" s="154" t="s">
        <v>5269</v>
      </c>
      <c r="M2402" s="28"/>
      <c r="N2402" s="28"/>
      <c r="O2402" s="33">
        <v>2977063</v>
      </c>
      <c r="P2402" s="33">
        <v>3136219661</v>
      </c>
      <c r="Q2402" s="34" t="s">
        <v>3901</v>
      </c>
      <c r="R2402" s="43">
        <v>41596</v>
      </c>
      <c r="S2402" s="36" t="s">
        <v>3902</v>
      </c>
      <c r="T2402" s="37" t="s">
        <v>354</v>
      </c>
      <c r="U2402" s="38">
        <v>1035002799</v>
      </c>
      <c r="V2402" s="37" t="s">
        <v>346</v>
      </c>
      <c r="W2402" s="37" t="s">
        <v>363</v>
      </c>
      <c r="X2402" s="39"/>
      <c r="Y2402" s="39"/>
      <c r="Z2402" s="39"/>
      <c r="AA2402" s="39"/>
    </row>
    <row r="2403" spans="1:27" ht="15" hidden="1" customHeight="1" x14ac:dyDescent="0.35">
      <c r="A2403" s="154"/>
      <c r="B2403" s="154">
        <v>2433</v>
      </c>
      <c r="C2403" s="155" t="s">
        <v>2881</v>
      </c>
      <c r="D2403" s="155" t="s">
        <v>3903</v>
      </c>
      <c r="E2403" s="156">
        <v>2015</v>
      </c>
      <c r="F2403" s="153">
        <v>7</v>
      </c>
      <c r="G2403" s="155" t="s">
        <v>8</v>
      </c>
      <c r="H2403" s="152" t="s">
        <v>1366</v>
      </c>
      <c r="I2403" s="151" t="s">
        <v>3697</v>
      </c>
      <c r="J2403" s="152" t="s">
        <v>117</v>
      </c>
      <c r="K2403" s="153" t="s">
        <v>453</v>
      </c>
      <c r="L2403" s="154" t="s">
        <v>5270</v>
      </c>
      <c r="M2403" s="28"/>
      <c r="N2403" s="28"/>
      <c r="O2403" s="33">
        <v>4893034</v>
      </c>
      <c r="P2403" s="33">
        <v>3137391641</v>
      </c>
      <c r="Q2403" s="34" t="s">
        <v>3904</v>
      </c>
      <c r="R2403" s="45">
        <v>42312</v>
      </c>
      <c r="S2403" s="37" t="s">
        <v>3905</v>
      </c>
      <c r="T2403" s="37" t="s">
        <v>413</v>
      </c>
      <c r="U2403" s="38">
        <v>1011411791</v>
      </c>
      <c r="V2403" s="37" t="s">
        <v>346</v>
      </c>
      <c r="W2403" s="37" t="s">
        <v>363</v>
      </c>
      <c r="X2403" s="39"/>
      <c r="Y2403" s="39"/>
      <c r="Z2403" s="39"/>
      <c r="AA2403" s="39"/>
    </row>
    <row r="2404" spans="1:27" ht="15" hidden="1" customHeight="1" x14ac:dyDescent="0.35">
      <c r="A2404" s="154"/>
      <c r="B2404" s="154">
        <v>2434</v>
      </c>
      <c r="C2404" s="155" t="s">
        <v>2494</v>
      </c>
      <c r="D2404" s="155" t="s">
        <v>3906</v>
      </c>
      <c r="E2404" s="156">
        <v>2015</v>
      </c>
      <c r="F2404" s="153">
        <v>7</v>
      </c>
      <c r="G2404" s="155" t="s">
        <v>8</v>
      </c>
      <c r="H2404" s="152" t="s">
        <v>1366</v>
      </c>
      <c r="I2404" s="151" t="s">
        <v>3697</v>
      </c>
      <c r="J2404" s="152" t="s">
        <v>117</v>
      </c>
      <c r="K2404" s="153" t="s">
        <v>453</v>
      </c>
      <c r="L2404" s="154" t="s">
        <v>5271</v>
      </c>
      <c r="M2404" s="28"/>
      <c r="N2404" s="28"/>
      <c r="O2404" s="33">
        <v>5070808</v>
      </c>
      <c r="P2404" s="33">
        <v>3106642706</v>
      </c>
      <c r="Q2404" s="42" t="s">
        <v>3907</v>
      </c>
      <c r="R2404" s="45">
        <v>42295</v>
      </c>
      <c r="S2404" s="37" t="s">
        <v>3908</v>
      </c>
      <c r="T2404" s="36" t="s">
        <v>413</v>
      </c>
      <c r="U2404" s="38">
        <v>1015194918</v>
      </c>
      <c r="V2404" s="36" t="s">
        <v>346</v>
      </c>
      <c r="W2404" s="36" t="s">
        <v>347</v>
      </c>
      <c r="X2404" s="39"/>
      <c r="Y2404" s="39"/>
      <c r="Z2404" s="39"/>
      <c r="AA2404" s="39"/>
    </row>
    <row r="2405" spans="1:27" ht="15" hidden="1" customHeight="1" x14ac:dyDescent="0.35">
      <c r="A2405" s="154"/>
      <c r="B2405" s="154">
        <v>2435</v>
      </c>
      <c r="C2405" s="155" t="s">
        <v>144</v>
      </c>
      <c r="D2405" s="155" t="s">
        <v>219</v>
      </c>
      <c r="E2405" s="156">
        <v>2015</v>
      </c>
      <c r="F2405" s="153">
        <v>7</v>
      </c>
      <c r="G2405" s="155" t="s">
        <v>8</v>
      </c>
      <c r="H2405" s="152" t="s">
        <v>1366</v>
      </c>
      <c r="I2405" s="151" t="s">
        <v>3697</v>
      </c>
      <c r="J2405" s="152" t="s">
        <v>117</v>
      </c>
      <c r="K2405" s="153" t="s">
        <v>453</v>
      </c>
      <c r="L2405" s="154" t="s">
        <v>5272</v>
      </c>
      <c r="M2405" s="28"/>
      <c r="N2405" s="28"/>
      <c r="O2405" s="33">
        <v>2060380</v>
      </c>
      <c r="P2405" s="33">
        <v>3022999895</v>
      </c>
      <c r="Q2405" s="42" t="s">
        <v>3909</v>
      </c>
      <c r="R2405" s="45">
        <v>42117</v>
      </c>
      <c r="S2405" s="37" t="s">
        <v>3910</v>
      </c>
      <c r="T2405" s="37" t="s">
        <v>413</v>
      </c>
      <c r="U2405" s="38">
        <v>1035005794</v>
      </c>
      <c r="V2405" s="37" t="s">
        <v>430</v>
      </c>
      <c r="W2405" s="37" t="s">
        <v>363</v>
      </c>
      <c r="X2405" s="39"/>
      <c r="Y2405" s="39"/>
      <c r="Z2405" s="39"/>
      <c r="AA2405" s="39"/>
    </row>
    <row r="2406" spans="1:27" ht="15" hidden="1" customHeight="1" x14ac:dyDescent="0.35">
      <c r="A2406" s="154"/>
      <c r="B2406" s="154">
        <v>2436</v>
      </c>
      <c r="C2406" s="155" t="s">
        <v>43</v>
      </c>
      <c r="D2406" s="155" t="s">
        <v>3911</v>
      </c>
      <c r="E2406" s="156">
        <v>2010</v>
      </c>
      <c r="F2406" s="153">
        <v>12</v>
      </c>
      <c r="G2406" s="155" t="s">
        <v>8</v>
      </c>
      <c r="H2406" s="152" t="s">
        <v>1366</v>
      </c>
      <c r="I2406" s="151" t="s">
        <v>4859</v>
      </c>
      <c r="J2406" s="152" t="s">
        <v>34</v>
      </c>
      <c r="K2406" s="153" t="s">
        <v>453</v>
      </c>
      <c r="L2406" s="154" t="s">
        <v>5273</v>
      </c>
      <c r="M2406" s="28"/>
      <c r="N2406" s="28"/>
      <c r="O2406" s="33"/>
      <c r="P2406" s="33">
        <v>3052480858</v>
      </c>
      <c r="Q2406" s="34" t="s">
        <v>3912</v>
      </c>
      <c r="R2406" s="43">
        <v>40260</v>
      </c>
      <c r="S2406" s="36" t="s">
        <v>3913</v>
      </c>
      <c r="T2406" s="37" t="s">
        <v>354</v>
      </c>
      <c r="U2406" s="38">
        <v>1021928585</v>
      </c>
      <c r="V2406" s="37" t="s">
        <v>339</v>
      </c>
      <c r="W2406" s="37" t="s">
        <v>363</v>
      </c>
      <c r="X2406" s="39"/>
      <c r="Y2406" s="39"/>
      <c r="Z2406" s="39"/>
      <c r="AA2406" s="39"/>
    </row>
    <row r="2407" spans="1:27" ht="15" hidden="1" customHeight="1" x14ac:dyDescent="0.35">
      <c r="A2407" s="154"/>
      <c r="B2407" s="154">
        <v>2437</v>
      </c>
      <c r="C2407" s="155" t="s">
        <v>115</v>
      </c>
      <c r="D2407" s="155" t="s">
        <v>3914</v>
      </c>
      <c r="E2407" s="156">
        <v>2015</v>
      </c>
      <c r="F2407" s="153">
        <v>7</v>
      </c>
      <c r="G2407" s="155" t="s">
        <v>8</v>
      </c>
      <c r="H2407" s="152" t="s">
        <v>1366</v>
      </c>
      <c r="I2407" s="151" t="s">
        <v>3697</v>
      </c>
      <c r="J2407" s="152" t="s">
        <v>117</v>
      </c>
      <c r="K2407" s="153" t="s">
        <v>453</v>
      </c>
      <c r="L2407" s="154" t="s">
        <v>5274</v>
      </c>
      <c r="M2407" s="28"/>
      <c r="N2407" s="28"/>
      <c r="O2407" s="33">
        <v>5865615</v>
      </c>
      <c r="P2407" s="33">
        <v>3007829738</v>
      </c>
      <c r="Q2407" s="34" t="s">
        <v>3915</v>
      </c>
      <c r="R2407" s="45">
        <v>42363</v>
      </c>
      <c r="S2407" s="37" t="s">
        <v>3916</v>
      </c>
      <c r="T2407" s="37" t="s">
        <v>413</v>
      </c>
      <c r="U2407" s="38">
        <v>1020322380</v>
      </c>
      <c r="V2407" s="37" t="s">
        <v>3917</v>
      </c>
      <c r="W2407" s="37" t="s">
        <v>363</v>
      </c>
      <c r="X2407" s="39"/>
      <c r="Y2407" s="39"/>
      <c r="Z2407" s="39"/>
      <c r="AA2407" s="39"/>
    </row>
    <row r="2408" spans="1:27" ht="15" hidden="1" customHeight="1" x14ac:dyDescent="0.35">
      <c r="A2408" s="154"/>
      <c r="B2408" s="154">
        <v>2438</v>
      </c>
      <c r="C2408" s="155" t="s">
        <v>3532</v>
      </c>
      <c r="D2408" s="155" t="s">
        <v>1057</v>
      </c>
      <c r="E2408" s="156">
        <v>2016</v>
      </c>
      <c r="F2408" s="153">
        <v>6</v>
      </c>
      <c r="G2408" s="155" t="s">
        <v>20</v>
      </c>
      <c r="H2408" s="152" t="s">
        <v>3699</v>
      </c>
      <c r="I2408" s="151" t="s">
        <v>4903</v>
      </c>
      <c r="J2408" s="152" t="s">
        <v>21</v>
      </c>
      <c r="K2408" s="153" t="s">
        <v>456</v>
      </c>
      <c r="L2408" s="154" t="s">
        <v>5275</v>
      </c>
      <c r="M2408" s="28"/>
      <c r="N2408" s="28"/>
      <c r="O2408" s="33"/>
      <c r="P2408" s="33"/>
      <c r="Q2408" s="34"/>
      <c r="R2408" s="45"/>
      <c r="S2408" s="37"/>
      <c r="T2408" s="37"/>
      <c r="U2408" s="38"/>
      <c r="V2408" s="37"/>
      <c r="W2408" s="37"/>
      <c r="X2408" s="39"/>
      <c r="Y2408" s="39"/>
      <c r="Z2408" s="39"/>
      <c r="AA2408" s="39"/>
    </row>
    <row r="2409" spans="1:27" ht="15" hidden="1" customHeight="1" x14ac:dyDescent="0.35">
      <c r="A2409" s="154"/>
      <c r="B2409" s="154">
        <v>2439</v>
      </c>
      <c r="C2409" s="155" t="s">
        <v>465</v>
      </c>
      <c r="D2409" s="155" t="s">
        <v>3918</v>
      </c>
      <c r="E2409" s="156">
        <v>2015</v>
      </c>
      <c r="F2409" s="153">
        <v>7</v>
      </c>
      <c r="G2409" s="155" t="s">
        <v>8</v>
      </c>
      <c r="H2409" s="152" t="s">
        <v>1366</v>
      </c>
      <c r="I2409" s="151" t="s">
        <v>3697</v>
      </c>
      <c r="J2409" s="152" t="s">
        <v>117</v>
      </c>
      <c r="K2409" s="153" t="s">
        <v>453</v>
      </c>
      <c r="L2409" s="154" t="s">
        <v>5276</v>
      </c>
      <c r="M2409" s="28"/>
      <c r="N2409" s="28"/>
      <c r="O2409" s="33">
        <v>2658338</v>
      </c>
      <c r="P2409" s="33">
        <v>3155185412</v>
      </c>
      <c r="Q2409" s="34" t="s">
        <v>3919</v>
      </c>
      <c r="R2409" s="45">
        <v>42325</v>
      </c>
      <c r="S2409" s="37" t="s">
        <v>3920</v>
      </c>
      <c r="T2409" s="37" t="s">
        <v>413</v>
      </c>
      <c r="U2409" s="38">
        <v>1020322121</v>
      </c>
      <c r="V2409" s="37" t="s">
        <v>346</v>
      </c>
      <c r="W2409" s="37" t="s">
        <v>363</v>
      </c>
      <c r="X2409" s="39"/>
      <c r="Y2409" s="39"/>
      <c r="Z2409" s="39"/>
      <c r="AA2409" s="39"/>
    </row>
    <row r="2410" spans="1:27" ht="15" hidden="1" customHeight="1" x14ac:dyDescent="0.35">
      <c r="A2410" s="154"/>
      <c r="B2410" s="154">
        <v>2440</v>
      </c>
      <c r="C2410" s="142" t="s">
        <v>31</v>
      </c>
      <c r="D2410" s="142" t="s">
        <v>3921</v>
      </c>
      <c r="E2410" s="143">
        <v>2015</v>
      </c>
      <c r="F2410" s="153">
        <v>7</v>
      </c>
      <c r="G2410" s="155" t="s">
        <v>8</v>
      </c>
      <c r="H2410" s="152" t="s">
        <v>1366</v>
      </c>
      <c r="I2410" s="151" t="s">
        <v>3697</v>
      </c>
      <c r="J2410" s="152" t="s">
        <v>117</v>
      </c>
      <c r="K2410" s="153" t="s">
        <v>453</v>
      </c>
      <c r="L2410" s="154" t="s">
        <v>5277</v>
      </c>
      <c r="M2410" s="28"/>
      <c r="N2410" s="28"/>
      <c r="O2410" s="33">
        <v>3424156</v>
      </c>
      <c r="P2410" s="33">
        <v>3176654455</v>
      </c>
      <c r="Q2410" s="34" t="s">
        <v>3922</v>
      </c>
      <c r="R2410" s="35">
        <v>42331</v>
      </c>
      <c r="S2410" s="37" t="s">
        <v>3923</v>
      </c>
      <c r="T2410" s="36" t="s">
        <v>413</v>
      </c>
      <c r="U2410" s="38">
        <v>1011411995</v>
      </c>
      <c r="V2410" s="36" t="s">
        <v>430</v>
      </c>
      <c r="W2410" s="36" t="s">
        <v>363</v>
      </c>
      <c r="X2410" s="39"/>
      <c r="Y2410" s="39"/>
      <c r="Z2410" s="39"/>
      <c r="AA2410" s="39"/>
    </row>
    <row r="2411" spans="1:27" ht="15" hidden="1" customHeight="1" x14ac:dyDescent="0.35">
      <c r="A2411" s="154"/>
      <c r="B2411" s="154">
        <v>2441</v>
      </c>
      <c r="C2411" s="155" t="s">
        <v>566</v>
      </c>
      <c r="D2411" s="155" t="s">
        <v>3382</v>
      </c>
      <c r="E2411" s="156">
        <v>2015</v>
      </c>
      <c r="F2411" s="153">
        <v>7</v>
      </c>
      <c r="G2411" s="155" t="s">
        <v>8</v>
      </c>
      <c r="H2411" s="152" t="s">
        <v>1366</v>
      </c>
      <c r="I2411" s="151" t="s">
        <v>3697</v>
      </c>
      <c r="J2411" s="152" t="s">
        <v>117</v>
      </c>
      <c r="K2411" s="153" t="s">
        <v>453</v>
      </c>
      <c r="L2411" s="154" t="s">
        <v>5278</v>
      </c>
      <c r="M2411" s="28"/>
      <c r="N2411" s="28"/>
      <c r="O2411" s="33">
        <v>43357290</v>
      </c>
      <c r="P2411" s="33">
        <v>3168348189</v>
      </c>
      <c r="Q2411" s="34" t="s">
        <v>3383</v>
      </c>
      <c r="R2411" s="45">
        <v>42317</v>
      </c>
      <c r="S2411" s="36" t="s">
        <v>3384</v>
      </c>
      <c r="T2411" s="37" t="s">
        <v>413</v>
      </c>
      <c r="U2411" s="38">
        <v>1021938554</v>
      </c>
      <c r="V2411" s="37" t="s">
        <v>430</v>
      </c>
      <c r="W2411" s="37" t="s">
        <v>363</v>
      </c>
      <c r="X2411" s="39"/>
      <c r="Y2411" s="39"/>
      <c r="Z2411" s="39"/>
      <c r="AA2411" s="39"/>
    </row>
    <row r="2412" spans="1:27" ht="15" hidden="1" customHeight="1" x14ac:dyDescent="0.35">
      <c r="A2412" s="154"/>
      <c r="B2412" s="154">
        <v>2442</v>
      </c>
      <c r="C2412" s="155" t="s">
        <v>144</v>
      </c>
      <c r="D2412" s="155" t="s">
        <v>3924</v>
      </c>
      <c r="E2412" s="156">
        <v>2016</v>
      </c>
      <c r="F2412" s="153">
        <v>6</v>
      </c>
      <c r="G2412" s="155" t="s">
        <v>8</v>
      </c>
      <c r="H2412" s="152" t="s">
        <v>1366</v>
      </c>
      <c r="I2412" s="151" t="s">
        <v>4885</v>
      </c>
      <c r="J2412" s="152" t="s">
        <v>92</v>
      </c>
      <c r="K2412" s="153" t="s">
        <v>453</v>
      </c>
      <c r="L2412" s="154" t="s">
        <v>3925</v>
      </c>
      <c r="M2412" s="28"/>
      <c r="N2412" s="28"/>
      <c r="O2412" s="33"/>
      <c r="P2412" s="33">
        <v>3206163808</v>
      </c>
      <c r="Q2412" s="34" t="s">
        <v>3926</v>
      </c>
      <c r="R2412" s="45">
        <v>42625</v>
      </c>
      <c r="S2412" s="37" t="s">
        <v>3927</v>
      </c>
      <c r="T2412" s="37" t="s">
        <v>413</v>
      </c>
      <c r="U2412" s="38">
        <v>1021940535</v>
      </c>
      <c r="V2412" s="37" t="s">
        <v>346</v>
      </c>
      <c r="W2412" s="37" t="s">
        <v>347</v>
      </c>
      <c r="X2412" s="39"/>
      <c r="Y2412" s="39"/>
      <c r="Z2412" s="39"/>
      <c r="AA2412" s="39"/>
    </row>
    <row r="2413" spans="1:27" ht="15" hidden="1" customHeight="1" x14ac:dyDescent="0.35">
      <c r="A2413" s="154"/>
      <c r="B2413" s="154">
        <v>2443</v>
      </c>
      <c r="C2413" s="155" t="s">
        <v>812</v>
      </c>
      <c r="D2413" s="155" t="s">
        <v>3928</v>
      </c>
      <c r="E2413" s="156">
        <v>2011</v>
      </c>
      <c r="F2413" s="153">
        <v>11</v>
      </c>
      <c r="G2413" s="155" t="s">
        <v>8</v>
      </c>
      <c r="H2413" s="152" t="s">
        <v>1366</v>
      </c>
      <c r="I2413" s="151" t="s">
        <v>4870</v>
      </c>
      <c r="J2413" s="152" t="s">
        <v>34</v>
      </c>
      <c r="K2413" s="153" t="s">
        <v>457</v>
      </c>
      <c r="L2413" s="154" t="s">
        <v>5279</v>
      </c>
      <c r="M2413" s="28"/>
      <c r="N2413" s="28"/>
      <c r="O2413" s="33"/>
      <c r="P2413" s="33">
        <v>3128176937</v>
      </c>
      <c r="Q2413" s="34" t="s">
        <v>3929</v>
      </c>
      <c r="R2413" s="45">
        <v>40810</v>
      </c>
      <c r="S2413" s="37" t="s">
        <v>3930</v>
      </c>
      <c r="T2413" s="37" t="s">
        <v>354</v>
      </c>
      <c r="U2413" s="38">
        <v>1020310580</v>
      </c>
      <c r="V2413" s="37" t="s">
        <v>393</v>
      </c>
      <c r="W2413" s="37" t="s">
        <v>363</v>
      </c>
      <c r="X2413" s="39"/>
      <c r="Y2413" s="39"/>
      <c r="Z2413" s="39"/>
      <c r="AA2413" s="39"/>
    </row>
    <row r="2414" spans="1:27" ht="15" hidden="1" customHeight="1" x14ac:dyDescent="0.35">
      <c r="A2414" s="154"/>
      <c r="B2414" s="154">
        <v>2444</v>
      </c>
      <c r="C2414" s="155" t="s">
        <v>1678</v>
      </c>
      <c r="D2414" s="155" t="s">
        <v>3931</v>
      </c>
      <c r="E2414" s="156">
        <v>2015</v>
      </c>
      <c r="F2414" s="153">
        <v>7</v>
      </c>
      <c r="G2414" s="155" t="s">
        <v>8</v>
      </c>
      <c r="H2414" s="152" t="s">
        <v>1366</v>
      </c>
      <c r="I2414" s="151" t="s">
        <v>3697</v>
      </c>
      <c r="J2414" s="152" t="s">
        <v>117</v>
      </c>
      <c r="K2414" s="153" t="s">
        <v>457</v>
      </c>
      <c r="L2414" s="154" t="s">
        <v>5280</v>
      </c>
      <c r="M2414" s="28"/>
      <c r="N2414" s="28"/>
      <c r="O2414" s="33"/>
      <c r="P2414" s="33">
        <v>3127477457</v>
      </c>
      <c r="Q2414" s="34" t="s">
        <v>3932</v>
      </c>
      <c r="R2414" s="45">
        <v>42110</v>
      </c>
      <c r="S2414" s="37" t="s">
        <v>3933</v>
      </c>
      <c r="T2414" s="37" t="s">
        <v>413</v>
      </c>
      <c r="U2414" s="38">
        <v>1020232480</v>
      </c>
      <c r="V2414" s="37" t="s">
        <v>346</v>
      </c>
      <c r="W2414" s="37" t="s">
        <v>363</v>
      </c>
      <c r="X2414" s="39"/>
      <c r="Y2414" s="39"/>
      <c r="Z2414" s="39"/>
      <c r="AA2414" s="39"/>
    </row>
    <row r="2415" spans="1:27" ht="15" hidden="1" customHeight="1" x14ac:dyDescent="0.35">
      <c r="A2415" s="154"/>
      <c r="B2415" s="154">
        <v>2445</v>
      </c>
      <c r="C2415" s="155" t="s">
        <v>118</v>
      </c>
      <c r="D2415" s="155" t="s">
        <v>3934</v>
      </c>
      <c r="E2415" s="156">
        <v>2016</v>
      </c>
      <c r="F2415" s="153">
        <v>6</v>
      </c>
      <c r="G2415" s="155" t="s">
        <v>8</v>
      </c>
      <c r="H2415" s="152" t="s">
        <v>1366</v>
      </c>
      <c r="I2415" s="151" t="s">
        <v>4885</v>
      </c>
      <c r="J2415" s="152" t="s">
        <v>92</v>
      </c>
      <c r="K2415" s="153" t="s">
        <v>454</v>
      </c>
      <c r="L2415" s="154" t="s">
        <v>5281</v>
      </c>
      <c r="M2415" s="28"/>
      <c r="N2415" s="28"/>
      <c r="O2415" s="52">
        <v>2207813</v>
      </c>
      <c r="P2415" s="52">
        <v>3053038188</v>
      </c>
      <c r="Q2415" s="34" t="s">
        <v>3935</v>
      </c>
      <c r="R2415" s="62">
        <v>42226</v>
      </c>
      <c r="S2415" s="39" t="s">
        <v>3936</v>
      </c>
      <c r="T2415" s="39" t="s">
        <v>413</v>
      </c>
      <c r="U2415" s="54">
        <v>1020234474</v>
      </c>
      <c r="V2415" s="39" t="s">
        <v>346</v>
      </c>
      <c r="W2415" s="39" t="s">
        <v>363</v>
      </c>
      <c r="X2415" s="39"/>
      <c r="Y2415" s="39"/>
      <c r="Z2415" s="39"/>
      <c r="AA2415" s="39"/>
    </row>
    <row r="2416" spans="1:27" ht="15" hidden="1" customHeight="1" x14ac:dyDescent="0.35">
      <c r="A2416" s="154"/>
      <c r="B2416" s="154">
        <v>2446</v>
      </c>
      <c r="C2416" s="155" t="s">
        <v>176</v>
      </c>
      <c r="D2416" s="155" t="s">
        <v>1746</v>
      </c>
      <c r="E2416" s="156">
        <v>2016</v>
      </c>
      <c r="F2416" s="153">
        <v>6</v>
      </c>
      <c r="G2416" s="155" t="s">
        <v>8</v>
      </c>
      <c r="H2416" s="152" t="s">
        <v>1366</v>
      </c>
      <c r="I2416" s="151" t="s">
        <v>4885</v>
      </c>
      <c r="J2416" s="152" t="s">
        <v>92</v>
      </c>
      <c r="K2416" s="153" t="s">
        <v>454</v>
      </c>
      <c r="L2416" s="154" t="s">
        <v>5282</v>
      </c>
      <c r="M2416" s="28"/>
      <c r="N2416" s="28"/>
      <c r="O2416" s="33"/>
      <c r="P2416" s="33">
        <v>3017772836</v>
      </c>
      <c r="Q2416" s="34" t="s">
        <v>3937</v>
      </c>
      <c r="R2416" s="43">
        <v>42543</v>
      </c>
      <c r="S2416" s="36" t="s">
        <v>3938</v>
      </c>
      <c r="T2416" s="37" t="s">
        <v>413</v>
      </c>
      <c r="U2416" s="38">
        <v>1033200422</v>
      </c>
      <c r="V2416" s="37" t="s">
        <v>346</v>
      </c>
      <c r="W2416" s="37" t="s">
        <v>363</v>
      </c>
      <c r="X2416" s="39"/>
      <c r="Y2416" s="39"/>
      <c r="Z2416" s="39"/>
      <c r="AA2416" s="39"/>
    </row>
    <row r="2417" spans="1:27" ht="14.45" hidden="1" x14ac:dyDescent="0.35">
      <c r="A2417" s="154"/>
      <c r="B2417" s="154">
        <v>2447</v>
      </c>
      <c r="C2417" s="155" t="s">
        <v>3939</v>
      </c>
      <c r="D2417" s="155" t="s">
        <v>3940</v>
      </c>
      <c r="E2417" s="156">
        <v>2012</v>
      </c>
      <c r="F2417" s="153">
        <v>10</v>
      </c>
      <c r="G2417" s="155" t="s">
        <v>8</v>
      </c>
      <c r="H2417" s="152" t="s">
        <v>1366</v>
      </c>
      <c r="I2417" s="151" t="s">
        <v>3685</v>
      </c>
      <c r="J2417" s="152" t="s">
        <v>106</v>
      </c>
      <c r="K2417" s="153" t="s">
        <v>454</v>
      </c>
      <c r="L2417" s="154" t="s">
        <v>5283</v>
      </c>
      <c r="M2417" s="28"/>
      <c r="N2417" s="28"/>
      <c r="O2417" s="33">
        <v>3875474</v>
      </c>
      <c r="P2417" s="33">
        <v>3116408927</v>
      </c>
      <c r="Q2417" s="34" t="s">
        <v>3941</v>
      </c>
      <c r="R2417" s="45">
        <v>41098</v>
      </c>
      <c r="S2417" s="37" t="s">
        <v>3942</v>
      </c>
      <c r="T2417" s="37" t="s">
        <v>354</v>
      </c>
      <c r="U2417" s="38">
        <v>1034923108</v>
      </c>
      <c r="V2417" s="37" t="s">
        <v>339</v>
      </c>
      <c r="W2417" s="37" t="s">
        <v>363</v>
      </c>
      <c r="X2417" s="39"/>
      <c r="Y2417" s="39"/>
      <c r="Z2417" s="39"/>
      <c r="AA2417" s="39"/>
    </row>
    <row r="2418" spans="1:27" ht="14.45" hidden="1" x14ac:dyDescent="0.35">
      <c r="A2418" s="154"/>
      <c r="B2418" s="154">
        <v>2448</v>
      </c>
      <c r="C2418" s="155" t="s">
        <v>131</v>
      </c>
      <c r="D2418" s="155" t="s">
        <v>3943</v>
      </c>
      <c r="E2418" s="156">
        <v>2014</v>
      </c>
      <c r="F2418" s="153">
        <v>8</v>
      </c>
      <c r="G2418" s="155" t="s">
        <v>8</v>
      </c>
      <c r="H2418" s="152" t="s">
        <v>1366</v>
      </c>
      <c r="I2418" s="151" t="s">
        <v>3687</v>
      </c>
      <c r="J2418" s="152" t="s">
        <v>117</v>
      </c>
      <c r="K2418" s="153" t="s">
        <v>454</v>
      </c>
      <c r="L2418" s="154" t="s">
        <v>5284</v>
      </c>
      <c r="M2418" s="28"/>
      <c r="N2418" s="28"/>
      <c r="O2418" s="33">
        <v>5384904</v>
      </c>
      <c r="P2418" s="33">
        <v>3217085838</v>
      </c>
      <c r="Q2418" s="34" t="s">
        <v>3944</v>
      </c>
      <c r="R2418" s="45">
        <v>41981</v>
      </c>
      <c r="S2418" s="37" t="s">
        <v>3945</v>
      </c>
      <c r="T2418" s="37" t="s">
        <v>413</v>
      </c>
      <c r="U2418" s="38">
        <v>1033197885</v>
      </c>
      <c r="V2418" s="37" t="s">
        <v>393</v>
      </c>
      <c r="W2418" s="37" t="s">
        <v>380</v>
      </c>
      <c r="X2418" s="39"/>
      <c r="Y2418" s="39"/>
      <c r="Z2418" s="39"/>
      <c r="AA2418" s="39"/>
    </row>
    <row r="2419" spans="1:27" ht="14.45" hidden="1" x14ac:dyDescent="0.35">
      <c r="A2419" s="154"/>
      <c r="B2419" s="154">
        <v>2449</v>
      </c>
      <c r="C2419" s="155" t="s">
        <v>128</v>
      </c>
      <c r="D2419" s="155" t="s">
        <v>3946</v>
      </c>
      <c r="E2419" s="156">
        <v>2012</v>
      </c>
      <c r="F2419" s="153">
        <v>10</v>
      </c>
      <c r="G2419" s="155" t="s">
        <v>8</v>
      </c>
      <c r="H2419" s="152" t="s">
        <v>1366</v>
      </c>
      <c r="I2419" s="151" t="s">
        <v>3685</v>
      </c>
      <c r="J2419" s="152" t="s">
        <v>106</v>
      </c>
      <c r="K2419" s="153" t="s">
        <v>457</v>
      </c>
      <c r="L2419" s="154" t="s">
        <v>5285</v>
      </c>
      <c r="M2419" s="28"/>
      <c r="N2419" s="28"/>
      <c r="O2419" s="33">
        <v>4990837</v>
      </c>
      <c r="P2419" s="33">
        <v>3132619825</v>
      </c>
      <c r="Q2419" s="34" t="s">
        <v>3947</v>
      </c>
      <c r="R2419" s="45">
        <v>40940</v>
      </c>
      <c r="S2419" s="37" t="s">
        <v>3948</v>
      </c>
      <c r="T2419" s="37" t="s">
        <v>354</v>
      </c>
      <c r="U2419" s="38">
        <v>1141522873</v>
      </c>
      <c r="V2419" s="37" t="s">
        <v>346</v>
      </c>
      <c r="W2419" s="37" t="s">
        <v>363</v>
      </c>
      <c r="X2419" s="39"/>
      <c r="Y2419" s="39"/>
      <c r="Z2419" s="39"/>
      <c r="AA2419" s="39"/>
    </row>
    <row r="2420" spans="1:27" ht="14.45" hidden="1" x14ac:dyDescent="0.35">
      <c r="A2420" s="154"/>
      <c r="B2420" s="154">
        <v>2450</v>
      </c>
      <c r="C2420" s="155" t="s">
        <v>2806</v>
      </c>
      <c r="D2420" s="155" t="s">
        <v>3949</v>
      </c>
      <c r="E2420" s="156">
        <v>2015</v>
      </c>
      <c r="F2420" s="153">
        <v>7</v>
      </c>
      <c r="G2420" s="155" t="s">
        <v>8</v>
      </c>
      <c r="H2420" s="152" t="s">
        <v>1366</v>
      </c>
      <c r="I2420" s="151" t="s">
        <v>3697</v>
      </c>
      <c r="J2420" s="152" t="s">
        <v>117</v>
      </c>
      <c r="K2420" s="153" t="s">
        <v>458</v>
      </c>
      <c r="L2420" s="154" t="s">
        <v>5286</v>
      </c>
      <c r="M2420" s="28"/>
      <c r="N2420" s="28"/>
      <c r="O2420" s="33">
        <v>2301727</v>
      </c>
      <c r="P2420" s="33">
        <v>3217159817</v>
      </c>
      <c r="Q2420" s="34" t="s">
        <v>3950</v>
      </c>
      <c r="R2420" s="43">
        <v>42039</v>
      </c>
      <c r="S2420" s="36" t="s">
        <v>3951</v>
      </c>
      <c r="T2420" s="37" t="s">
        <v>354</v>
      </c>
      <c r="U2420" s="38">
        <v>1020232219</v>
      </c>
      <c r="V2420" s="37"/>
      <c r="W2420" s="37" t="s">
        <v>347</v>
      </c>
      <c r="X2420" s="39"/>
      <c r="Y2420" s="39"/>
      <c r="Z2420" s="39"/>
      <c r="AA2420" s="39"/>
    </row>
    <row r="2421" spans="1:27" ht="14.45" hidden="1" x14ac:dyDescent="0.35">
      <c r="A2421" s="154"/>
      <c r="B2421" s="154">
        <v>2451</v>
      </c>
      <c r="C2421" s="149" t="s">
        <v>229</v>
      </c>
      <c r="D2421" s="149" t="s">
        <v>3952</v>
      </c>
      <c r="E2421" s="148">
        <v>2009</v>
      </c>
      <c r="F2421" s="153">
        <v>13</v>
      </c>
      <c r="G2421" s="155" t="s">
        <v>8</v>
      </c>
      <c r="H2421" s="152" t="s">
        <v>1366</v>
      </c>
      <c r="I2421" s="151" t="s">
        <v>4856</v>
      </c>
      <c r="J2421" s="152" t="s">
        <v>72</v>
      </c>
      <c r="K2421" s="153" t="s">
        <v>453</v>
      </c>
      <c r="L2421" s="154" t="s">
        <v>3953</v>
      </c>
      <c r="M2421" s="28"/>
      <c r="N2421" s="28"/>
      <c r="O2421" s="33"/>
      <c r="P2421" s="33">
        <v>3003591858</v>
      </c>
      <c r="Q2421" s="34" t="s">
        <v>3954</v>
      </c>
      <c r="R2421" s="43">
        <v>39881</v>
      </c>
      <c r="S2421" s="36" t="s">
        <v>3955</v>
      </c>
      <c r="T2421" s="37" t="s">
        <v>354</v>
      </c>
      <c r="U2421" s="38">
        <v>1018244884</v>
      </c>
      <c r="V2421" s="37" t="s">
        <v>346</v>
      </c>
      <c r="W2421" s="37" t="s">
        <v>539</v>
      </c>
      <c r="X2421" s="39"/>
      <c r="Y2421" s="39"/>
      <c r="Z2421" s="39"/>
      <c r="AA2421" s="39"/>
    </row>
    <row r="2422" spans="1:27" ht="14.45" hidden="1" x14ac:dyDescent="0.35">
      <c r="A2422" s="154"/>
      <c r="B2422" s="154">
        <v>2452</v>
      </c>
      <c r="C2422" s="149" t="s">
        <v>6</v>
      </c>
      <c r="D2422" s="149" t="s">
        <v>3956</v>
      </c>
      <c r="E2422" s="148">
        <v>2013</v>
      </c>
      <c r="F2422" s="153">
        <v>9</v>
      </c>
      <c r="G2422" s="155" t="s">
        <v>8</v>
      </c>
      <c r="H2422" s="152" t="s">
        <v>1366</v>
      </c>
      <c r="I2422" s="151" t="s">
        <v>3703</v>
      </c>
      <c r="J2422" s="152" t="s">
        <v>106</v>
      </c>
      <c r="K2422" s="153" t="s">
        <v>453</v>
      </c>
      <c r="L2422" s="154" t="s">
        <v>5287</v>
      </c>
      <c r="M2422" s="28"/>
      <c r="N2422" s="28"/>
      <c r="O2422" s="33"/>
      <c r="P2422" s="33">
        <v>3017813942</v>
      </c>
      <c r="Q2422" s="34" t="s">
        <v>3957</v>
      </c>
      <c r="R2422" s="43">
        <v>41422</v>
      </c>
      <c r="S2422" s="36" t="s">
        <v>3958</v>
      </c>
      <c r="T2422" s="37" t="s">
        <v>354</v>
      </c>
      <c r="U2422" s="38">
        <v>1020229704</v>
      </c>
      <c r="V2422" s="37"/>
      <c r="W2422" s="37" t="s">
        <v>363</v>
      </c>
      <c r="X2422" s="39"/>
      <c r="Y2422" s="39"/>
      <c r="Z2422" s="39"/>
      <c r="AA2422" s="39"/>
    </row>
    <row r="2423" spans="1:27" ht="14.45" hidden="1" x14ac:dyDescent="0.35">
      <c r="A2423" s="154"/>
      <c r="B2423" s="154">
        <v>2453</v>
      </c>
      <c r="C2423" s="149" t="s">
        <v>483</v>
      </c>
      <c r="D2423" s="149" t="s">
        <v>3959</v>
      </c>
      <c r="E2423" s="148">
        <v>2012</v>
      </c>
      <c r="F2423" s="153">
        <v>10</v>
      </c>
      <c r="G2423" s="155" t="s">
        <v>8</v>
      </c>
      <c r="H2423" s="152" t="s">
        <v>1366</v>
      </c>
      <c r="I2423" s="151" t="s">
        <v>3685</v>
      </c>
      <c r="J2423" s="152" t="s">
        <v>106</v>
      </c>
      <c r="K2423" s="153" t="s">
        <v>453</v>
      </c>
      <c r="L2423" s="154" t="s">
        <v>5288</v>
      </c>
      <c r="M2423" s="28"/>
      <c r="N2423" s="28"/>
      <c r="O2423" s="33">
        <v>5456471</v>
      </c>
      <c r="P2423" s="33">
        <v>3103811025</v>
      </c>
      <c r="Q2423" s="34" t="s">
        <v>3960</v>
      </c>
      <c r="R2423" s="43">
        <v>41033</v>
      </c>
      <c r="S2423" s="36" t="s">
        <v>3961</v>
      </c>
      <c r="T2423" s="37" t="s">
        <v>354</v>
      </c>
      <c r="U2423" s="38">
        <v>1020228165</v>
      </c>
      <c r="V2423" s="37" t="s">
        <v>393</v>
      </c>
      <c r="W2423" s="37" t="s">
        <v>363</v>
      </c>
      <c r="X2423" s="39"/>
      <c r="Y2423" s="39"/>
      <c r="Z2423" s="39"/>
      <c r="AA2423" s="39"/>
    </row>
    <row r="2424" spans="1:27" ht="14.45" hidden="1" x14ac:dyDescent="0.35">
      <c r="A2424" s="154"/>
      <c r="B2424" s="154">
        <v>2454</v>
      </c>
      <c r="C2424" s="155" t="s">
        <v>609</v>
      </c>
      <c r="D2424" s="155" t="s">
        <v>3962</v>
      </c>
      <c r="E2424" s="156">
        <v>2009</v>
      </c>
      <c r="F2424" s="153">
        <v>13</v>
      </c>
      <c r="G2424" s="155" t="s">
        <v>8</v>
      </c>
      <c r="H2424" s="152" t="s">
        <v>1366</v>
      </c>
      <c r="I2424" s="151" t="s">
        <v>4856</v>
      </c>
      <c r="J2424" s="152" t="s">
        <v>72</v>
      </c>
      <c r="K2424" s="153" t="s">
        <v>453</v>
      </c>
      <c r="L2424" s="154" t="s">
        <v>5289</v>
      </c>
      <c r="M2424" s="28"/>
      <c r="N2424" s="28"/>
      <c r="O2424" s="33">
        <v>5046297</v>
      </c>
      <c r="P2424" s="33">
        <v>3205456195</v>
      </c>
      <c r="Q2424" s="34" t="s">
        <v>3963</v>
      </c>
      <c r="R2424" s="35">
        <v>40038</v>
      </c>
      <c r="S2424" s="36" t="s">
        <v>3964</v>
      </c>
      <c r="T2424" s="37" t="s">
        <v>354</v>
      </c>
      <c r="U2424" s="38">
        <v>1146535324</v>
      </c>
      <c r="V2424" s="37" t="s">
        <v>346</v>
      </c>
      <c r="W2424" s="37" t="s">
        <v>347</v>
      </c>
      <c r="X2424" s="39"/>
      <c r="Y2424" s="39"/>
      <c r="Z2424" s="39"/>
      <c r="AA2424" s="39"/>
    </row>
    <row r="2425" spans="1:27" ht="14.45" hidden="1" x14ac:dyDescent="0.35">
      <c r="A2425" s="154"/>
      <c r="B2425" s="154">
        <v>2455</v>
      </c>
      <c r="C2425" s="155" t="s">
        <v>3965</v>
      </c>
      <c r="D2425" s="155" t="s">
        <v>3962</v>
      </c>
      <c r="E2425" s="156">
        <v>2014</v>
      </c>
      <c r="F2425" s="153">
        <v>8</v>
      </c>
      <c r="G2425" s="155" t="s">
        <v>8</v>
      </c>
      <c r="H2425" s="152" t="s">
        <v>1366</v>
      </c>
      <c r="I2425" s="151" t="s">
        <v>3687</v>
      </c>
      <c r="J2425" s="152" t="s">
        <v>117</v>
      </c>
      <c r="K2425" s="153" t="s">
        <v>453</v>
      </c>
      <c r="L2425" s="154" t="s">
        <v>5290</v>
      </c>
      <c r="M2425" s="28"/>
      <c r="N2425" s="28"/>
      <c r="O2425" s="33">
        <v>5046297</v>
      </c>
      <c r="P2425" s="33">
        <v>3205456195</v>
      </c>
      <c r="Q2425" s="34" t="s">
        <v>3963</v>
      </c>
      <c r="R2425" s="35">
        <v>41961</v>
      </c>
      <c r="S2425" s="36" t="s">
        <v>3964</v>
      </c>
      <c r="T2425" s="37" t="s">
        <v>413</v>
      </c>
      <c r="U2425" s="38">
        <v>1042267399</v>
      </c>
      <c r="V2425" s="37" t="s">
        <v>393</v>
      </c>
      <c r="W2425" s="37" t="s">
        <v>347</v>
      </c>
      <c r="X2425" s="39"/>
      <c r="Y2425" s="39"/>
      <c r="Z2425" s="39"/>
      <c r="AA2425" s="39"/>
    </row>
    <row r="2426" spans="1:27" ht="14.45" hidden="1" x14ac:dyDescent="0.35">
      <c r="A2426" s="154"/>
      <c r="B2426" s="154">
        <v>2456</v>
      </c>
      <c r="C2426" s="149" t="s">
        <v>31</v>
      </c>
      <c r="D2426" s="149" t="s">
        <v>3966</v>
      </c>
      <c r="E2426" s="156">
        <v>2014</v>
      </c>
      <c r="F2426" s="153">
        <v>8</v>
      </c>
      <c r="G2426" s="155" t="s">
        <v>8</v>
      </c>
      <c r="H2426" s="152" t="s">
        <v>1366</v>
      </c>
      <c r="I2426" s="151" t="s">
        <v>3687</v>
      </c>
      <c r="J2426" s="152" t="s">
        <v>117</v>
      </c>
      <c r="K2426" s="153" t="s">
        <v>453</v>
      </c>
      <c r="L2426" s="154" t="s">
        <v>5291</v>
      </c>
      <c r="M2426" s="28"/>
      <c r="N2426" s="28"/>
      <c r="O2426" s="33"/>
      <c r="P2426" s="33">
        <v>3113083882</v>
      </c>
      <c r="Q2426" s="34" t="s">
        <v>3967</v>
      </c>
      <c r="R2426" s="35">
        <v>41897</v>
      </c>
      <c r="S2426" s="36" t="s">
        <v>3968</v>
      </c>
      <c r="T2426" s="37" t="s">
        <v>413</v>
      </c>
      <c r="U2426" s="38">
        <v>1035004563</v>
      </c>
      <c r="V2426" s="37" t="s">
        <v>339</v>
      </c>
      <c r="W2426" s="37" t="s">
        <v>363</v>
      </c>
      <c r="X2426" s="39"/>
      <c r="Y2426" s="39"/>
      <c r="Z2426" s="39"/>
      <c r="AA2426" s="39"/>
    </row>
    <row r="2427" spans="1:27" ht="14.45" hidden="1" x14ac:dyDescent="0.35">
      <c r="A2427" s="154"/>
      <c r="B2427" s="154">
        <v>2457</v>
      </c>
      <c r="C2427" s="155" t="s">
        <v>76</v>
      </c>
      <c r="D2427" s="155" t="s">
        <v>3969</v>
      </c>
      <c r="E2427" s="156">
        <v>2014</v>
      </c>
      <c r="F2427" s="153">
        <v>8</v>
      </c>
      <c r="G2427" s="155" t="s">
        <v>8</v>
      </c>
      <c r="H2427" s="152" t="s">
        <v>1366</v>
      </c>
      <c r="I2427" s="151" t="s">
        <v>3687</v>
      </c>
      <c r="J2427" s="152" t="s">
        <v>117</v>
      </c>
      <c r="K2427" s="153" t="s">
        <v>453</v>
      </c>
      <c r="L2427" s="154" t="s">
        <v>5292</v>
      </c>
      <c r="M2427" s="28"/>
      <c r="N2427" s="28"/>
      <c r="O2427" s="33">
        <v>5890500</v>
      </c>
      <c r="P2427" s="33">
        <v>3157788167</v>
      </c>
      <c r="Q2427" s="34" t="s">
        <v>3970</v>
      </c>
      <c r="R2427" s="35">
        <v>41928</v>
      </c>
      <c r="S2427" s="37" t="s">
        <v>3971</v>
      </c>
      <c r="T2427" s="37" t="s">
        <v>413</v>
      </c>
      <c r="U2427" s="38">
        <v>1031943098</v>
      </c>
      <c r="V2427" s="37" t="s">
        <v>393</v>
      </c>
      <c r="W2427" s="37" t="s">
        <v>363</v>
      </c>
      <c r="X2427" s="39"/>
      <c r="Y2427" s="39"/>
      <c r="Z2427" s="39"/>
      <c r="AA2427" s="39"/>
    </row>
    <row r="2428" spans="1:27" ht="14.45" hidden="1" x14ac:dyDescent="0.35">
      <c r="A2428" s="154"/>
      <c r="B2428" s="154">
        <v>2458</v>
      </c>
      <c r="C2428" s="155" t="s">
        <v>229</v>
      </c>
      <c r="D2428" s="155" t="s">
        <v>3972</v>
      </c>
      <c r="E2428" s="156">
        <v>2015</v>
      </c>
      <c r="F2428" s="153">
        <v>7</v>
      </c>
      <c r="G2428" s="155" t="s">
        <v>8</v>
      </c>
      <c r="H2428" s="152" t="s">
        <v>1366</v>
      </c>
      <c r="I2428" s="151" t="s">
        <v>3697</v>
      </c>
      <c r="J2428" s="152" t="s">
        <v>117</v>
      </c>
      <c r="K2428" s="153" t="s">
        <v>453</v>
      </c>
      <c r="L2428" s="154" t="s">
        <v>5293</v>
      </c>
      <c r="M2428" s="28"/>
      <c r="N2428" s="28"/>
      <c r="O2428" s="33"/>
      <c r="P2428" s="33">
        <v>3013109954</v>
      </c>
      <c r="Q2428" s="34" t="s">
        <v>3973</v>
      </c>
      <c r="R2428" s="35">
        <v>42136</v>
      </c>
      <c r="S2428" s="37" t="s">
        <v>3974</v>
      </c>
      <c r="T2428" s="37" t="s">
        <v>413</v>
      </c>
      <c r="U2428" s="38">
        <v>1020123508</v>
      </c>
      <c r="V2428" s="37" t="s">
        <v>346</v>
      </c>
      <c r="W2428" s="37" t="s">
        <v>363</v>
      </c>
      <c r="X2428" s="39"/>
      <c r="Y2428" s="39"/>
      <c r="Z2428" s="39"/>
      <c r="AA2428" s="39"/>
    </row>
    <row r="2429" spans="1:27" ht="14.45" hidden="1" x14ac:dyDescent="0.35">
      <c r="A2429" s="154"/>
      <c r="B2429" s="154">
        <v>2459</v>
      </c>
      <c r="C2429" s="155" t="s">
        <v>6</v>
      </c>
      <c r="D2429" s="155" t="s">
        <v>3975</v>
      </c>
      <c r="E2429" s="156">
        <v>2013</v>
      </c>
      <c r="F2429" s="153">
        <v>9</v>
      </c>
      <c r="G2429" s="155" t="s">
        <v>8</v>
      </c>
      <c r="H2429" s="152" t="s">
        <v>1366</v>
      </c>
      <c r="I2429" s="151" t="s">
        <v>3703</v>
      </c>
      <c r="J2429" s="152" t="s">
        <v>106</v>
      </c>
      <c r="K2429" s="153" t="s">
        <v>453</v>
      </c>
      <c r="L2429" s="154" t="s">
        <v>5294</v>
      </c>
      <c r="M2429" s="28"/>
      <c r="N2429" s="28"/>
      <c r="O2429" s="33"/>
      <c r="P2429" s="33">
        <v>3102675497</v>
      </c>
      <c r="Q2429" s="34" t="s">
        <v>3976</v>
      </c>
      <c r="R2429" s="35">
        <v>41502</v>
      </c>
      <c r="S2429" s="36" t="s">
        <v>3977</v>
      </c>
      <c r="T2429" s="37" t="s">
        <v>413</v>
      </c>
      <c r="U2429" s="38">
        <v>1025769206</v>
      </c>
      <c r="V2429" s="37" t="s">
        <v>393</v>
      </c>
      <c r="W2429" s="37" t="s">
        <v>394</v>
      </c>
      <c r="X2429" s="39"/>
      <c r="Y2429" s="39"/>
      <c r="Z2429" s="39"/>
      <c r="AA2429" s="39"/>
    </row>
    <row r="2430" spans="1:27" ht="14.45" hidden="1" x14ac:dyDescent="0.35">
      <c r="A2430" s="154"/>
      <c r="B2430" s="154">
        <v>2460</v>
      </c>
      <c r="C2430" s="155" t="s">
        <v>109</v>
      </c>
      <c r="D2430" s="155" t="s">
        <v>3194</v>
      </c>
      <c r="E2430" s="156">
        <v>2014</v>
      </c>
      <c r="F2430" s="153">
        <v>8</v>
      </c>
      <c r="G2430" s="155" t="s">
        <v>8</v>
      </c>
      <c r="H2430" s="152" t="s">
        <v>1366</v>
      </c>
      <c r="I2430" s="151" t="s">
        <v>3687</v>
      </c>
      <c r="J2430" s="152" t="s">
        <v>117</v>
      </c>
      <c r="K2430" s="153" t="s">
        <v>453</v>
      </c>
      <c r="L2430" s="154" t="s">
        <v>5295</v>
      </c>
      <c r="M2430" s="28"/>
      <c r="N2430" s="28"/>
      <c r="O2430" s="33"/>
      <c r="P2430" s="33">
        <v>3128687994</v>
      </c>
      <c r="Q2430" s="48" t="s">
        <v>3195</v>
      </c>
      <c r="R2430" s="35">
        <v>41650</v>
      </c>
      <c r="S2430" s="37" t="s">
        <v>3978</v>
      </c>
      <c r="T2430" s="37" t="s">
        <v>413</v>
      </c>
      <c r="U2430" s="38">
        <v>1020230656</v>
      </c>
      <c r="V2430" s="37" t="s">
        <v>346</v>
      </c>
      <c r="W2430" s="37" t="s">
        <v>363</v>
      </c>
      <c r="X2430" s="39"/>
      <c r="Y2430" s="39"/>
      <c r="Z2430" s="39"/>
      <c r="AA2430" s="39"/>
    </row>
    <row r="2431" spans="1:27" ht="14.45" hidden="1" x14ac:dyDescent="0.35">
      <c r="A2431" s="154"/>
      <c r="B2431" s="154">
        <v>2461</v>
      </c>
      <c r="C2431" s="149" t="s">
        <v>3979</v>
      </c>
      <c r="D2431" s="149" t="s">
        <v>3980</v>
      </c>
      <c r="E2431" s="148">
        <v>2011</v>
      </c>
      <c r="F2431" s="153">
        <v>11</v>
      </c>
      <c r="G2431" s="155" t="s">
        <v>8</v>
      </c>
      <c r="H2431" s="152" t="s">
        <v>1366</v>
      </c>
      <c r="I2431" s="151" t="s">
        <v>4870</v>
      </c>
      <c r="J2431" s="152" t="s">
        <v>34</v>
      </c>
      <c r="K2431" s="153" t="s">
        <v>453</v>
      </c>
      <c r="L2431" s="154" t="s">
        <v>5296</v>
      </c>
      <c r="M2431" s="28"/>
      <c r="N2431" s="28"/>
      <c r="O2431" s="33"/>
      <c r="P2431" s="33">
        <v>3057236457</v>
      </c>
      <c r="Q2431" s="34" t="s">
        <v>3981</v>
      </c>
      <c r="R2431" s="35">
        <v>40664</v>
      </c>
      <c r="S2431" s="36" t="s">
        <v>3640</v>
      </c>
      <c r="T2431" s="37" t="s">
        <v>354</v>
      </c>
      <c r="U2431" s="38">
        <v>1013272368</v>
      </c>
      <c r="V2431" s="37" t="s">
        <v>393</v>
      </c>
      <c r="W2431" s="37" t="s">
        <v>3982</v>
      </c>
      <c r="X2431" s="39"/>
      <c r="Y2431" s="39"/>
      <c r="Z2431" s="39"/>
      <c r="AA2431" s="39"/>
    </row>
    <row r="2432" spans="1:27" ht="14.45" hidden="1" x14ac:dyDescent="0.35">
      <c r="A2432" s="154"/>
      <c r="B2432" s="154">
        <v>2462</v>
      </c>
      <c r="C2432" s="155" t="s">
        <v>3983</v>
      </c>
      <c r="D2432" s="155" t="s">
        <v>3984</v>
      </c>
      <c r="E2432" s="156">
        <v>2016</v>
      </c>
      <c r="F2432" s="153">
        <v>6</v>
      </c>
      <c r="G2432" s="155" t="s">
        <v>8</v>
      </c>
      <c r="H2432" s="152" t="s">
        <v>1366</v>
      </c>
      <c r="I2432" s="151" t="s">
        <v>4885</v>
      </c>
      <c r="J2432" s="152" t="s">
        <v>92</v>
      </c>
      <c r="K2432" s="153" t="s">
        <v>453</v>
      </c>
      <c r="L2432" s="154" t="s">
        <v>5297</v>
      </c>
      <c r="M2432" s="28"/>
      <c r="N2432" s="28"/>
      <c r="O2432" s="33">
        <v>2525464</v>
      </c>
      <c r="P2432" s="33">
        <v>3175714224</v>
      </c>
      <c r="Q2432" s="34" t="s">
        <v>3985</v>
      </c>
      <c r="R2432" s="35">
        <v>42605</v>
      </c>
      <c r="S2432" s="37" t="s">
        <v>3986</v>
      </c>
      <c r="T2432" s="37" t="s">
        <v>413</v>
      </c>
      <c r="U2432" s="38">
        <v>1025672707</v>
      </c>
      <c r="V2432" s="37" t="s">
        <v>346</v>
      </c>
      <c r="W2432" s="37" t="s">
        <v>402</v>
      </c>
      <c r="X2432" s="39"/>
      <c r="Y2432" s="39"/>
      <c r="Z2432" s="39"/>
      <c r="AA2432" s="39"/>
    </row>
    <row r="2433" spans="1:27" ht="14.45" hidden="1" x14ac:dyDescent="0.35">
      <c r="A2433" s="154"/>
      <c r="B2433" s="154">
        <v>2463</v>
      </c>
      <c r="C2433" s="155" t="s">
        <v>43</v>
      </c>
      <c r="D2433" s="155" t="s">
        <v>3987</v>
      </c>
      <c r="E2433" s="156">
        <v>2013</v>
      </c>
      <c r="F2433" s="153">
        <v>9</v>
      </c>
      <c r="G2433" s="155" t="s">
        <v>8</v>
      </c>
      <c r="H2433" s="152" t="s">
        <v>1366</v>
      </c>
      <c r="I2433" s="151" t="s">
        <v>3703</v>
      </c>
      <c r="J2433" s="152" t="s">
        <v>106</v>
      </c>
      <c r="K2433" s="153" t="s">
        <v>454</v>
      </c>
      <c r="L2433" s="154" t="s">
        <v>5298</v>
      </c>
      <c r="M2433" s="28"/>
      <c r="N2433" s="28"/>
      <c r="O2433" s="33">
        <v>5089749</v>
      </c>
      <c r="P2433" s="33">
        <v>3163536656</v>
      </c>
      <c r="Q2433" s="34" t="s">
        <v>3988</v>
      </c>
      <c r="R2433" s="35">
        <v>41594</v>
      </c>
      <c r="S2433" s="37" t="s">
        <v>3989</v>
      </c>
      <c r="T2433" s="37" t="s">
        <v>354</v>
      </c>
      <c r="U2433" s="38">
        <v>1025899606</v>
      </c>
      <c r="V2433" s="37" t="s">
        <v>393</v>
      </c>
      <c r="W2433" s="37" t="s">
        <v>363</v>
      </c>
      <c r="X2433" s="39"/>
      <c r="Y2433" s="39"/>
      <c r="Z2433" s="39"/>
      <c r="AA2433" s="39"/>
    </row>
    <row r="2434" spans="1:27" ht="14.45" hidden="1" x14ac:dyDescent="0.35">
      <c r="A2434" s="154"/>
      <c r="B2434" s="154">
        <v>2464</v>
      </c>
      <c r="C2434" s="155" t="s">
        <v>76</v>
      </c>
      <c r="D2434" s="155" t="s">
        <v>3990</v>
      </c>
      <c r="E2434" s="156">
        <v>2016</v>
      </c>
      <c r="F2434" s="153">
        <v>6</v>
      </c>
      <c r="G2434" s="155" t="s">
        <v>8</v>
      </c>
      <c r="H2434" s="152" t="s">
        <v>1366</v>
      </c>
      <c r="I2434" s="151" t="s">
        <v>4885</v>
      </c>
      <c r="J2434" s="152" t="s">
        <v>92</v>
      </c>
      <c r="K2434" s="153" t="s">
        <v>453</v>
      </c>
      <c r="L2434" s="154" t="s">
        <v>5299</v>
      </c>
      <c r="M2434" s="28"/>
      <c r="N2434" s="28"/>
      <c r="O2434" s="33"/>
      <c r="P2434" s="33">
        <v>3244168837</v>
      </c>
      <c r="Q2434" s="34" t="s">
        <v>3991</v>
      </c>
      <c r="R2434" s="35">
        <v>42462</v>
      </c>
      <c r="S2434" s="37" t="s">
        <v>3992</v>
      </c>
      <c r="T2434" s="37" t="s">
        <v>413</v>
      </c>
      <c r="U2434" s="38">
        <v>1018263464</v>
      </c>
      <c r="V2434" s="37" t="s">
        <v>393</v>
      </c>
      <c r="W2434" s="37" t="s">
        <v>363</v>
      </c>
      <c r="X2434" s="39"/>
      <c r="Y2434" s="39"/>
      <c r="Z2434" s="39"/>
      <c r="AA2434" s="39"/>
    </row>
    <row r="2435" spans="1:27" ht="14.45" hidden="1" x14ac:dyDescent="0.35">
      <c r="A2435" s="154"/>
      <c r="B2435" s="154">
        <v>2465</v>
      </c>
      <c r="C2435" s="149" t="s">
        <v>1285</v>
      </c>
      <c r="D2435" s="149" t="s">
        <v>1054</v>
      </c>
      <c r="E2435" s="144">
        <v>2016</v>
      </c>
      <c r="F2435" s="153">
        <v>6</v>
      </c>
      <c r="G2435" s="155" t="s">
        <v>8</v>
      </c>
      <c r="H2435" s="152" t="s">
        <v>1366</v>
      </c>
      <c r="I2435" s="151" t="s">
        <v>4885</v>
      </c>
      <c r="J2435" s="152" t="s">
        <v>92</v>
      </c>
      <c r="K2435" s="153" t="s">
        <v>453</v>
      </c>
      <c r="L2435" s="154" t="s">
        <v>5300</v>
      </c>
      <c r="M2435" s="28"/>
      <c r="N2435" s="28"/>
      <c r="O2435" s="33">
        <v>5458899</v>
      </c>
      <c r="P2435" s="33">
        <v>3013287702</v>
      </c>
      <c r="Q2435" s="34" t="s">
        <v>3993</v>
      </c>
      <c r="R2435" s="35">
        <v>42622</v>
      </c>
      <c r="S2435" s="36" t="s">
        <v>3994</v>
      </c>
      <c r="T2435" s="37" t="s">
        <v>413</v>
      </c>
      <c r="U2435" s="38">
        <v>1192468860</v>
      </c>
      <c r="V2435" s="37" t="s">
        <v>339</v>
      </c>
      <c r="W2435" s="37" t="s">
        <v>363</v>
      </c>
      <c r="X2435" s="39"/>
      <c r="Y2435" s="39"/>
      <c r="Z2435" s="39"/>
      <c r="AA2435" s="39"/>
    </row>
    <row r="2436" spans="1:27" ht="14.45" hidden="1" x14ac:dyDescent="0.35">
      <c r="A2436" s="154"/>
      <c r="B2436" s="154">
        <v>2466</v>
      </c>
      <c r="C2436" s="155" t="s">
        <v>118</v>
      </c>
      <c r="D2436" s="155" t="s">
        <v>3995</v>
      </c>
      <c r="E2436" s="156">
        <v>2015</v>
      </c>
      <c r="F2436" s="153">
        <v>7</v>
      </c>
      <c r="G2436" s="155" t="s">
        <v>8</v>
      </c>
      <c r="H2436" s="152" t="s">
        <v>1366</v>
      </c>
      <c r="I2436" s="151" t="s">
        <v>3697</v>
      </c>
      <c r="J2436" s="152" t="s">
        <v>117</v>
      </c>
      <c r="K2436" s="153" t="s">
        <v>453</v>
      </c>
      <c r="L2436" s="154" t="s">
        <v>5301</v>
      </c>
      <c r="M2436" s="28"/>
      <c r="N2436" s="28"/>
      <c r="O2436" s="33"/>
      <c r="P2436" s="33">
        <v>3174387482</v>
      </c>
      <c r="Q2436" s="34" t="s">
        <v>3996</v>
      </c>
      <c r="R2436" s="35">
        <v>42117</v>
      </c>
      <c r="S2436" s="37" t="s">
        <v>808</v>
      </c>
      <c r="T2436" s="37" t="s">
        <v>413</v>
      </c>
      <c r="U2436" s="38">
        <v>1035005779</v>
      </c>
      <c r="V2436" s="37"/>
      <c r="W2436" s="37" t="s">
        <v>363</v>
      </c>
      <c r="X2436" s="39"/>
      <c r="Y2436" s="39"/>
      <c r="Z2436" s="39"/>
      <c r="AA2436" s="39"/>
    </row>
    <row r="2437" spans="1:27" ht="14.45" hidden="1" x14ac:dyDescent="0.35">
      <c r="A2437" s="154"/>
      <c r="B2437" s="154">
        <v>2467</v>
      </c>
      <c r="C2437" s="155" t="s">
        <v>3290</v>
      </c>
      <c r="D2437" s="155" t="s">
        <v>3208</v>
      </c>
      <c r="E2437" s="156">
        <v>2015</v>
      </c>
      <c r="F2437" s="153">
        <v>7</v>
      </c>
      <c r="G2437" s="155" t="s">
        <v>8</v>
      </c>
      <c r="H2437" s="152" t="s">
        <v>1366</v>
      </c>
      <c r="I2437" s="151" t="s">
        <v>3697</v>
      </c>
      <c r="J2437" s="152" t="s">
        <v>117</v>
      </c>
      <c r="K2437" s="153" t="s">
        <v>453</v>
      </c>
      <c r="L2437" s="154" t="s">
        <v>5302</v>
      </c>
      <c r="M2437" s="28"/>
      <c r="N2437" s="28"/>
      <c r="O2437" s="33">
        <v>4042858</v>
      </c>
      <c r="P2437" s="33">
        <v>3017478001</v>
      </c>
      <c r="Q2437" s="34" t="s">
        <v>3209</v>
      </c>
      <c r="R2437" s="35">
        <v>42367</v>
      </c>
      <c r="S2437" s="37" t="s">
        <v>3997</v>
      </c>
      <c r="T2437" s="37" t="s">
        <v>413</v>
      </c>
      <c r="U2437" s="38">
        <v>1035007337</v>
      </c>
      <c r="V2437" s="37" t="s">
        <v>393</v>
      </c>
      <c r="W2437" s="37" t="s">
        <v>363</v>
      </c>
      <c r="X2437" s="39"/>
      <c r="Y2437" s="39"/>
      <c r="Z2437" s="39"/>
      <c r="AA2437" s="39"/>
    </row>
    <row r="2438" spans="1:27" ht="14.45" hidden="1" x14ac:dyDescent="0.35">
      <c r="A2438" s="154"/>
      <c r="B2438" s="154">
        <v>2468</v>
      </c>
      <c r="C2438" s="155" t="s">
        <v>144</v>
      </c>
      <c r="D2438" s="155" t="s">
        <v>3998</v>
      </c>
      <c r="E2438" s="156">
        <v>2016</v>
      </c>
      <c r="F2438" s="153">
        <v>6</v>
      </c>
      <c r="G2438" s="155" t="s">
        <v>8</v>
      </c>
      <c r="H2438" s="152" t="s">
        <v>1366</v>
      </c>
      <c r="I2438" s="151" t="s">
        <v>4885</v>
      </c>
      <c r="J2438" s="152" t="s">
        <v>92</v>
      </c>
      <c r="K2438" s="153" t="s">
        <v>453</v>
      </c>
      <c r="L2438" s="154" t="s">
        <v>5303</v>
      </c>
      <c r="M2438" s="28"/>
      <c r="N2438" s="28"/>
      <c r="O2438" s="33">
        <v>3286716</v>
      </c>
      <c r="P2438" s="33">
        <v>3225129444</v>
      </c>
      <c r="Q2438" s="34" t="s">
        <v>3999</v>
      </c>
      <c r="R2438" s="35">
        <v>42495</v>
      </c>
      <c r="S2438" s="37" t="s">
        <v>4000</v>
      </c>
      <c r="T2438" s="37" t="s">
        <v>413</v>
      </c>
      <c r="U2438" s="38">
        <v>1022007563</v>
      </c>
      <c r="V2438" s="37" t="s">
        <v>393</v>
      </c>
      <c r="W2438" s="37" t="s">
        <v>945</v>
      </c>
      <c r="X2438" s="39"/>
      <c r="Y2438" s="39"/>
      <c r="Z2438" s="39"/>
      <c r="AA2438" s="39"/>
    </row>
    <row r="2439" spans="1:27" ht="14.45" hidden="1" x14ac:dyDescent="0.35">
      <c r="A2439" s="154"/>
      <c r="B2439" s="154">
        <v>2469</v>
      </c>
      <c r="C2439" s="155" t="s">
        <v>176</v>
      </c>
      <c r="D2439" s="155" t="s">
        <v>4001</v>
      </c>
      <c r="E2439" s="156">
        <v>2014</v>
      </c>
      <c r="F2439" s="153">
        <v>8</v>
      </c>
      <c r="G2439" s="155" t="s">
        <v>8</v>
      </c>
      <c r="H2439" s="152" t="s">
        <v>1366</v>
      </c>
      <c r="I2439" s="151" t="s">
        <v>3687</v>
      </c>
      <c r="J2439" s="152" t="s">
        <v>117</v>
      </c>
      <c r="K2439" s="153" t="s">
        <v>453</v>
      </c>
      <c r="L2439" s="154" t="s">
        <v>5304</v>
      </c>
      <c r="M2439" s="28"/>
      <c r="N2439" s="28"/>
      <c r="O2439" s="33">
        <v>2085506</v>
      </c>
      <c r="P2439" s="33">
        <v>3117151707</v>
      </c>
      <c r="Q2439" s="34" t="s">
        <v>4002</v>
      </c>
      <c r="R2439" s="35">
        <v>41936</v>
      </c>
      <c r="S2439" s="37" t="s">
        <v>4003</v>
      </c>
      <c r="T2439" s="37" t="s">
        <v>413</v>
      </c>
      <c r="U2439" s="38">
        <v>1020231826</v>
      </c>
      <c r="V2439" s="37" t="s">
        <v>346</v>
      </c>
      <c r="W2439" s="37" t="s">
        <v>363</v>
      </c>
      <c r="X2439" s="39"/>
      <c r="Y2439" s="39"/>
      <c r="Z2439" s="39"/>
      <c r="AA2439" s="39"/>
    </row>
    <row r="2440" spans="1:27" ht="14.45" hidden="1" x14ac:dyDescent="0.35">
      <c r="A2440" s="154"/>
      <c r="B2440" s="154">
        <v>2470</v>
      </c>
      <c r="C2440" s="155" t="s">
        <v>221</v>
      </c>
      <c r="D2440" s="155" t="s">
        <v>4004</v>
      </c>
      <c r="E2440" s="156">
        <v>2016</v>
      </c>
      <c r="F2440" s="153">
        <v>6</v>
      </c>
      <c r="G2440" s="155" t="s">
        <v>8</v>
      </c>
      <c r="H2440" s="152" t="s">
        <v>1366</v>
      </c>
      <c r="I2440" s="151" t="s">
        <v>4885</v>
      </c>
      <c r="J2440" s="152" t="s">
        <v>92</v>
      </c>
      <c r="K2440" s="153" t="s">
        <v>453</v>
      </c>
      <c r="L2440" s="154" t="s">
        <v>5305</v>
      </c>
      <c r="M2440" s="28"/>
      <c r="N2440" s="28"/>
      <c r="O2440" s="33">
        <v>4067469</v>
      </c>
      <c r="P2440" s="33">
        <v>3136080839</v>
      </c>
      <c r="Q2440" s="34" t="s">
        <v>4005</v>
      </c>
      <c r="R2440" s="35">
        <v>42621</v>
      </c>
      <c r="S2440" s="37" t="s">
        <v>4006</v>
      </c>
      <c r="T2440" s="37" t="s">
        <v>413</v>
      </c>
      <c r="U2440" s="38">
        <v>1035235659</v>
      </c>
      <c r="V2440" s="37" t="s">
        <v>339</v>
      </c>
      <c r="W2440" s="37" t="s">
        <v>363</v>
      </c>
      <c r="X2440" s="39"/>
      <c r="Y2440" s="39"/>
      <c r="Z2440" s="39"/>
      <c r="AA2440" s="39"/>
    </row>
    <row r="2441" spans="1:27" ht="14.45" hidden="1" x14ac:dyDescent="0.35">
      <c r="A2441" s="154"/>
      <c r="B2441" s="154">
        <v>2471</v>
      </c>
      <c r="C2441" s="149" t="s">
        <v>765</v>
      </c>
      <c r="D2441" s="149" t="s">
        <v>4007</v>
      </c>
      <c r="E2441" s="156">
        <v>2015</v>
      </c>
      <c r="F2441" s="153">
        <v>7</v>
      </c>
      <c r="G2441" s="155" t="s">
        <v>8</v>
      </c>
      <c r="H2441" s="152" t="s">
        <v>1366</v>
      </c>
      <c r="I2441" s="151" t="s">
        <v>3697</v>
      </c>
      <c r="J2441" s="152" t="s">
        <v>117</v>
      </c>
      <c r="K2441" s="153" t="s">
        <v>453</v>
      </c>
      <c r="L2441" s="154" t="s">
        <v>5306</v>
      </c>
      <c r="M2441" s="28"/>
      <c r="N2441" s="28"/>
      <c r="O2441" s="33"/>
      <c r="P2441" s="33">
        <v>3138893707</v>
      </c>
      <c r="Q2441" s="34" t="s">
        <v>4008</v>
      </c>
      <c r="R2441" s="35">
        <v>42127</v>
      </c>
      <c r="S2441" s="36" t="s">
        <v>4009</v>
      </c>
      <c r="T2441" s="37" t="s">
        <v>413</v>
      </c>
      <c r="U2441" s="38">
        <v>1034578803</v>
      </c>
      <c r="V2441" s="37" t="s">
        <v>393</v>
      </c>
      <c r="W2441" s="37" t="s">
        <v>402</v>
      </c>
      <c r="X2441" s="39"/>
      <c r="Y2441" s="39"/>
      <c r="Z2441" s="39"/>
      <c r="AA2441" s="39"/>
    </row>
    <row r="2442" spans="1:27" ht="14.45" hidden="1" x14ac:dyDescent="0.35">
      <c r="A2442" s="154"/>
      <c r="B2442" s="154">
        <v>2472</v>
      </c>
      <c r="C2442" s="149" t="s">
        <v>1752</v>
      </c>
      <c r="D2442" s="149" t="s">
        <v>4010</v>
      </c>
      <c r="E2442" s="156">
        <v>2016</v>
      </c>
      <c r="F2442" s="153">
        <v>6</v>
      </c>
      <c r="G2442" s="155" t="s">
        <v>8</v>
      </c>
      <c r="H2442" s="152" t="s">
        <v>1366</v>
      </c>
      <c r="I2442" s="151" t="s">
        <v>4885</v>
      </c>
      <c r="J2442" s="152" t="s">
        <v>92</v>
      </c>
      <c r="K2442" s="153" t="s">
        <v>453</v>
      </c>
      <c r="L2442" s="154" t="s">
        <v>5307</v>
      </c>
      <c r="M2442" s="28"/>
      <c r="N2442" s="28"/>
      <c r="O2442" s="33"/>
      <c r="P2442" s="33">
        <v>3507591015</v>
      </c>
      <c r="Q2442" s="34" t="s">
        <v>4011</v>
      </c>
      <c r="R2442" s="35">
        <v>42558</v>
      </c>
      <c r="S2442" s="36" t="s">
        <v>4012</v>
      </c>
      <c r="T2442" s="37" t="s">
        <v>413</v>
      </c>
      <c r="U2442" s="38">
        <v>1020234317</v>
      </c>
      <c r="V2442" s="37" t="s">
        <v>393</v>
      </c>
      <c r="W2442" s="37" t="s">
        <v>363</v>
      </c>
      <c r="X2442" s="39"/>
      <c r="Y2442" s="39"/>
      <c r="Z2442" s="39"/>
      <c r="AA2442" s="39"/>
    </row>
    <row r="2443" spans="1:27" ht="14.45" hidden="1" x14ac:dyDescent="0.35">
      <c r="A2443" s="154"/>
      <c r="B2443" s="154">
        <v>2473</v>
      </c>
      <c r="C2443" s="155" t="s">
        <v>2046</v>
      </c>
      <c r="D2443" s="155" t="s">
        <v>4013</v>
      </c>
      <c r="E2443" s="156">
        <v>2013</v>
      </c>
      <c r="F2443" s="153">
        <v>9</v>
      </c>
      <c r="G2443" s="155" t="s">
        <v>8</v>
      </c>
      <c r="H2443" s="152" t="s">
        <v>1366</v>
      </c>
      <c r="I2443" s="151" t="s">
        <v>3703</v>
      </c>
      <c r="J2443" s="152" t="s">
        <v>106</v>
      </c>
      <c r="K2443" s="153" t="s">
        <v>453</v>
      </c>
      <c r="L2443" s="154" t="s">
        <v>5308</v>
      </c>
      <c r="M2443" s="28"/>
      <c r="N2443" s="28"/>
      <c r="O2443" s="33"/>
      <c r="P2443" s="33">
        <v>3207200502</v>
      </c>
      <c r="Q2443" s="34" t="s">
        <v>4014</v>
      </c>
      <c r="R2443" s="35">
        <v>41347</v>
      </c>
      <c r="S2443" s="37" t="s">
        <v>4015</v>
      </c>
      <c r="T2443" s="37" t="s">
        <v>354</v>
      </c>
      <c r="U2443" s="38">
        <v>1039310982</v>
      </c>
      <c r="V2443" s="37" t="s">
        <v>346</v>
      </c>
      <c r="W2443" s="37" t="s">
        <v>363</v>
      </c>
      <c r="X2443" s="39"/>
      <c r="Y2443" s="39"/>
      <c r="Z2443" s="39"/>
      <c r="AA2443" s="39"/>
    </row>
    <row r="2444" spans="1:27" ht="14.45" hidden="1" x14ac:dyDescent="0.35">
      <c r="A2444" s="154"/>
      <c r="B2444" s="154">
        <v>2474</v>
      </c>
      <c r="C2444" s="155" t="s">
        <v>3214</v>
      </c>
      <c r="D2444" s="155" t="s">
        <v>4016</v>
      </c>
      <c r="E2444" s="156">
        <v>2012</v>
      </c>
      <c r="F2444" s="153">
        <v>10</v>
      </c>
      <c r="G2444" s="155" t="s">
        <v>8</v>
      </c>
      <c r="H2444" s="152" t="s">
        <v>1366</v>
      </c>
      <c r="I2444" s="151" t="s">
        <v>3685</v>
      </c>
      <c r="J2444" s="152" t="s">
        <v>106</v>
      </c>
      <c r="K2444" s="153" t="s">
        <v>453</v>
      </c>
      <c r="L2444" s="154" t="s">
        <v>5309</v>
      </c>
      <c r="M2444" s="28"/>
      <c r="N2444" s="28"/>
      <c r="O2444" s="33"/>
      <c r="P2444" s="33">
        <v>3116341461</v>
      </c>
      <c r="Q2444" s="42" t="s">
        <v>4017</v>
      </c>
      <c r="R2444" s="35">
        <v>40928</v>
      </c>
      <c r="S2444" s="37" t="s">
        <v>4018</v>
      </c>
      <c r="T2444" s="37" t="s">
        <v>354</v>
      </c>
      <c r="U2444" s="38">
        <v>1033262641</v>
      </c>
      <c r="V2444" s="37" t="s">
        <v>393</v>
      </c>
      <c r="W2444" s="37" t="s">
        <v>363</v>
      </c>
      <c r="X2444" s="39"/>
      <c r="Y2444" s="39"/>
      <c r="Z2444" s="39"/>
      <c r="AA2444" s="39"/>
    </row>
    <row r="2445" spans="1:27" ht="14.45" hidden="1" x14ac:dyDescent="0.35">
      <c r="A2445" s="154"/>
      <c r="B2445" s="154">
        <v>2475</v>
      </c>
      <c r="C2445" s="149" t="s">
        <v>22</v>
      </c>
      <c r="D2445" s="149" t="s">
        <v>4019</v>
      </c>
      <c r="E2445" s="148">
        <v>2013</v>
      </c>
      <c r="F2445" s="153">
        <v>9</v>
      </c>
      <c r="G2445" s="155" t="s">
        <v>8</v>
      </c>
      <c r="H2445" s="152" t="s">
        <v>1366</v>
      </c>
      <c r="I2445" s="151" t="s">
        <v>3703</v>
      </c>
      <c r="J2445" s="152" t="s">
        <v>106</v>
      </c>
      <c r="K2445" s="153" t="s">
        <v>453</v>
      </c>
      <c r="L2445" s="154" t="s">
        <v>5310</v>
      </c>
      <c r="M2445" s="28"/>
      <c r="N2445" s="28"/>
      <c r="O2445" s="33"/>
      <c r="P2445" s="33">
        <v>3113920220</v>
      </c>
      <c r="Q2445" s="34" t="s">
        <v>4020</v>
      </c>
      <c r="R2445" s="35">
        <v>41477</v>
      </c>
      <c r="S2445" s="36" t="s">
        <v>4021</v>
      </c>
      <c r="T2445" s="37" t="s">
        <v>413</v>
      </c>
      <c r="U2445" s="38">
        <v>1027663415</v>
      </c>
      <c r="V2445" s="37" t="s">
        <v>346</v>
      </c>
      <c r="W2445" s="37" t="s">
        <v>363</v>
      </c>
      <c r="X2445" s="39"/>
      <c r="Y2445" s="39"/>
      <c r="Z2445" s="39"/>
      <c r="AA2445" s="39"/>
    </row>
    <row r="2446" spans="1:27" ht="14.45" hidden="1" x14ac:dyDescent="0.35">
      <c r="A2446" s="154"/>
      <c r="B2446" s="154">
        <v>2476</v>
      </c>
      <c r="C2446" s="155" t="s">
        <v>3296</v>
      </c>
      <c r="D2446" s="155" t="s">
        <v>4022</v>
      </c>
      <c r="E2446" s="156">
        <v>2016</v>
      </c>
      <c r="F2446" s="153">
        <v>6</v>
      </c>
      <c r="G2446" s="155" t="s">
        <v>8</v>
      </c>
      <c r="H2446" s="152" t="s">
        <v>1366</v>
      </c>
      <c r="I2446" s="151" t="s">
        <v>4885</v>
      </c>
      <c r="J2446" s="152" t="s">
        <v>92</v>
      </c>
      <c r="K2446" s="153" t="s">
        <v>453</v>
      </c>
      <c r="L2446" s="154" t="s">
        <v>5311</v>
      </c>
      <c r="M2446" s="28"/>
      <c r="N2446" s="28"/>
      <c r="O2446" s="33"/>
      <c r="P2446" s="33">
        <v>3113357013</v>
      </c>
      <c r="Q2446" s="34" t="s">
        <v>4023</v>
      </c>
      <c r="R2446" s="35">
        <v>42514</v>
      </c>
      <c r="S2446" s="45" t="s">
        <v>4024</v>
      </c>
      <c r="T2446" s="37" t="s">
        <v>413</v>
      </c>
      <c r="U2446" s="38">
        <v>1035008224</v>
      </c>
      <c r="V2446" s="37" t="s">
        <v>393</v>
      </c>
      <c r="W2446" s="37" t="s">
        <v>363</v>
      </c>
      <c r="X2446" s="39"/>
      <c r="Y2446" s="39"/>
      <c r="Z2446" s="39"/>
      <c r="AA2446" s="39"/>
    </row>
    <row r="2447" spans="1:27" ht="14.45" hidden="1" x14ac:dyDescent="0.35">
      <c r="A2447" s="154"/>
      <c r="B2447" s="154">
        <v>2477</v>
      </c>
      <c r="C2447" s="149" t="s">
        <v>109</v>
      </c>
      <c r="D2447" s="157" t="s">
        <v>3172</v>
      </c>
      <c r="E2447" s="148">
        <v>2012</v>
      </c>
      <c r="F2447" s="153">
        <v>10</v>
      </c>
      <c r="G2447" s="155" t="s">
        <v>8</v>
      </c>
      <c r="H2447" s="152" t="s">
        <v>1366</v>
      </c>
      <c r="I2447" s="151" t="s">
        <v>3685</v>
      </c>
      <c r="J2447" s="152" t="s">
        <v>106</v>
      </c>
      <c r="K2447" s="153" t="s">
        <v>453</v>
      </c>
      <c r="L2447" s="154" t="s">
        <v>5312</v>
      </c>
      <c r="M2447" s="28"/>
      <c r="N2447" s="28"/>
      <c r="O2447" s="33">
        <v>4273871</v>
      </c>
      <c r="P2447" s="33">
        <v>3107468210</v>
      </c>
      <c r="Q2447" s="34" t="s">
        <v>4025</v>
      </c>
      <c r="R2447" s="35">
        <v>41061</v>
      </c>
      <c r="S2447" s="36" t="s">
        <v>4026</v>
      </c>
      <c r="T2447" s="37" t="s">
        <v>354</v>
      </c>
      <c r="U2447" s="38">
        <v>1020312301</v>
      </c>
      <c r="V2447" s="37" t="s">
        <v>393</v>
      </c>
      <c r="W2447" s="37" t="s">
        <v>363</v>
      </c>
      <c r="X2447" s="39"/>
      <c r="Y2447" s="39"/>
      <c r="Z2447" s="39"/>
      <c r="AA2447" s="39"/>
    </row>
    <row r="2448" spans="1:27" ht="14.45" hidden="1" x14ac:dyDescent="0.35">
      <c r="A2448" s="154"/>
      <c r="B2448" s="154">
        <v>2478</v>
      </c>
      <c r="C2448" s="149" t="s">
        <v>128</v>
      </c>
      <c r="D2448" s="149" t="s">
        <v>4027</v>
      </c>
      <c r="E2448" s="156">
        <v>2010</v>
      </c>
      <c r="F2448" s="153">
        <v>12</v>
      </c>
      <c r="G2448" s="155" t="s">
        <v>8</v>
      </c>
      <c r="H2448" s="152" t="s">
        <v>1366</v>
      </c>
      <c r="I2448" s="151" t="s">
        <v>4859</v>
      </c>
      <c r="J2448" s="152" t="s">
        <v>34</v>
      </c>
      <c r="K2448" s="153" t="s">
        <v>453</v>
      </c>
      <c r="L2448" s="154" t="s">
        <v>5313</v>
      </c>
      <c r="M2448" s="28"/>
      <c r="N2448" s="28"/>
      <c r="O2448" s="33">
        <v>3003892</v>
      </c>
      <c r="P2448" s="33">
        <v>3146876716</v>
      </c>
      <c r="Q2448" s="34" t="s">
        <v>4028</v>
      </c>
      <c r="R2448" s="35">
        <v>40284</v>
      </c>
      <c r="S2448" s="36" t="s">
        <v>4029</v>
      </c>
      <c r="T2448" s="37" t="s">
        <v>354</v>
      </c>
      <c r="U2448" s="38">
        <v>1025895385</v>
      </c>
      <c r="V2448" s="37" t="s">
        <v>2377</v>
      </c>
      <c r="W2448" s="37" t="s">
        <v>363</v>
      </c>
      <c r="X2448" s="39"/>
      <c r="Y2448" s="39"/>
      <c r="Z2448" s="39"/>
      <c r="AA2448" s="39"/>
    </row>
    <row r="2449" spans="1:27" ht="14.45" hidden="1" x14ac:dyDescent="0.35">
      <c r="A2449" s="154"/>
      <c r="B2449" s="154">
        <v>2479</v>
      </c>
      <c r="C2449" s="155" t="s">
        <v>128</v>
      </c>
      <c r="D2449" s="155" t="s">
        <v>4030</v>
      </c>
      <c r="E2449" s="156">
        <v>2016</v>
      </c>
      <c r="F2449" s="153">
        <v>6</v>
      </c>
      <c r="G2449" s="155" t="s">
        <v>8</v>
      </c>
      <c r="H2449" s="152" t="s">
        <v>1366</v>
      </c>
      <c r="I2449" s="151" t="s">
        <v>4885</v>
      </c>
      <c r="J2449" s="152" t="s">
        <v>92</v>
      </c>
      <c r="K2449" s="153" t="s">
        <v>453</v>
      </c>
      <c r="L2449" s="154" t="s">
        <v>5314</v>
      </c>
      <c r="M2449" s="28"/>
      <c r="N2449" s="28"/>
      <c r="O2449" s="33">
        <v>5850582</v>
      </c>
      <c r="P2449" s="33">
        <v>3015499504</v>
      </c>
      <c r="Q2449" s="34" t="s">
        <v>4031</v>
      </c>
      <c r="R2449" s="35">
        <v>42439</v>
      </c>
      <c r="S2449" s="36" t="s">
        <v>4032</v>
      </c>
      <c r="T2449" s="37" t="s">
        <v>413</v>
      </c>
      <c r="U2449" s="38">
        <v>1035007784</v>
      </c>
      <c r="V2449" s="37" t="s">
        <v>346</v>
      </c>
      <c r="W2449" s="37" t="s">
        <v>363</v>
      </c>
      <c r="X2449" s="39"/>
      <c r="Y2449" s="39"/>
      <c r="Z2449" s="39"/>
      <c r="AA2449" s="39"/>
    </row>
    <row r="2450" spans="1:27" ht="14.45" hidden="1" x14ac:dyDescent="0.35">
      <c r="A2450" s="154"/>
      <c r="B2450" s="154">
        <v>2480</v>
      </c>
      <c r="C2450" s="155" t="s">
        <v>4033</v>
      </c>
      <c r="D2450" s="155" t="s">
        <v>4034</v>
      </c>
      <c r="E2450" s="156">
        <v>2016</v>
      </c>
      <c r="F2450" s="153">
        <v>6</v>
      </c>
      <c r="G2450" s="155" t="s">
        <v>8</v>
      </c>
      <c r="H2450" s="152" t="s">
        <v>1366</v>
      </c>
      <c r="I2450" s="151" t="s">
        <v>4885</v>
      </c>
      <c r="J2450" s="152" t="s">
        <v>92</v>
      </c>
      <c r="K2450" s="153" t="s">
        <v>453</v>
      </c>
      <c r="L2450" s="154" t="s">
        <v>5315</v>
      </c>
      <c r="M2450" s="28"/>
      <c r="N2450" s="28"/>
      <c r="O2450" s="33"/>
      <c r="P2450" s="33">
        <v>3147018260</v>
      </c>
      <c r="Q2450" s="34" t="s">
        <v>4035</v>
      </c>
      <c r="R2450" s="35">
        <v>42486</v>
      </c>
      <c r="S2450" s="37" t="s">
        <v>4036</v>
      </c>
      <c r="T2450" s="37" t="s">
        <v>413</v>
      </c>
      <c r="U2450" s="38">
        <v>1031943387</v>
      </c>
      <c r="V2450" s="37" t="s">
        <v>346</v>
      </c>
      <c r="W2450" s="37" t="s">
        <v>363</v>
      </c>
      <c r="X2450" s="39"/>
      <c r="Y2450" s="39"/>
      <c r="Z2450" s="39"/>
      <c r="AA2450" s="39"/>
    </row>
    <row r="2451" spans="1:27" ht="14.45" hidden="1" x14ac:dyDescent="0.35">
      <c r="A2451" s="154"/>
      <c r="B2451" s="154">
        <v>2481</v>
      </c>
      <c r="C2451" s="149" t="s">
        <v>4037</v>
      </c>
      <c r="D2451" s="149" t="s">
        <v>4038</v>
      </c>
      <c r="E2451" s="156">
        <v>2013</v>
      </c>
      <c r="F2451" s="153">
        <v>9</v>
      </c>
      <c r="G2451" s="155" t="s">
        <v>8</v>
      </c>
      <c r="H2451" s="152" t="s">
        <v>1366</v>
      </c>
      <c r="I2451" s="151" t="s">
        <v>3703</v>
      </c>
      <c r="J2451" s="152" t="s">
        <v>106</v>
      </c>
      <c r="K2451" s="153" t="s">
        <v>453</v>
      </c>
      <c r="L2451" s="154" t="s">
        <v>5316</v>
      </c>
      <c r="M2451" s="28"/>
      <c r="N2451" s="28"/>
      <c r="O2451" s="33"/>
      <c r="P2451" s="33">
        <v>3165417833</v>
      </c>
      <c r="Q2451" s="34" t="s">
        <v>4039</v>
      </c>
      <c r="R2451" s="35">
        <v>41461</v>
      </c>
      <c r="S2451" s="36" t="s">
        <v>4040</v>
      </c>
      <c r="T2451" s="37" t="s">
        <v>354</v>
      </c>
      <c r="U2451" s="38">
        <v>1027812491</v>
      </c>
      <c r="V2451" s="37" t="s">
        <v>393</v>
      </c>
      <c r="W2451" s="37" t="s">
        <v>363</v>
      </c>
      <c r="X2451" s="39"/>
      <c r="Y2451" s="39"/>
      <c r="Z2451" s="39"/>
      <c r="AA2451" s="39"/>
    </row>
    <row r="2452" spans="1:27" ht="14.45" hidden="1" x14ac:dyDescent="0.35">
      <c r="A2452" s="154"/>
      <c r="B2452" s="154">
        <v>2482</v>
      </c>
      <c r="C2452" s="155" t="s">
        <v>3764</v>
      </c>
      <c r="D2452" s="155" t="s">
        <v>4041</v>
      </c>
      <c r="E2452" s="156">
        <v>2009</v>
      </c>
      <c r="F2452" s="153">
        <v>13</v>
      </c>
      <c r="G2452" s="155" t="s">
        <v>8</v>
      </c>
      <c r="H2452" s="152" t="s">
        <v>1366</v>
      </c>
      <c r="I2452" s="151" t="s">
        <v>4856</v>
      </c>
      <c r="J2452" s="152" t="s">
        <v>72</v>
      </c>
      <c r="K2452" s="153" t="s">
        <v>453</v>
      </c>
      <c r="L2452" s="154" t="s">
        <v>5317</v>
      </c>
      <c r="M2452" s="28"/>
      <c r="N2452" s="28"/>
      <c r="O2452" s="33">
        <v>4970184</v>
      </c>
      <c r="P2452" s="33">
        <v>3006146650</v>
      </c>
      <c r="Q2452" s="34" t="s">
        <v>4042</v>
      </c>
      <c r="R2452" s="35">
        <v>39859</v>
      </c>
      <c r="S2452" s="36" t="s">
        <v>4043</v>
      </c>
      <c r="T2452" s="37" t="s">
        <v>354</v>
      </c>
      <c r="U2452" s="38">
        <v>1021926678</v>
      </c>
      <c r="V2452" s="37" t="s">
        <v>393</v>
      </c>
      <c r="W2452" s="37" t="s">
        <v>363</v>
      </c>
      <c r="X2452" s="39"/>
      <c r="Y2452" s="39"/>
      <c r="Z2452" s="39"/>
      <c r="AA2452" s="39"/>
    </row>
    <row r="2453" spans="1:27" ht="14.45" hidden="1" x14ac:dyDescent="0.35">
      <c r="A2453" s="154"/>
      <c r="B2453" s="154">
        <v>2483</v>
      </c>
      <c r="C2453" s="155" t="s">
        <v>31</v>
      </c>
      <c r="D2453" s="155" t="s">
        <v>4044</v>
      </c>
      <c r="E2453" s="156">
        <v>2010</v>
      </c>
      <c r="F2453" s="153">
        <v>12</v>
      </c>
      <c r="G2453" s="155" t="s">
        <v>8</v>
      </c>
      <c r="H2453" s="152" t="s">
        <v>1366</v>
      </c>
      <c r="I2453" s="151" t="s">
        <v>4859</v>
      </c>
      <c r="J2453" s="152" t="s">
        <v>34</v>
      </c>
      <c r="K2453" s="153" t="s">
        <v>453</v>
      </c>
      <c r="L2453" s="154" t="s">
        <v>5318</v>
      </c>
      <c r="M2453" s="28"/>
      <c r="N2453" s="28"/>
      <c r="O2453" s="33">
        <v>5891769</v>
      </c>
      <c r="P2453" s="33">
        <v>3136963044</v>
      </c>
      <c r="Q2453" s="34" t="s">
        <v>4045</v>
      </c>
      <c r="R2453" s="35">
        <v>40482</v>
      </c>
      <c r="S2453" s="37" t="s">
        <v>4046</v>
      </c>
      <c r="T2453" s="37" t="s">
        <v>354</v>
      </c>
      <c r="U2453" s="38">
        <v>1020308285</v>
      </c>
      <c r="V2453" s="37" t="s">
        <v>393</v>
      </c>
      <c r="W2453" s="37" t="s">
        <v>363</v>
      </c>
      <c r="X2453" s="39"/>
      <c r="Y2453" s="39"/>
      <c r="Z2453" s="39"/>
      <c r="AA2453" s="39"/>
    </row>
    <row r="2454" spans="1:27" ht="14.45" hidden="1" x14ac:dyDescent="0.35">
      <c r="A2454" s="154"/>
      <c r="B2454" s="154">
        <v>2484</v>
      </c>
      <c r="C2454" s="155" t="s">
        <v>1319</v>
      </c>
      <c r="D2454" s="155" t="s">
        <v>4047</v>
      </c>
      <c r="E2454" s="156">
        <v>2012</v>
      </c>
      <c r="F2454" s="153">
        <v>10</v>
      </c>
      <c r="G2454" s="155" t="s">
        <v>8</v>
      </c>
      <c r="H2454" s="152" t="s">
        <v>1366</v>
      </c>
      <c r="I2454" s="151" t="s">
        <v>3685</v>
      </c>
      <c r="J2454" s="152" t="s">
        <v>106</v>
      </c>
      <c r="K2454" s="153" t="s">
        <v>453</v>
      </c>
      <c r="L2454" s="154" t="s">
        <v>5319</v>
      </c>
      <c r="M2454" s="28"/>
      <c r="N2454" s="28"/>
      <c r="O2454" s="33"/>
      <c r="P2454" s="33">
        <v>3012895756</v>
      </c>
      <c r="Q2454" s="34" t="s">
        <v>4048</v>
      </c>
      <c r="R2454" s="35">
        <v>40920</v>
      </c>
      <c r="S2454" s="37" t="s">
        <v>4049</v>
      </c>
      <c r="T2454" s="37" t="s">
        <v>354</v>
      </c>
      <c r="U2454" s="38">
        <v>1013349700</v>
      </c>
      <c r="V2454" s="37" t="s">
        <v>346</v>
      </c>
      <c r="W2454" s="37" t="s">
        <v>347</v>
      </c>
      <c r="X2454" s="39"/>
      <c r="Y2454" s="39"/>
      <c r="Z2454" s="39"/>
      <c r="AA2454" s="39"/>
    </row>
    <row r="2455" spans="1:27" ht="14.45" hidden="1" x14ac:dyDescent="0.35">
      <c r="A2455" s="154"/>
      <c r="B2455" s="154">
        <v>2485</v>
      </c>
      <c r="C2455" s="155" t="s">
        <v>221</v>
      </c>
      <c r="D2455" s="155" t="s">
        <v>4050</v>
      </c>
      <c r="E2455" s="156">
        <v>2016</v>
      </c>
      <c r="F2455" s="153">
        <v>6</v>
      </c>
      <c r="G2455" s="155" t="s">
        <v>8</v>
      </c>
      <c r="H2455" s="152" t="s">
        <v>1366</v>
      </c>
      <c r="I2455" s="151" t="s">
        <v>4885</v>
      </c>
      <c r="J2455" s="152" t="s">
        <v>92</v>
      </c>
      <c r="K2455" s="153" t="s">
        <v>453</v>
      </c>
      <c r="L2455" s="154" t="s">
        <v>5320</v>
      </c>
      <c r="M2455" s="28"/>
      <c r="N2455" s="28"/>
      <c r="O2455" s="33">
        <v>2090303</v>
      </c>
      <c r="P2455" s="33">
        <v>3147739692</v>
      </c>
      <c r="Q2455" s="34" t="s">
        <v>4051</v>
      </c>
      <c r="R2455" s="35">
        <v>42408</v>
      </c>
      <c r="S2455" s="37" t="s">
        <v>4052</v>
      </c>
      <c r="T2455" s="37" t="s">
        <v>413</v>
      </c>
      <c r="U2455" s="38">
        <v>1192468711</v>
      </c>
      <c r="V2455" s="37" t="s">
        <v>346</v>
      </c>
      <c r="W2455" s="37" t="s">
        <v>363</v>
      </c>
      <c r="X2455" s="39"/>
      <c r="Y2455" s="39"/>
      <c r="Z2455" s="39"/>
      <c r="AA2455" s="39"/>
    </row>
    <row r="2456" spans="1:27" ht="14.45" hidden="1" x14ac:dyDescent="0.35">
      <c r="A2456" s="154"/>
      <c r="B2456" s="154">
        <v>2486</v>
      </c>
      <c r="C2456" s="155" t="s">
        <v>118</v>
      </c>
      <c r="D2456" s="155" t="s">
        <v>4053</v>
      </c>
      <c r="E2456" s="156">
        <v>2010</v>
      </c>
      <c r="F2456" s="153">
        <v>12</v>
      </c>
      <c r="G2456" s="155" t="s">
        <v>8</v>
      </c>
      <c r="H2456" s="152" t="s">
        <v>1366</v>
      </c>
      <c r="I2456" s="151" t="s">
        <v>4859</v>
      </c>
      <c r="J2456" s="152" t="s">
        <v>34</v>
      </c>
      <c r="K2456" s="153" t="s">
        <v>453</v>
      </c>
      <c r="L2456" s="154" t="s">
        <v>5321</v>
      </c>
      <c r="M2456" s="28"/>
      <c r="N2456" s="28"/>
      <c r="O2456" s="33">
        <v>2945180</v>
      </c>
      <c r="P2456" s="33">
        <v>3136590657</v>
      </c>
      <c r="Q2456" s="34" t="s">
        <v>4054</v>
      </c>
      <c r="R2456" s="35">
        <v>40334</v>
      </c>
      <c r="S2456" s="36" t="s">
        <v>4055</v>
      </c>
      <c r="T2456" s="37" t="s">
        <v>354</v>
      </c>
      <c r="U2456" s="38">
        <v>1192465089</v>
      </c>
      <c r="V2456" s="37" t="s">
        <v>346</v>
      </c>
      <c r="W2456" s="37" t="s">
        <v>363</v>
      </c>
      <c r="X2456" s="39"/>
      <c r="Y2456" s="39"/>
      <c r="Z2456" s="39"/>
      <c r="AA2456" s="39"/>
    </row>
    <row r="2457" spans="1:27" ht="14.45" hidden="1" x14ac:dyDescent="0.35">
      <c r="A2457" s="154"/>
      <c r="B2457" s="154">
        <v>2487</v>
      </c>
      <c r="C2457" s="155" t="s">
        <v>736</v>
      </c>
      <c r="D2457" s="155" t="s">
        <v>4056</v>
      </c>
      <c r="E2457" s="156">
        <v>2012</v>
      </c>
      <c r="F2457" s="153">
        <v>10</v>
      </c>
      <c r="G2457" s="155" t="s">
        <v>8</v>
      </c>
      <c r="H2457" s="152" t="s">
        <v>1366</v>
      </c>
      <c r="I2457" s="151" t="s">
        <v>3685</v>
      </c>
      <c r="J2457" s="152" t="s">
        <v>106</v>
      </c>
      <c r="K2457" s="153" t="s">
        <v>453</v>
      </c>
      <c r="L2457" s="154" t="s">
        <v>5322</v>
      </c>
      <c r="M2457" s="28"/>
      <c r="N2457" s="28"/>
      <c r="O2457" s="33">
        <v>6065477</v>
      </c>
      <c r="P2457" s="33"/>
      <c r="Q2457" s="34" t="s">
        <v>4057</v>
      </c>
      <c r="R2457" s="35">
        <v>41061</v>
      </c>
      <c r="S2457" s="36" t="s">
        <v>3531</v>
      </c>
      <c r="T2457" s="37" t="s">
        <v>354</v>
      </c>
      <c r="U2457" s="38">
        <v>1013350364</v>
      </c>
      <c r="V2457" s="37" t="s">
        <v>430</v>
      </c>
      <c r="W2457" s="37" t="s">
        <v>394</v>
      </c>
      <c r="X2457" s="39"/>
      <c r="Y2457" s="39"/>
      <c r="Z2457" s="39"/>
      <c r="AA2457" s="39"/>
    </row>
    <row r="2458" spans="1:27" ht="14.45" hidden="1" x14ac:dyDescent="0.35">
      <c r="A2458" s="154"/>
      <c r="B2458" s="154">
        <v>2488</v>
      </c>
      <c r="C2458" s="155" t="s">
        <v>909</v>
      </c>
      <c r="D2458" s="155" t="s">
        <v>4058</v>
      </c>
      <c r="E2458" s="156">
        <v>2008</v>
      </c>
      <c r="F2458" s="153">
        <v>14</v>
      </c>
      <c r="G2458" s="155" t="s">
        <v>8</v>
      </c>
      <c r="H2458" s="152" t="s">
        <v>1366</v>
      </c>
      <c r="I2458" s="151" t="s">
        <v>4866</v>
      </c>
      <c r="J2458" s="152" t="s">
        <v>72</v>
      </c>
      <c r="K2458" s="153" t="s">
        <v>453</v>
      </c>
      <c r="L2458" s="154" t="s">
        <v>5323</v>
      </c>
      <c r="M2458" s="28"/>
      <c r="N2458" s="28"/>
      <c r="O2458" s="33"/>
      <c r="P2458" s="33">
        <v>3052970908</v>
      </c>
      <c r="Q2458" s="34" t="s">
        <v>4059</v>
      </c>
      <c r="R2458" s="35">
        <v>39676</v>
      </c>
      <c r="S2458" s="36" t="s">
        <v>4060</v>
      </c>
      <c r="T2458" s="37" t="s">
        <v>354</v>
      </c>
      <c r="U2458" s="38">
        <v>1025653277</v>
      </c>
      <c r="V2458" s="37" t="s">
        <v>346</v>
      </c>
      <c r="W2458" s="37" t="s">
        <v>394</v>
      </c>
      <c r="X2458" s="39"/>
      <c r="Y2458" s="39"/>
      <c r="Z2458" s="39"/>
      <c r="AA2458" s="39"/>
    </row>
    <row r="2459" spans="1:27" ht="14.45" hidden="1" x14ac:dyDescent="0.35">
      <c r="A2459" s="154"/>
      <c r="B2459" s="154">
        <v>2489</v>
      </c>
      <c r="C2459" s="155" t="s">
        <v>4061</v>
      </c>
      <c r="D2459" s="155" t="s">
        <v>4062</v>
      </c>
      <c r="E2459" s="156">
        <v>2015</v>
      </c>
      <c r="F2459" s="153">
        <v>7</v>
      </c>
      <c r="G2459" s="155" t="s">
        <v>8</v>
      </c>
      <c r="H2459" s="152" t="s">
        <v>1366</v>
      </c>
      <c r="I2459" s="151" t="s">
        <v>3697</v>
      </c>
      <c r="J2459" s="152" t="s">
        <v>117</v>
      </c>
      <c r="K2459" s="153" t="s">
        <v>453</v>
      </c>
      <c r="L2459" s="154" t="s">
        <v>5324</v>
      </c>
      <c r="M2459" s="28"/>
      <c r="N2459" s="28"/>
      <c r="O2459" s="33">
        <v>5060567</v>
      </c>
      <c r="P2459" s="33">
        <v>3015433942</v>
      </c>
      <c r="Q2459" s="34" t="s">
        <v>4063</v>
      </c>
      <c r="R2459" s="35">
        <v>42049</v>
      </c>
      <c r="S2459" s="37" t="s">
        <v>4064</v>
      </c>
      <c r="T2459" s="37" t="s">
        <v>413</v>
      </c>
      <c r="U2459" s="38">
        <v>1025670535</v>
      </c>
      <c r="V2459" s="37" t="s">
        <v>346</v>
      </c>
      <c r="W2459" s="37" t="s">
        <v>363</v>
      </c>
      <c r="X2459" s="39"/>
      <c r="Y2459" s="39"/>
      <c r="Z2459" s="39"/>
      <c r="AA2459" s="39"/>
    </row>
    <row r="2460" spans="1:27" ht="14.45" hidden="1" x14ac:dyDescent="0.35">
      <c r="A2460" s="154"/>
      <c r="B2460" s="154">
        <v>2490</v>
      </c>
      <c r="C2460" s="145" t="s">
        <v>4065</v>
      </c>
      <c r="D2460" s="145" t="s">
        <v>4066</v>
      </c>
      <c r="E2460" s="146">
        <v>2013</v>
      </c>
      <c r="F2460" s="153">
        <v>9</v>
      </c>
      <c r="G2460" s="155" t="s">
        <v>8</v>
      </c>
      <c r="H2460" s="152" t="s">
        <v>1366</v>
      </c>
      <c r="I2460" s="151" t="s">
        <v>3703</v>
      </c>
      <c r="J2460" s="152" t="s">
        <v>106</v>
      </c>
      <c r="K2460" s="153" t="s">
        <v>453</v>
      </c>
      <c r="L2460" s="154" t="s">
        <v>5325</v>
      </c>
      <c r="M2460" s="28"/>
      <c r="N2460" s="28"/>
      <c r="O2460" s="33"/>
      <c r="P2460" s="33">
        <v>3024435552</v>
      </c>
      <c r="Q2460" s="34"/>
      <c r="R2460" s="35">
        <v>41458</v>
      </c>
      <c r="S2460" s="36" t="s">
        <v>4067</v>
      </c>
      <c r="T2460" s="37" t="s">
        <v>413</v>
      </c>
      <c r="U2460" s="38">
        <v>1025667684</v>
      </c>
      <c r="V2460" s="37" t="s">
        <v>346</v>
      </c>
      <c r="W2460" s="37" t="s">
        <v>340</v>
      </c>
      <c r="X2460" s="39"/>
      <c r="Y2460" s="39"/>
      <c r="Z2460" s="39"/>
      <c r="AA2460" s="39"/>
    </row>
    <row r="2461" spans="1:27" ht="14.45" hidden="1" x14ac:dyDescent="0.35">
      <c r="A2461" s="154"/>
      <c r="B2461" s="154">
        <v>2491</v>
      </c>
      <c r="C2461" s="155" t="s">
        <v>31</v>
      </c>
      <c r="D2461" s="155" t="s">
        <v>4068</v>
      </c>
      <c r="E2461" s="156">
        <v>2013</v>
      </c>
      <c r="F2461" s="153">
        <v>9</v>
      </c>
      <c r="G2461" s="155" t="s">
        <v>8</v>
      </c>
      <c r="H2461" s="152" t="s">
        <v>1366</v>
      </c>
      <c r="I2461" s="151" t="s">
        <v>3703</v>
      </c>
      <c r="J2461" s="152" t="s">
        <v>106</v>
      </c>
      <c r="K2461" s="153" t="s">
        <v>453</v>
      </c>
      <c r="L2461" s="154" t="s">
        <v>5326</v>
      </c>
      <c r="M2461" s="28"/>
      <c r="N2461" s="28"/>
      <c r="O2461" s="33"/>
      <c r="P2461" s="33">
        <v>3112267030</v>
      </c>
      <c r="Q2461" s="34" t="s">
        <v>4069</v>
      </c>
      <c r="R2461" s="35">
        <v>41421</v>
      </c>
      <c r="S2461" s="37" t="s">
        <v>4070</v>
      </c>
      <c r="T2461" s="37" t="s">
        <v>354</v>
      </c>
      <c r="U2461" s="38">
        <v>1033195016</v>
      </c>
      <c r="V2461" s="37" t="s">
        <v>346</v>
      </c>
      <c r="W2461" s="37" t="s">
        <v>363</v>
      </c>
      <c r="X2461" s="39"/>
      <c r="Y2461" s="39"/>
      <c r="Z2461" s="39"/>
      <c r="AA2461" s="39"/>
    </row>
    <row r="2462" spans="1:27" ht="14.45" hidden="1" x14ac:dyDescent="0.35">
      <c r="A2462" s="154"/>
      <c r="B2462" s="154">
        <v>2492</v>
      </c>
      <c r="C2462" s="155" t="s">
        <v>4071</v>
      </c>
      <c r="D2462" s="155" t="s">
        <v>4072</v>
      </c>
      <c r="E2462" s="156">
        <v>2010</v>
      </c>
      <c r="F2462" s="153">
        <v>12</v>
      </c>
      <c r="G2462" s="155" t="s">
        <v>8</v>
      </c>
      <c r="H2462" s="152" t="s">
        <v>1366</v>
      </c>
      <c r="I2462" s="151" t="s">
        <v>4859</v>
      </c>
      <c r="J2462" s="152" t="s">
        <v>34</v>
      </c>
      <c r="K2462" s="153" t="s">
        <v>453</v>
      </c>
      <c r="L2462" s="154" t="s">
        <v>5327</v>
      </c>
      <c r="M2462" s="28"/>
      <c r="N2462" s="28"/>
      <c r="O2462" s="33"/>
      <c r="P2462" s="33">
        <v>3148066749</v>
      </c>
      <c r="Q2462" s="34" t="s">
        <v>4073</v>
      </c>
      <c r="R2462" s="35">
        <v>40330</v>
      </c>
      <c r="S2462" s="36" t="s">
        <v>4074</v>
      </c>
      <c r="T2462" s="37" t="s">
        <v>354</v>
      </c>
      <c r="U2462" s="38">
        <v>1018249047</v>
      </c>
      <c r="V2462" s="37" t="s">
        <v>393</v>
      </c>
      <c r="W2462" s="37" t="s">
        <v>340</v>
      </c>
      <c r="X2462" s="39"/>
      <c r="Y2462" s="39"/>
      <c r="Z2462" s="39"/>
      <c r="AA2462" s="39"/>
    </row>
    <row r="2463" spans="1:27" ht="14.45" hidden="1" x14ac:dyDescent="0.35">
      <c r="A2463" s="154"/>
      <c r="B2463" s="154">
        <v>2493</v>
      </c>
      <c r="C2463" s="149" t="s">
        <v>1033</v>
      </c>
      <c r="D2463" s="149" t="s">
        <v>4075</v>
      </c>
      <c r="E2463" s="156">
        <v>2013</v>
      </c>
      <c r="F2463" s="153">
        <v>9</v>
      </c>
      <c r="G2463" s="155" t="s">
        <v>8</v>
      </c>
      <c r="H2463" s="152" t="s">
        <v>1366</v>
      </c>
      <c r="I2463" s="151" t="s">
        <v>3703</v>
      </c>
      <c r="J2463" s="152" t="s">
        <v>106</v>
      </c>
      <c r="K2463" s="153" t="s">
        <v>453</v>
      </c>
      <c r="L2463" s="154" t="s">
        <v>5328</v>
      </c>
      <c r="M2463" s="28"/>
      <c r="N2463" s="28"/>
      <c r="O2463" s="33">
        <v>5038651</v>
      </c>
      <c r="P2463" s="33">
        <v>3016539784</v>
      </c>
      <c r="Q2463" s="34" t="s">
        <v>4076</v>
      </c>
      <c r="R2463" s="35">
        <v>41507</v>
      </c>
      <c r="S2463" s="36" t="s">
        <v>4077</v>
      </c>
      <c r="T2463" s="37" t="s">
        <v>354</v>
      </c>
      <c r="U2463" s="38">
        <v>1021933797</v>
      </c>
      <c r="V2463" s="37" t="s">
        <v>346</v>
      </c>
      <c r="W2463" s="37" t="s">
        <v>363</v>
      </c>
      <c r="X2463" s="39"/>
      <c r="Y2463" s="39"/>
      <c r="Z2463" s="39"/>
      <c r="AA2463" s="39"/>
    </row>
    <row r="2464" spans="1:27" ht="14.45" hidden="1" x14ac:dyDescent="0.35">
      <c r="A2464" s="154"/>
      <c r="B2464" s="154">
        <v>2494</v>
      </c>
      <c r="C2464" s="155" t="s">
        <v>670</v>
      </c>
      <c r="D2464" s="155" t="s">
        <v>4078</v>
      </c>
      <c r="E2464" s="156">
        <v>2013</v>
      </c>
      <c r="F2464" s="153">
        <v>9</v>
      </c>
      <c r="G2464" s="155" t="s">
        <v>8</v>
      </c>
      <c r="H2464" s="152" t="s">
        <v>1366</v>
      </c>
      <c r="I2464" s="151" t="s">
        <v>3703</v>
      </c>
      <c r="J2464" s="152" t="s">
        <v>106</v>
      </c>
      <c r="K2464" s="153" t="s">
        <v>453</v>
      </c>
      <c r="L2464" s="154" t="s">
        <v>5329</v>
      </c>
      <c r="M2464" s="28"/>
      <c r="N2464" s="28"/>
      <c r="O2464" s="33">
        <v>5806037</v>
      </c>
      <c r="P2464" s="33">
        <v>3206057441</v>
      </c>
      <c r="Q2464" s="34" t="s">
        <v>4079</v>
      </c>
      <c r="R2464" s="35">
        <v>41502</v>
      </c>
      <c r="S2464" s="36" t="s">
        <v>4080</v>
      </c>
      <c r="T2464" s="37" t="s">
        <v>413</v>
      </c>
      <c r="U2464" s="38">
        <v>1020230037</v>
      </c>
      <c r="V2464" s="37" t="s">
        <v>346</v>
      </c>
      <c r="W2464" s="37" t="s">
        <v>363</v>
      </c>
      <c r="X2464" s="39"/>
      <c r="Y2464" s="39"/>
      <c r="Z2464" s="39"/>
      <c r="AA2464" s="39"/>
    </row>
    <row r="2465" spans="1:27" ht="14.45" hidden="1" x14ac:dyDescent="0.35">
      <c r="A2465" s="154"/>
      <c r="B2465" s="154">
        <v>2495</v>
      </c>
      <c r="C2465" s="149" t="s">
        <v>31</v>
      </c>
      <c r="D2465" s="149" t="s">
        <v>4081</v>
      </c>
      <c r="E2465" s="148">
        <v>2015</v>
      </c>
      <c r="F2465" s="153">
        <v>7</v>
      </c>
      <c r="G2465" s="155" t="s">
        <v>8</v>
      </c>
      <c r="H2465" s="152" t="s">
        <v>1366</v>
      </c>
      <c r="I2465" s="151" t="s">
        <v>3697</v>
      </c>
      <c r="J2465" s="152" t="s">
        <v>117</v>
      </c>
      <c r="K2465" s="153" t="s">
        <v>453</v>
      </c>
      <c r="L2465" s="154" t="s">
        <v>5330</v>
      </c>
      <c r="M2465" s="28"/>
      <c r="N2465" s="28"/>
      <c r="O2465" s="33">
        <v>4171776</v>
      </c>
      <c r="P2465" s="33">
        <v>3006781744</v>
      </c>
      <c r="Q2465" s="42" t="s">
        <v>4082</v>
      </c>
      <c r="R2465" s="35">
        <v>42170</v>
      </c>
      <c r="S2465" s="36" t="s">
        <v>3584</v>
      </c>
      <c r="T2465" s="37" t="s">
        <v>413</v>
      </c>
      <c r="U2465" s="38">
        <v>1035006093</v>
      </c>
      <c r="V2465" s="37" t="s">
        <v>346</v>
      </c>
      <c r="W2465" s="37" t="s">
        <v>402</v>
      </c>
      <c r="X2465" s="39"/>
      <c r="Y2465" s="39"/>
      <c r="Z2465" s="39"/>
      <c r="AA2465" s="39"/>
    </row>
    <row r="2466" spans="1:27" ht="14.45" hidden="1" x14ac:dyDescent="0.35">
      <c r="A2466" s="154"/>
      <c r="B2466" s="154">
        <v>2496</v>
      </c>
      <c r="C2466" s="155" t="s">
        <v>43</v>
      </c>
      <c r="D2466" s="155" t="s">
        <v>4083</v>
      </c>
      <c r="E2466" s="156">
        <v>2013</v>
      </c>
      <c r="F2466" s="153">
        <v>9</v>
      </c>
      <c r="G2466" s="155" t="s">
        <v>8</v>
      </c>
      <c r="H2466" s="152" t="s">
        <v>1366</v>
      </c>
      <c r="I2466" s="151" t="s">
        <v>3703</v>
      </c>
      <c r="J2466" s="152" t="s">
        <v>106</v>
      </c>
      <c r="K2466" s="153" t="s">
        <v>453</v>
      </c>
      <c r="L2466" s="154" t="s">
        <v>5331</v>
      </c>
      <c r="M2466" s="28"/>
      <c r="N2466" s="28"/>
      <c r="O2466" s="33"/>
      <c r="P2466" s="33">
        <v>3002766262</v>
      </c>
      <c r="Q2466" s="34" t="s">
        <v>4084</v>
      </c>
      <c r="R2466" s="35">
        <v>41586</v>
      </c>
      <c r="S2466" s="37" t="s">
        <v>4085</v>
      </c>
      <c r="T2466" s="37" t="s">
        <v>354</v>
      </c>
      <c r="U2466" s="38">
        <v>1035002752</v>
      </c>
      <c r="V2466" s="37" t="s">
        <v>393</v>
      </c>
      <c r="W2466" s="37" t="s">
        <v>363</v>
      </c>
      <c r="X2466" s="39"/>
      <c r="Y2466" s="39"/>
      <c r="Z2466" s="39"/>
      <c r="AA2466" s="39"/>
    </row>
    <row r="2467" spans="1:27" ht="14.45" hidden="1" x14ac:dyDescent="0.35">
      <c r="A2467" s="154"/>
      <c r="B2467" s="154">
        <v>2497</v>
      </c>
      <c r="C2467" s="149" t="s">
        <v>1444</v>
      </c>
      <c r="D2467" s="149" t="s">
        <v>4086</v>
      </c>
      <c r="E2467" s="156">
        <v>2008</v>
      </c>
      <c r="F2467" s="153">
        <v>14</v>
      </c>
      <c r="G2467" s="155" t="s">
        <v>8</v>
      </c>
      <c r="H2467" s="152" t="s">
        <v>1366</v>
      </c>
      <c r="I2467" s="151" t="s">
        <v>4866</v>
      </c>
      <c r="J2467" s="152" t="s">
        <v>72</v>
      </c>
      <c r="K2467" s="153" t="s">
        <v>453</v>
      </c>
      <c r="L2467" s="154" t="s">
        <v>5332</v>
      </c>
      <c r="M2467" s="28"/>
      <c r="N2467" s="28"/>
      <c r="O2467" s="33"/>
      <c r="P2467" s="33">
        <v>3193829785</v>
      </c>
      <c r="Q2467" s="34" t="s">
        <v>4087</v>
      </c>
      <c r="R2467" s="35">
        <v>39725</v>
      </c>
      <c r="S2467" s="36" t="s">
        <v>4088</v>
      </c>
      <c r="T2467" s="37" t="s">
        <v>354</v>
      </c>
      <c r="U2467" s="38">
        <v>1107854016</v>
      </c>
      <c r="V2467" s="37" t="s">
        <v>582</v>
      </c>
      <c r="W2467" s="37" t="s">
        <v>363</v>
      </c>
      <c r="X2467" s="39"/>
      <c r="Y2467" s="39"/>
      <c r="Z2467" s="39"/>
      <c r="AA2467" s="39"/>
    </row>
    <row r="2468" spans="1:27" ht="14.45" hidden="1" x14ac:dyDescent="0.35">
      <c r="A2468" s="154"/>
      <c r="B2468" s="154">
        <v>2498</v>
      </c>
      <c r="C2468" s="149" t="s">
        <v>142</v>
      </c>
      <c r="D2468" s="149" t="s">
        <v>4089</v>
      </c>
      <c r="E2468" s="148">
        <v>2015</v>
      </c>
      <c r="F2468" s="153">
        <v>7</v>
      </c>
      <c r="G2468" s="155" t="s">
        <v>8</v>
      </c>
      <c r="H2468" s="152" t="s">
        <v>1366</v>
      </c>
      <c r="I2468" s="151" t="s">
        <v>3697</v>
      </c>
      <c r="J2468" s="152" t="s">
        <v>117</v>
      </c>
      <c r="K2468" s="153" t="s">
        <v>454</v>
      </c>
      <c r="L2468" s="154" t="s">
        <v>5333</v>
      </c>
      <c r="M2468" s="28"/>
      <c r="N2468" s="28"/>
      <c r="O2468" s="33"/>
      <c r="P2468" s="33">
        <v>3173322908</v>
      </c>
      <c r="Q2468" s="34" t="s">
        <v>4090</v>
      </c>
      <c r="R2468" s="35">
        <v>42055</v>
      </c>
      <c r="S2468" s="36" t="s">
        <v>4091</v>
      </c>
      <c r="T2468" s="37" t="s">
        <v>413</v>
      </c>
      <c r="U2468" s="38">
        <v>1016603738</v>
      </c>
      <c r="V2468" s="37" t="s">
        <v>346</v>
      </c>
      <c r="W2468" s="37" t="s">
        <v>347</v>
      </c>
      <c r="X2468" s="39"/>
      <c r="Y2468" s="39"/>
      <c r="Z2468" s="39"/>
      <c r="AA2468" s="39"/>
    </row>
    <row r="2469" spans="1:27" ht="14.45" hidden="1" x14ac:dyDescent="0.35">
      <c r="A2469" s="154"/>
      <c r="B2469" s="154">
        <v>2499</v>
      </c>
      <c r="C2469" s="149" t="s">
        <v>224</v>
      </c>
      <c r="D2469" s="149" t="s">
        <v>4092</v>
      </c>
      <c r="E2469" s="148">
        <v>2006</v>
      </c>
      <c r="F2469" s="153">
        <v>16</v>
      </c>
      <c r="G2469" s="155" t="s">
        <v>8</v>
      </c>
      <c r="H2469" s="152" t="s">
        <v>1366</v>
      </c>
      <c r="I2469" s="151" t="s">
        <v>4873</v>
      </c>
      <c r="J2469" s="152" t="s">
        <v>9</v>
      </c>
      <c r="K2469" s="153" t="s">
        <v>453</v>
      </c>
      <c r="L2469" s="154" t="s">
        <v>5334</v>
      </c>
      <c r="M2469" s="28"/>
      <c r="N2469" s="28"/>
      <c r="O2469" s="33"/>
      <c r="P2469" s="33">
        <v>3016034252</v>
      </c>
      <c r="Q2469" s="34" t="s">
        <v>4093</v>
      </c>
      <c r="R2469" s="35">
        <v>38880</v>
      </c>
      <c r="S2469" s="89" t="s">
        <v>4094</v>
      </c>
      <c r="T2469" s="37" t="s">
        <v>354</v>
      </c>
      <c r="U2469" s="38">
        <v>1011511824</v>
      </c>
      <c r="V2469" s="37" t="s">
        <v>491</v>
      </c>
      <c r="W2469" s="37" t="s">
        <v>363</v>
      </c>
      <c r="X2469" s="39"/>
      <c r="Y2469" s="39"/>
      <c r="Z2469" s="39"/>
      <c r="AA2469" s="39"/>
    </row>
    <row r="2470" spans="1:27" ht="14.45" hidden="1" x14ac:dyDescent="0.35">
      <c r="A2470" s="154"/>
      <c r="B2470" s="154">
        <v>2500</v>
      </c>
      <c r="C2470" s="149" t="s">
        <v>99</v>
      </c>
      <c r="D2470" s="149" t="s">
        <v>4095</v>
      </c>
      <c r="E2470" s="148">
        <v>2015</v>
      </c>
      <c r="F2470" s="153">
        <v>7</v>
      </c>
      <c r="G2470" s="155" t="s">
        <v>20</v>
      </c>
      <c r="H2470" s="152" t="s">
        <v>3699</v>
      </c>
      <c r="I2470" s="151" t="s">
        <v>4901</v>
      </c>
      <c r="J2470" s="152" t="s">
        <v>21</v>
      </c>
      <c r="K2470" s="153" t="s">
        <v>453</v>
      </c>
      <c r="L2470" s="154" t="s">
        <v>5335</v>
      </c>
      <c r="M2470" s="28"/>
      <c r="N2470" s="28"/>
      <c r="O2470" s="33"/>
      <c r="P2470" s="33">
        <v>3123794484</v>
      </c>
      <c r="Q2470" s="34" t="s">
        <v>4096</v>
      </c>
      <c r="R2470" s="35">
        <v>42247</v>
      </c>
      <c r="S2470" s="36" t="s">
        <v>4097</v>
      </c>
      <c r="T2470" s="37" t="s">
        <v>413</v>
      </c>
      <c r="U2470" s="38">
        <v>1013024199</v>
      </c>
      <c r="V2470" s="37" t="s">
        <v>346</v>
      </c>
      <c r="W2470" s="37" t="s">
        <v>363</v>
      </c>
      <c r="X2470" s="39"/>
      <c r="Y2470" s="39"/>
      <c r="Z2470" s="39"/>
      <c r="AA2470" s="39"/>
    </row>
    <row r="2471" spans="1:27" ht="14.45" hidden="1" x14ac:dyDescent="0.35">
      <c r="A2471" s="154"/>
      <c r="B2471" s="154">
        <v>2501</v>
      </c>
      <c r="C2471" s="155" t="s">
        <v>109</v>
      </c>
      <c r="D2471" s="155" t="s">
        <v>4098</v>
      </c>
      <c r="E2471" s="156">
        <v>2015</v>
      </c>
      <c r="F2471" s="153">
        <v>7</v>
      </c>
      <c r="G2471" s="155" t="s">
        <v>8</v>
      </c>
      <c r="H2471" s="152" t="s">
        <v>1366</v>
      </c>
      <c r="I2471" s="151" t="s">
        <v>3697</v>
      </c>
      <c r="J2471" s="152" t="s">
        <v>117</v>
      </c>
      <c r="K2471" s="153" t="s">
        <v>457</v>
      </c>
      <c r="L2471" s="154" t="s">
        <v>5336</v>
      </c>
      <c r="M2471" s="28"/>
      <c r="N2471" s="28"/>
      <c r="O2471" s="33">
        <v>2509638</v>
      </c>
      <c r="P2471" s="33">
        <v>32175966330</v>
      </c>
      <c r="Q2471" s="34" t="s">
        <v>4099</v>
      </c>
      <c r="R2471" s="35">
        <v>42279</v>
      </c>
      <c r="S2471" s="37" t="s">
        <v>4100</v>
      </c>
      <c r="T2471" s="37" t="s">
        <v>413</v>
      </c>
      <c r="U2471" s="38">
        <v>1035006827</v>
      </c>
      <c r="V2471" s="37" t="s">
        <v>346</v>
      </c>
      <c r="W2471" s="37" t="s">
        <v>363</v>
      </c>
      <c r="X2471" s="39"/>
      <c r="Y2471" s="39"/>
      <c r="Z2471" s="39"/>
      <c r="AA2471" s="39"/>
    </row>
    <row r="2472" spans="1:27" ht="14.45" hidden="1" x14ac:dyDescent="0.35">
      <c r="A2472" s="154"/>
      <c r="B2472" s="154">
        <v>2502</v>
      </c>
      <c r="C2472" s="149" t="s">
        <v>4101</v>
      </c>
      <c r="D2472" s="149" t="s">
        <v>192</v>
      </c>
      <c r="E2472" s="156">
        <v>2016</v>
      </c>
      <c r="F2472" s="153">
        <v>6</v>
      </c>
      <c r="G2472" s="155" t="s">
        <v>8</v>
      </c>
      <c r="H2472" s="152" t="s">
        <v>1366</v>
      </c>
      <c r="I2472" s="151" t="s">
        <v>4885</v>
      </c>
      <c r="J2472" s="152" t="s">
        <v>92</v>
      </c>
      <c r="K2472" s="153" t="s">
        <v>457</v>
      </c>
      <c r="L2472" s="154" t="s">
        <v>5337</v>
      </c>
      <c r="M2472" s="28"/>
      <c r="N2472" s="28"/>
      <c r="O2472" s="33">
        <v>4118179</v>
      </c>
      <c r="P2472" s="33">
        <v>3104729430</v>
      </c>
      <c r="Q2472" s="34" t="s">
        <v>4102</v>
      </c>
      <c r="R2472" s="35">
        <v>42459</v>
      </c>
      <c r="S2472" s="36" t="s">
        <v>4103</v>
      </c>
      <c r="T2472" s="37" t="s">
        <v>1264</v>
      </c>
      <c r="U2472" s="38">
        <v>1020124505</v>
      </c>
      <c r="V2472" s="37" t="s">
        <v>339</v>
      </c>
      <c r="W2472" s="37" t="s">
        <v>363</v>
      </c>
      <c r="X2472" s="39"/>
      <c r="Y2472" s="39"/>
      <c r="Z2472" s="39"/>
      <c r="AA2472" s="39"/>
    </row>
    <row r="2473" spans="1:27" ht="14.45" hidden="1" x14ac:dyDescent="0.35">
      <c r="A2473" s="154"/>
      <c r="B2473" s="154">
        <v>2503</v>
      </c>
      <c r="C2473" s="142" t="s">
        <v>176</v>
      </c>
      <c r="D2473" s="142" t="s">
        <v>4104</v>
      </c>
      <c r="E2473" s="156">
        <v>2014</v>
      </c>
      <c r="F2473" s="153">
        <v>8</v>
      </c>
      <c r="G2473" s="155" t="s">
        <v>8</v>
      </c>
      <c r="H2473" s="152" t="s">
        <v>1366</v>
      </c>
      <c r="I2473" s="151" t="s">
        <v>3687</v>
      </c>
      <c r="J2473" s="152" t="s">
        <v>117</v>
      </c>
      <c r="K2473" s="153" t="s">
        <v>458</v>
      </c>
      <c r="L2473" s="154" t="s">
        <v>5338</v>
      </c>
      <c r="M2473" s="28"/>
      <c r="N2473" s="28"/>
      <c r="O2473" s="33">
        <v>2873188</v>
      </c>
      <c r="P2473" s="33">
        <v>3104293917</v>
      </c>
      <c r="Q2473" s="34" t="s">
        <v>4105</v>
      </c>
      <c r="R2473" s="35">
        <v>41692</v>
      </c>
      <c r="S2473" s="37" t="s">
        <v>3731</v>
      </c>
      <c r="T2473" s="37" t="s">
        <v>413</v>
      </c>
      <c r="U2473" s="38">
        <v>1033264139</v>
      </c>
      <c r="V2473" s="37" t="s">
        <v>491</v>
      </c>
      <c r="W2473" s="37" t="s">
        <v>363</v>
      </c>
      <c r="X2473" s="39"/>
      <c r="Y2473" s="39"/>
      <c r="Z2473" s="39"/>
      <c r="AA2473" s="39"/>
    </row>
    <row r="2474" spans="1:27" ht="14.45" hidden="1" x14ac:dyDescent="0.35">
      <c r="A2474" s="154"/>
      <c r="B2474" s="154">
        <v>2504</v>
      </c>
      <c r="C2474" s="149" t="s">
        <v>76</v>
      </c>
      <c r="D2474" s="149" t="s">
        <v>4106</v>
      </c>
      <c r="E2474" s="156">
        <v>2011</v>
      </c>
      <c r="F2474" s="153">
        <v>11</v>
      </c>
      <c r="G2474" s="155" t="s">
        <v>8</v>
      </c>
      <c r="H2474" s="152" t="s">
        <v>1366</v>
      </c>
      <c r="I2474" s="151" t="s">
        <v>4870</v>
      </c>
      <c r="J2474" s="152" t="s">
        <v>34</v>
      </c>
      <c r="K2474" s="153" t="s">
        <v>458</v>
      </c>
      <c r="L2474" s="154" t="s">
        <v>5339</v>
      </c>
      <c r="M2474" s="28"/>
      <c r="N2474" s="28"/>
      <c r="O2474" s="33"/>
      <c r="P2474" s="33">
        <v>3017213032</v>
      </c>
      <c r="Q2474" s="34" t="s">
        <v>4107</v>
      </c>
      <c r="R2474" s="35">
        <v>40893</v>
      </c>
      <c r="S2474" s="36" t="s">
        <v>4108</v>
      </c>
      <c r="T2474" s="37" t="s">
        <v>354</v>
      </c>
      <c r="U2474" s="38">
        <v>1013349549</v>
      </c>
      <c r="V2474" s="37" t="s">
        <v>346</v>
      </c>
      <c r="W2474" s="37" t="s">
        <v>380</v>
      </c>
      <c r="X2474" s="39"/>
      <c r="Y2474" s="39"/>
      <c r="Z2474" s="39"/>
      <c r="AA2474" s="39"/>
    </row>
    <row r="2475" spans="1:27" ht="14.45" hidden="1" x14ac:dyDescent="0.35">
      <c r="A2475" s="154"/>
      <c r="B2475" s="154">
        <v>2505</v>
      </c>
      <c r="C2475" s="155" t="s">
        <v>1033</v>
      </c>
      <c r="D2475" s="155" t="s">
        <v>4109</v>
      </c>
      <c r="E2475" s="156">
        <v>2015</v>
      </c>
      <c r="F2475" s="153">
        <v>7</v>
      </c>
      <c r="G2475" s="155" t="s">
        <v>8</v>
      </c>
      <c r="H2475" s="152" t="s">
        <v>1366</v>
      </c>
      <c r="I2475" s="151" t="s">
        <v>3697</v>
      </c>
      <c r="J2475" s="152" t="s">
        <v>117</v>
      </c>
      <c r="K2475" s="153" t="s">
        <v>453</v>
      </c>
      <c r="L2475" s="154" t="s">
        <v>5340</v>
      </c>
      <c r="M2475" s="28"/>
      <c r="N2475" s="28"/>
      <c r="O2475" s="33"/>
      <c r="P2475" s="33">
        <v>3006577054</v>
      </c>
      <c r="Q2475" s="34" t="s">
        <v>4110</v>
      </c>
      <c r="R2475" s="35">
        <v>42312</v>
      </c>
      <c r="S2475" s="37" t="s">
        <v>4111</v>
      </c>
      <c r="T2475" s="37" t="s">
        <v>413</v>
      </c>
      <c r="U2475" s="38">
        <v>1192468629</v>
      </c>
      <c r="V2475" s="37" t="s">
        <v>346</v>
      </c>
      <c r="W2475" s="37" t="s">
        <v>363</v>
      </c>
      <c r="X2475" s="39"/>
      <c r="Y2475" s="39"/>
      <c r="Z2475" s="39"/>
      <c r="AA2475" s="39"/>
    </row>
    <row r="2476" spans="1:27" ht="14.45" hidden="1" x14ac:dyDescent="0.35">
      <c r="A2476" s="154"/>
      <c r="B2476" s="154">
        <v>2506</v>
      </c>
      <c r="C2476" s="155" t="s">
        <v>3066</v>
      </c>
      <c r="D2476" s="155" t="s">
        <v>4112</v>
      </c>
      <c r="E2476" s="156">
        <v>2016</v>
      </c>
      <c r="F2476" s="153">
        <v>6</v>
      </c>
      <c r="G2476" s="155" t="s">
        <v>8</v>
      </c>
      <c r="H2476" s="152" t="s">
        <v>1366</v>
      </c>
      <c r="I2476" s="151" t="s">
        <v>4885</v>
      </c>
      <c r="J2476" s="152" t="s">
        <v>92</v>
      </c>
      <c r="K2476" s="153" t="s">
        <v>453</v>
      </c>
      <c r="L2476" s="154" t="s">
        <v>5341</v>
      </c>
      <c r="M2476" s="28"/>
      <c r="N2476" s="28"/>
      <c r="O2476" s="33"/>
      <c r="P2476" s="33">
        <v>3007759081</v>
      </c>
      <c r="Q2476" s="34" t="s">
        <v>4113</v>
      </c>
      <c r="R2476" s="35">
        <v>42532</v>
      </c>
      <c r="S2476" s="36" t="s">
        <v>4114</v>
      </c>
      <c r="T2476" s="37" t="s">
        <v>413</v>
      </c>
      <c r="U2476" s="38">
        <v>1020234240</v>
      </c>
      <c r="V2476" s="37" t="s">
        <v>346</v>
      </c>
      <c r="W2476" s="37" t="s">
        <v>363</v>
      </c>
      <c r="X2476" s="39"/>
      <c r="Y2476" s="39"/>
      <c r="Z2476" s="39"/>
      <c r="AA2476" s="39"/>
    </row>
    <row r="2477" spans="1:27" ht="14.45" hidden="1" x14ac:dyDescent="0.35">
      <c r="A2477" s="154"/>
      <c r="B2477" s="154">
        <v>2507</v>
      </c>
      <c r="C2477" s="149" t="s">
        <v>31</v>
      </c>
      <c r="D2477" s="149" t="s">
        <v>4115</v>
      </c>
      <c r="E2477" s="156">
        <v>2012</v>
      </c>
      <c r="F2477" s="153">
        <v>10</v>
      </c>
      <c r="G2477" s="155" t="s">
        <v>8</v>
      </c>
      <c r="H2477" s="152" t="s">
        <v>1366</v>
      </c>
      <c r="I2477" s="151" t="s">
        <v>3685</v>
      </c>
      <c r="J2477" s="152" t="s">
        <v>106</v>
      </c>
      <c r="K2477" s="153" t="s">
        <v>453</v>
      </c>
      <c r="L2477" s="154" t="s">
        <v>5342</v>
      </c>
      <c r="M2477" s="28"/>
      <c r="N2477" s="28"/>
      <c r="O2477" s="33"/>
      <c r="P2477" s="33">
        <v>3233234617</v>
      </c>
      <c r="Q2477" s="34" t="s">
        <v>4116</v>
      </c>
      <c r="R2477" s="35">
        <v>41100</v>
      </c>
      <c r="S2477" s="36" t="s">
        <v>4117</v>
      </c>
      <c r="T2477" s="37" t="s">
        <v>354</v>
      </c>
      <c r="U2477" s="38">
        <v>1020313304</v>
      </c>
      <c r="V2477" s="37" t="s">
        <v>430</v>
      </c>
      <c r="W2477" s="37" t="s">
        <v>363</v>
      </c>
      <c r="X2477" s="39"/>
      <c r="Y2477" s="39"/>
      <c r="Z2477" s="39"/>
      <c r="AA2477" s="39"/>
    </row>
    <row r="2478" spans="1:27" ht="14.45" hidden="1" x14ac:dyDescent="0.35">
      <c r="A2478" s="154"/>
      <c r="B2478" s="154">
        <v>2508</v>
      </c>
      <c r="C2478" s="149" t="s">
        <v>1678</v>
      </c>
      <c r="D2478" s="142" t="s">
        <v>4118</v>
      </c>
      <c r="E2478" s="156">
        <v>2014</v>
      </c>
      <c r="F2478" s="153">
        <v>8</v>
      </c>
      <c r="G2478" s="155" t="s">
        <v>8</v>
      </c>
      <c r="H2478" s="152" t="s">
        <v>1366</v>
      </c>
      <c r="I2478" s="151" t="s">
        <v>3687</v>
      </c>
      <c r="J2478" s="152" t="s">
        <v>117</v>
      </c>
      <c r="K2478" s="153" t="s">
        <v>453</v>
      </c>
      <c r="L2478" s="154" t="s">
        <v>5343</v>
      </c>
      <c r="M2478" s="28"/>
      <c r="N2478" s="28"/>
      <c r="O2478" s="33">
        <v>2524958</v>
      </c>
      <c r="P2478" s="33">
        <v>3146659875</v>
      </c>
      <c r="Q2478" s="34" t="s">
        <v>4119</v>
      </c>
      <c r="R2478" s="35">
        <v>41845</v>
      </c>
      <c r="S2478" s="36" t="s">
        <v>4120</v>
      </c>
      <c r="T2478" s="37" t="s">
        <v>354</v>
      </c>
      <c r="U2478" s="38">
        <v>1031943055</v>
      </c>
      <c r="V2478" s="37" t="s">
        <v>346</v>
      </c>
      <c r="W2478" s="37" t="s">
        <v>363</v>
      </c>
      <c r="X2478" s="39"/>
      <c r="Y2478" s="39"/>
      <c r="Z2478" s="39"/>
      <c r="AA2478" s="39"/>
    </row>
    <row r="2479" spans="1:27" ht="14.45" hidden="1" x14ac:dyDescent="0.35">
      <c r="A2479" s="154"/>
      <c r="B2479" s="154">
        <v>2509</v>
      </c>
      <c r="C2479" s="149" t="s">
        <v>31</v>
      </c>
      <c r="D2479" s="149" t="s">
        <v>4121</v>
      </c>
      <c r="E2479" s="148">
        <v>2012</v>
      </c>
      <c r="F2479" s="153">
        <v>10</v>
      </c>
      <c r="G2479" s="155" t="s">
        <v>8</v>
      </c>
      <c r="H2479" s="152" t="s">
        <v>1366</v>
      </c>
      <c r="I2479" s="151" t="s">
        <v>3685</v>
      </c>
      <c r="J2479" s="152" t="s">
        <v>106</v>
      </c>
      <c r="K2479" s="153" t="s">
        <v>453</v>
      </c>
      <c r="L2479" s="154" t="s">
        <v>5344</v>
      </c>
      <c r="M2479" s="28"/>
      <c r="N2479" s="28"/>
      <c r="O2479" s="33">
        <v>3422956</v>
      </c>
      <c r="P2479" s="33">
        <v>3002457602</v>
      </c>
      <c r="Q2479" s="34" t="s">
        <v>4122</v>
      </c>
      <c r="R2479" s="35">
        <v>40962</v>
      </c>
      <c r="S2479" s="36" t="s">
        <v>4123</v>
      </c>
      <c r="T2479" s="37" t="s">
        <v>354</v>
      </c>
      <c r="U2479" s="38">
        <v>1017935226</v>
      </c>
      <c r="V2479" s="37" t="s">
        <v>430</v>
      </c>
      <c r="W2479" s="37" t="s">
        <v>363</v>
      </c>
      <c r="X2479" s="39"/>
      <c r="Y2479" s="39"/>
      <c r="Z2479" s="39"/>
      <c r="AA2479" s="39"/>
    </row>
    <row r="2480" spans="1:27" ht="14.45" hidden="1" x14ac:dyDescent="0.35">
      <c r="A2480" s="154"/>
      <c r="B2480" s="154">
        <v>2510</v>
      </c>
      <c r="C2480" s="149" t="s">
        <v>6</v>
      </c>
      <c r="D2480" s="149" t="s">
        <v>4124</v>
      </c>
      <c r="E2480" s="148">
        <v>2014</v>
      </c>
      <c r="F2480" s="153">
        <v>8</v>
      </c>
      <c r="G2480" s="155" t="s">
        <v>8</v>
      </c>
      <c r="H2480" s="152" t="s">
        <v>1366</v>
      </c>
      <c r="I2480" s="151" t="s">
        <v>3687</v>
      </c>
      <c r="J2480" s="152" t="s">
        <v>117</v>
      </c>
      <c r="K2480" s="153" t="s">
        <v>453</v>
      </c>
      <c r="L2480" s="154" t="s">
        <v>5345</v>
      </c>
      <c r="M2480" s="28"/>
      <c r="N2480" s="28"/>
      <c r="O2480" s="33">
        <v>4075029</v>
      </c>
      <c r="P2480" s="33"/>
      <c r="Q2480" s="34" t="s">
        <v>4125</v>
      </c>
      <c r="R2480" s="35">
        <v>41752</v>
      </c>
      <c r="S2480" s="36" t="s">
        <v>4126</v>
      </c>
      <c r="T2480" s="37" t="s">
        <v>413</v>
      </c>
      <c r="U2480" s="38">
        <v>1023650952</v>
      </c>
      <c r="V2480" s="37" t="s">
        <v>393</v>
      </c>
      <c r="W2480" s="37" t="s">
        <v>539</v>
      </c>
      <c r="X2480" s="39"/>
      <c r="Y2480" s="39"/>
      <c r="Z2480" s="39"/>
      <c r="AA2480" s="39"/>
    </row>
    <row r="2481" spans="1:27" ht="14.45" hidden="1" x14ac:dyDescent="0.35">
      <c r="A2481" s="154"/>
      <c r="B2481" s="154">
        <v>2511</v>
      </c>
      <c r="C2481" s="149" t="s">
        <v>2653</v>
      </c>
      <c r="D2481" s="149" t="s">
        <v>3373</v>
      </c>
      <c r="E2481" s="156">
        <v>2010</v>
      </c>
      <c r="F2481" s="153">
        <v>12</v>
      </c>
      <c r="G2481" s="155" t="s">
        <v>8</v>
      </c>
      <c r="H2481" s="152" t="s">
        <v>1366</v>
      </c>
      <c r="I2481" s="151" t="s">
        <v>4859</v>
      </c>
      <c r="J2481" s="152" t="s">
        <v>34</v>
      </c>
      <c r="K2481" s="153" t="s">
        <v>441</v>
      </c>
      <c r="L2481" s="154" t="s">
        <v>5346</v>
      </c>
      <c r="M2481" s="28"/>
      <c r="N2481" s="28"/>
      <c r="O2481" s="33">
        <v>3571570</v>
      </c>
      <c r="P2481" s="33">
        <v>3128353343</v>
      </c>
      <c r="Q2481" s="34" t="s">
        <v>4127</v>
      </c>
      <c r="R2481" s="35">
        <v>40231</v>
      </c>
      <c r="S2481" s="36" t="s">
        <v>4128</v>
      </c>
      <c r="T2481" s="37" t="s">
        <v>354</v>
      </c>
      <c r="U2481" s="38">
        <v>1192464715</v>
      </c>
      <c r="V2481" s="37" t="s">
        <v>346</v>
      </c>
      <c r="W2481" s="37" t="s">
        <v>363</v>
      </c>
      <c r="X2481" s="39"/>
      <c r="Y2481" s="39"/>
      <c r="Z2481" s="39"/>
      <c r="AA2481" s="39"/>
    </row>
    <row r="2482" spans="1:27" ht="14.45" hidden="1" x14ac:dyDescent="0.35">
      <c r="A2482" s="154"/>
      <c r="B2482" s="154">
        <v>2512</v>
      </c>
      <c r="C2482" s="149" t="s">
        <v>1285</v>
      </c>
      <c r="D2482" s="149" t="s">
        <v>4129</v>
      </c>
      <c r="E2482" s="144">
        <v>2008</v>
      </c>
      <c r="F2482" s="153">
        <v>14</v>
      </c>
      <c r="G2482" s="155" t="s">
        <v>8</v>
      </c>
      <c r="H2482" s="152" t="s">
        <v>1366</v>
      </c>
      <c r="I2482" s="151" t="s">
        <v>4866</v>
      </c>
      <c r="J2482" s="152" t="s">
        <v>72</v>
      </c>
      <c r="K2482" s="153" t="s">
        <v>453</v>
      </c>
      <c r="L2482" s="154" t="s">
        <v>5347</v>
      </c>
      <c r="M2482" s="28"/>
      <c r="N2482" s="28"/>
      <c r="O2482" s="33">
        <v>2057773</v>
      </c>
      <c r="P2482" s="33">
        <v>3054266516</v>
      </c>
      <c r="Q2482" s="34" t="s">
        <v>4130</v>
      </c>
      <c r="R2482" s="35">
        <v>39732</v>
      </c>
      <c r="S2482" s="36" t="s">
        <v>4131</v>
      </c>
      <c r="T2482" s="37" t="s">
        <v>354</v>
      </c>
      <c r="U2482" s="38">
        <v>1018243142</v>
      </c>
      <c r="V2482" s="37" t="s">
        <v>346</v>
      </c>
      <c r="W2482" s="37" t="s">
        <v>363</v>
      </c>
      <c r="X2482" s="39"/>
      <c r="Y2482" s="39"/>
      <c r="Z2482" s="39"/>
      <c r="AA2482" s="39"/>
    </row>
    <row r="2483" spans="1:27" ht="14.45" hidden="1" x14ac:dyDescent="0.35">
      <c r="A2483" s="154"/>
      <c r="B2483" s="154">
        <v>2513</v>
      </c>
      <c r="C2483" s="149" t="s">
        <v>48</v>
      </c>
      <c r="D2483" s="149" t="s">
        <v>4132</v>
      </c>
      <c r="E2483" s="148">
        <v>2012</v>
      </c>
      <c r="F2483" s="153">
        <v>10</v>
      </c>
      <c r="G2483" s="155" t="s">
        <v>20</v>
      </c>
      <c r="H2483" s="152" t="s">
        <v>3699</v>
      </c>
      <c r="I2483" s="151" t="s">
        <v>4868</v>
      </c>
      <c r="J2483" s="152" t="s">
        <v>50</v>
      </c>
      <c r="K2483" s="153" t="s">
        <v>453</v>
      </c>
      <c r="L2483" s="154" t="s">
        <v>5348</v>
      </c>
      <c r="M2483" s="28"/>
      <c r="N2483" s="28"/>
      <c r="O2483" s="33">
        <v>2432745</v>
      </c>
      <c r="P2483" s="33">
        <v>3164813500</v>
      </c>
      <c r="Q2483" s="34" t="s">
        <v>4133</v>
      </c>
      <c r="R2483" s="35">
        <v>40965</v>
      </c>
      <c r="S2483" s="36" t="s">
        <v>954</v>
      </c>
      <c r="T2483" s="37" t="s">
        <v>354</v>
      </c>
      <c r="U2483" s="38">
        <v>1020311674</v>
      </c>
      <c r="V2483" s="37" t="s">
        <v>430</v>
      </c>
      <c r="W2483" s="37" t="s">
        <v>363</v>
      </c>
      <c r="X2483" s="39"/>
      <c r="Y2483" s="39"/>
      <c r="Z2483" s="39"/>
      <c r="AA2483" s="39"/>
    </row>
    <row r="2484" spans="1:27" ht="14.45" hidden="1" x14ac:dyDescent="0.35">
      <c r="A2484" s="154"/>
      <c r="B2484" s="154">
        <v>2514</v>
      </c>
      <c r="C2484" s="142" t="s">
        <v>165</v>
      </c>
      <c r="D2484" s="142" t="s">
        <v>3336</v>
      </c>
      <c r="E2484" s="140">
        <v>2014</v>
      </c>
      <c r="F2484" s="153">
        <v>8</v>
      </c>
      <c r="G2484" s="155" t="s">
        <v>8</v>
      </c>
      <c r="H2484" s="152" t="s">
        <v>1366</v>
      </c>
      <c r="I2484" s="151" t="s">
        <v>3687</v>
      </c>
      <c r="J2484" s="152" t="s">
        <v>117</v>
      </c>
      <c r="K2484" s="153" t="s">
        <v>453</v>
      </c>
      <c r="L2484" s="154" t="s">
        <v>5349</v>
      </c>
      <c r="M2484" s="28"/>
      <c r="N2484" s="28"/>
      <c r="O2484" s="33"/>
      <c r="P2484" s="33">
        <v>3015370330</v>
      </c>
      <c r="Q2484" s="34" t="s">
        <v>4134</v>
      </c>
      <c r="R2484" s="35">
        <v>41809</v>
      </c>
      <c r="S2484" s="36" t="s">
        <v>3338</v>
      </c>
      <c r="T2484" s="37" t="s">
        <v>354</v>
      </c>
      <c r="U2484" s="38">
        <v>1025669278</v>
      </c>
      <c r="V2484" s="37" t="s">
        <v>346</v>
      </c>
      <c r="W2484" s="37" t="s">
        <v>402</v>
      </c>
      <c r="X2484" s="39"/>
      <c r="Y2484" s="39"/>
      <c r="Z2484" s="39"/>
      <c r="AA2484" s="39"/>
    </row>
    <row r="2485" spans="1:27" ht="14.45" hidden="1" x14ac:dyDescent="0.35">
      <c r="A2485" s="154"/>
      <c r="B2485" s="154">
        <v>2515</v>
      </c>
      <c r="C2485" s="149" t="s">
        <v>224</v>
      </c>
      <c r="D2485" s="149" t="s">
        <v>4135</v>
      </c>
      <c r="E2485" s="156">
        <v>2009</v>
      </c>
      <c r="F2485" s="153">
        <v>13</v>
      </c>
      <c r="G2485" s="155" t="s">
        <v>8</v>
      </c>
      <c r="H2485" s="152" t="s">
        <v>1366</v>
      </c>
      <c r="I2485" s="151" t="s">
        <v>4856</v>
      </c>
      <c r="J2485" s="152" t="s">
        <v>72</v>
      </c>
      <c r="K2485" s="153" t="s">
        <v>453</v>
      </c>
      <c r="L2485" s="154" t="s">
        <v>5350</v>
      </c>
      <c r="M2485" s="28"/>
      <c r="N2485" s="28"/>
      <c r="O2485" s="33"/>
      <c r="P2485" s="33">
        <v>3017033036</v>
      </c>
      <c r="Q2485" s="34" t="s">
        <v>4136</v>
      </c>
      <c r="R2485" s="35">
        <v>39884</v>
      </c>
      <c r="S2485" s="36" t="s">
        <v>4137</v>
      </c>
      <c r="T2485" s="37" t="s">
        <v>354</v>
      </c>
      <c r="U2485" s="38">
        <v>1025655461</v>
      </c>
      <c r="V2485" s="37" t="s">
        <v>346</v>
      </c>
      <c r="W2485" s="37" t="s">
        <v>363</v>
      </c>
      <c r="X2485" s="39"/>
      <c r="Y2485" s="39"/>
      <c r="Z2485" s="39"/>
      <c r="AA2485" s="39"/>
    </row>
    <row r="2486" spans="1:27" ht="14.45" hidden="1" x14ac:dyDescent="0.35">
      <c r="A2486" s="154"/>
      <c r="B2486" s="154">
        <v>2516</v>
      </c>
      <c r="C2486" s="155" t="s">
        <v>109</v>
      </c>
      <c r="D2486" s="155" t="s">
        <v>4138</v>
      </c>
      <c r="E2486" s="156">
        <v>2010</v>
      </c>
      <c r="F2486" s="153">
        <v>12</v>
      </c>
      <c r="G2486" s="155" t="s">
        <v>8</v>
      </c>
      <c r="H2486" s="152" t="s">
        <v>1366</v>
      </c>
      <c r="I2486" s="151" t="s">
        <v>4859</v>
      </c>
      <c r="J2486" s="152" t="s">
        <v>34</v>
      </c>
      <c r="K2486" s="153" t="s">
        <v>453</v>
      </c>
      <c r="L2486" s="154" t="s">
        <v>5351</v>
      </c>
      <c r="M2486" s="28"/>
      <c r="N2486" s="28"/>
      <c r="O2486" s="33">
        <v>4178568</v>
      </c>
      <c r="P2486" s="33">
        <v>3168255714</v>
      </c>
      <c r="Q2486" s="34" t="s">
        <v>4139</v>
      </c>
      <c r="R2486" s="35">
        <v>40202</v>
      </c>
      <c r="S2486" s="36" t="s">
        <v>4140</v>
      </c>
      <c r="T2486" s="37" t="s">
        <v>354</v>
      </c>
      <c r="U2486" s="38">
        <v>1021928294</v>
      </c>
      <c r="V2486" s="37" t="s">
        <v>393</v>
      </c>
      <c r="W2486" s="37" t="s">
        <v>363</v>
      </c>
      <c r="X2486" s="39"/>
      <c r="Y2486" s="39"/>
      <c r="Z2486" s="39"/>
      <c r="AA2486" s="39"/>
    </row>
    <row r="2487" spans="1:27" ht="14.45" hidden="1" x14ac:dyDescent="0.35">
      <c r="A2487" s="154"/>
      <c r="B2487" s="154">
        <v>2517</v>
      </c>
      <c r="C2487" s="149" t="s">
        <v>224</v>
      </c>
      <c r="D2487" s="149" t="s">
        <v>4141</v>
      </c>
      <c r="E2487" s="156">
        <v>2014</v>
      </c>
      <c r="F2487" s="153">
        <v>8</v>
      </c>
      <c r="G2487" s="155" t="s">
        <v>8</v>
      </c>
      <c r="H2487" s="152" t="s">
        <v>1366</v>
      </c>
      <c r="I2487" s="151" t="s">
        <v>3687</v>
      </c>
      <c r="J2487" s="152" t="s">
        <v>117</v>
      </c>
      <c r="K2487" s="153" t="s">
        <v>453</v>
      </c>
      <c r="L2487" s="154" t="s">
        <v>5352</v>
      </c>
      <c r="M2487" s="28"/>
      <c r="N2487" s="28"/>
      <c r="O2487" s="33"/>
      <c r="P2487" s="33">
        <v>3126757106</v>
      </c>
      <c r="Q2487" s="34" t="s">
        <v>4142</v>
      </c>
      <c r="R2487" s="35">
        <v>41680</v>
      </c>
      <c r="S2487" s="36" t="s">
        <v>4143</v>
      </c>
      <c r="T2487" s="37" t="s">
        <v>413</v>
      </c>
      <c r="U2487" s="38">
        <v>1029863727</v>
      </c>
      <c r="V2487" s="37" t="s">
        <v>346</v>
      </c>
      <c r="W2487" s="37" t="s">
        <v>710</v>
      </c>
      <c r="X2487" s="39"/>
      <c r="Y2487" s="39"/>
      <c r="Z2487" s="39"/>
      <c r="AA2487" s="39"/>
    </row>
    <row r="2488" spans="1:27" ht="14.45" hidden="1" x14ac:dyDescent="0.35">
      <c r="A2488" s="154"/>
      <c r="B2488" s="154">
        <v>2518</v>
      </c>
      <c r="C2488" s="149" t="s">
        <v>76</v>
      </c>
      <c r="D2488" s="149" t="s">
        <v>4144</v>
      </c>
      <c r="E2488" s="156">
        <v>2010</v>
      </c>
      <c r="F2488" s="153">
        <v>12</v>
      </c>
      <c r="G2488" s="155" t="s">
        <v>8</v>
      </c>
      <c r="H2488" s="152" t="s">
        <v>1366</v>
      </c>
      <c r="I2488" s="151" t="s">
        <v>4859</v>
      </c>
      <c r="J2488" s="152" t="s">
        <v>34</v>
      </c>
      <c r="K2488" s="153" t="s">
        <v>453</v>
      </c>
      <c r="L2488" s="154" t="s">
        <v>5353</v>
      </c>
      <c r="M2488" s="28"/>
      <c r="N2488" s="28"/>
      <c r="O2488" s="33">
        <v>5085567</v>
      </c>
      <c r="P2488" s="33">
        <v>3137394659</v>
      </c>
      <c r="Q2488" s="34" t="s">
        <v>4145</v>
      </c>
      <c r="R2488" s="35">
        <v>40245</v>
      </c>
      <c r="S2488" s="36" t="s">
        <v>4146</v>
      </c>
      <c r="T2488" s="37" t="s">
        <v>354</v>
      </c>
      <c r="U2488" s="38">
        <v>1025895268</v>
      </c>
      <c r="V2488" s="37" t="s">
        <v>346</v>
      </c>
      <c r="W2488" s="37" t="s">
        <v>363</v>
      </c>
      <c r="X2488" s="39"/>
      <c r="Y2488" s="39"/>
      <c r="Z2488" s="39"/>
      <c r="AA2488" s="39"/>
    </row>
    <row r="2489" spans="1:27" ht="14.45" hidden="1" x14ac:dyDescent="0.35">
      <c r="A2489" s="154"/>
      <c r="B2489" s="154">
        <v>2519</v>
      </c>
      <c r="C2489" s="149" t="s">
        <v>1519</v>
      </c>
      <c r="D2489" s="149" t="s">
        <v>4147</v>
      </c>
      <c r="E2489" s="156">
        <v>2010</v>
      </c>
      <c r="F2489" s="153">
        <v>12</v>
      </c>
      <c r="G2489" s="155" t="s">
        <v>8</v>
      </c>
      <c r="H2489" s="152" t="s">
        <v>1366</v>
      </c>
      <c r="I2489" s="151" t="s">
        <v>4859</v>
      </c>
      <c r="J2489" s="152" t="s">
        <v>34</v>
      </c>
      <c r="K2489" s="153" t="s">
        <v>453</v>
      </c>
      <c r="L2489" s="154" t="s">
        <v>5354</v>
      </c>
      <c r="M2489" s="28"/>
      <c r="N2489" s="28"/>
      <c r="O2489" s="33"/>
      <c r="P2489" s="33">
        <v>3015271494</v>
      </c>
      <c r="Q2489" s="34" t="s">
        <v>4148</v>
      </c>
      <c r="R2489" s="35">
        <v>40462</v>
      </c>
      <c r="S2489" s="36" t="s">
        <v>4149</v>
      </c>
      <c r="T2489" s="37" t="s">
        <v>354</v>
      </c>
      <c r="U2489" s="38">
        <v>1013348118</v>
      </c>
      <c r="V2489" s="37" t="s">
        <v>346</v>
      </c>
      <c r="W2489" s="37" t="s">
        <v>363</v>
      </c>
      <c r="X2489" s="39"/>
      <c r="Y2489" s="39"/>
      <c r="Z2489" s="39"/>
      <c r="AA2489" s="39"/>
    </row>
    <row r="2490" spans="1:27" ht="14.45" hidden="1" x14ac:dyDescent="0.35">
      <c r="A2490" s="154"/>
      <c r="B2490" s="154">
        <v>2520</v>
      </c>
      <c r="C2490" s="149" t="s">
        <v>941</v>
      </c>
      <c r="D2490" s="149" t="s">
        <v>4150</v>
      </c>
      <c r="E2490" s="156">
        <v>2013</v>
      </c>
      <c r="F2490" s="153">
        <v>9</v>
      </c>
      <c r="G2490" s="155" t="s">
        <v>8</v>
      </c>
      <c r="H2490" s="152" t="s">
        <v>1366</v>
      </c>
      <c r="I2490" s="151" t="s">
        <v>3703</v>
      </c>
      <c r="J2490" s="152" t="s">
        <v>106</v>
      </c>
      <c r="K2490" s="153" t="s">
        <v>453</v>
      </c>
      <c r="L2490" s="154" t="s">
        <v>5355</v>
      </c>
      <c r="M2490" s="28"/>
      <c r="N2490" s="28"/>
      <c r="O2490" s="33">
        <v>5387561</v>
      </c>
      <c r="P2490" s="33">
        <v>3103990218</v>
      </c>
      <c r="Q2490" s="34" t="s">
        <v>4151</v>
      </c>
      <c r="R2490" s="35">
        <v>41323</v>
      </c>
      <c r="S2490" s="36" t="s">
        <v>4152</v>
      </c>
      <c r="T2490" s="37" t="s">
        <v>354</v>
      </c>
      <c r="U2490" s="38">
        <v>1031942722</v>
      </c>
      <c r="V2490" s="37" t="s">
        <v>393</v>
      </c>
      <c r="W2490" s="37" t="s">
        <v>363</v>
      </c>
      <c r="X2490" s="39"/>
      <c r="Y2490" s="39"/>
      <c r="Z2490" s="39"/>
      <c r="AA2490" s="39"/>
    </row>
    <row r="2491" spans="1:27" ht="14.45" hidden="1" x14ac:dyDescent="0.35">
      <c r="A2491" s="154"/>
      <c r="B2491" s="154">
        <v>2521</v>
      </c>
      <c r="C2491" s="155" t="s">
        <v>4153</v>
      </c>
      <c r="D2491" s="155" t="s">
        <v>4154</v>
      </c>
      <c r="E2491" s="156">
        <v>2010</v>
      </c>
      <c r="F2491" s="153">
        <v>12</v>
      </c>
      <c r="G2491" s="155" t="s">
        <v>8</v>
      </c>
      <c r="H2491" s="152" t="s">
        <v>1366</v>
      </c>
      <c r="I2491" s="151" t="s">
        <v>4859</v>
      </c>
      <c r="J2491" s="152" t="s">
        <v>34</v>
      </c>
      <c r="K2491" s="153" t="s">
        <v>453</v>
      </c>
      <c r="L2491" s="154" t="s">
        <v>5356</v>
      </c>
      <c r="M2491" s="28"/>
      <c r="N2491" s="28"/>
      <c r="O2491" s="33">
        <v>5800188</v>
      </c>
      <c r="P2491" s="33">
        <v>3012939373</v>
      </c>
      <c r="Q2491" s="34" t="s">
        <v>4155</v>
      </c>
      <c r="R2491" s="35">
        <v>40245</v>
      </c>
      <c r="S2491" s="36" t="s">
        <v>4156</v>
      </c>
      <c r="T2491" s="37" t="s">
        <v>354</v>
      </c>
      <c r="U2491" s="38">
        <v>1027808714</v>
      </c>
      <c r="V2491" s="37" t="s">
        <v>393</v>
      </c>
      <c r="W2491" s="37" t="s">
        <v>363</v>
      </c>
      <c r="X2491" s="39"/>
      <c r="Y2491" s="39"/>
      <c r="Z2491" s="39"/>
      <c r="AA2491" s="39"/>
    </row>
    <row r="2492" spans="1:27" ht="14.45" hidden="1" x14ac:dyDescent="0.35">
      <c r="A2492" s="154"/>
      <c r="B2492" s="154">
        <v>2522</v>
      </c>
      <c r="C2492" s="149" t="s">
        <v>176</v>
      </c>
      <c r="D2492" s="149" t="s">
        <v>4157</v>
      </c>
      <c r="E2492" s="148">
        <v>2015</v>
      </c>
      <c r="F2492" s="153">
        <v>7</v>
      </c>
      <c r="G2492" s="155" t="s">
        <v>8</v>
      </c>
      <c r="H2492" s="152" t="s">
        <v>1366</v>
      </c>
      <c r="I2492" s="151" t="s">
        <v>3697</v>
      </c>
      <c r="J2492" s="152" t="s">
        <v>117</v>
      </c>
      <c r="K2492" s="153" t="s">
        <v>453</v>
      </c>
      <c r="L2492" s="154" t="s">
        <v>5357</v>
      </c>
      <c r="M2492" s="28"/>
      <c r="N2492" s="28"/>
      <c r="O2492" s="33"/>
      <c r="P2492" s="33">
        <v>3194158270</v>
      </c>
      <c r="Q2492" s="34" t="s">
        <v>4158</v>
      </c>
      <c r="R2492" s="35">
        <v>42173</v>
      </c>
      <c r="S2492" s="36" t="s">
        <v>4159</v>
      </c>
      <c r="T2492" s="37" t="s">
        <v>413</v>
      </c>
      <c r="U2492" s="38">
        <v>1021937622</v>
      </c>
      <c r="V2492" s="37" t="s">
        <v>491</v>
      </c>
      <c r="W2492" s="37" t="s">
        <v>402</v>
      </c>
      <c r="X2492" s="39"/>
      <c r="Y2492" s="39"/>
      <c r="Z2492" s="39"/>
      <c r="AA2492" s="39"/>
    </row>
    <row r="2493" spans="1:27" ht="14.45" hidden="1" x14ac:dyDescent="0.35">
      <c r="A2493" s="154"/>
      <c r="B2493" s="154">
        <v>2523</v>
      </c>
      <c r="C2493" s="155" t="s">
        <v>4160</v>
      </c>
      <c r="D2493" s="155" t="s">
        <v>4161</v>
      </c>
      <c r="E2493" s="156">
        <v>2016</v>
      </c>
      <c r="F2493" s="153">
        <v>6</v>
      </c>
      <c r="G2493" s="155" t="s">
        <v>8</v>
      </c>
      <c r="H2493" s="152" t="s">
        <v>1366</v>
      </c>
      <c r="I2493" s="151" t="s">
        <v>4885</v>
      </c>
      <c r="J2493" s="152" t="s">
        <v>92</v>
      </c>
      <c r="K2493" s="153" t="s">
        <v>453</v>
      </c>
      <c r="L2493" s="154" t="s">
        <v>5358</v>
      </c>
      <c r="M2493" s="28"/>
      <c r="N2493" s="28"/>
      <c r="O2493" s="33">
        <v>5034952</v>
      </c>
      <c r="P2493" s="33">
        <v>3045212517</v>
      </c>
      <c r="Q2493" s="34" t="s">
        <v>4162</v>
      </c>
      <c r="R2493" s="35">
        <v>42394</v>
      </c>
      <c r="S2493" s="36" t="s">
        <v>4163</v>
      </c>
      <c r="T2493" s="37" t="s">
        <v>413</v>
      </c>
      <c r="U2493" s="38">
        <v>1035007494</v>
      </c>
      <c r="V2493" s="37" t="s">
        <v>430</v>
      </c>
      <c r="W2493" s="37" t="s">
        <v>363</v>
      </c>
      <c r="X2493" s="39"/>
      <c r="Y2493" s="39"/>
      <c r="Z2493" s="39"/>
      <c r="AA2493" s="39"/>
    </row>
    <row r="2494" spans="1:27" ht="14.45" hidden="1" x14ac:dyDescent="0.35">
      <c r="A2494" s="154"/>
      <c r="B2494" s="154">
        <v>2524</v>
      </c>
      <c r="C2494" s="155" t="s">
        <v>115</v>
      </c>
      <c r="D2494" s="155" t="s">
        <v>4164</v>
      </c>
      <c r="E2494" s="156">
        <v>2014</v>
      </c>
      <c r="F2494" s="153">
        <v>8</v>
      </c>
      <c r="G2494" s="155" t="s">
        <v>8</v>
      </c>
      <c r="H2494" s="152" t="s">
        <v>1366</v>
      </c>
      <c r="I2494" s="151" t="s">
        <v>3687</v>
      </c>
      <c r="J2494" s="152" t="s">
        <v>117</v>
      </c>
      <c r="K2494" s="153" t="s">
        <v>441</v>
      </c>
      <c r="L2494" s="154" t="s">
        <v>5359</v>
      </c>
      <c r="M2494" s="28"/>
      <c r="N2494" s="28"/>
      <c r="O2494" s="33"/>
      <c r="P2494" s="33">
        <v>3138924128</v>
      </c>
      <c r="Q2494" s="34" t="s">
        <v>4165</v>
      </c>
      <c r="R2494" s="35">
        <v>41800</v>
      </c>
      <c r="S2494" s="36" t="s">
        <v>4166</v>
      </c>
      <c r="T2494" s="37" t="s">
        <v>413</v>
      </c>
      <c r="U2494" s="38">
        <v>1035004004</v>
      </c>
      <c r="V2494" s="37" t="s">
        <v>346</v>
      </c>
      <c r="W2494" s="37" t="s">
        <v>363</v>
      </c>
      <c r="X2494" s="39"/>
      <c r="Y2494" s="39"/>
      <c r="Z2494" s="39"/>
      <c r="AA2494" s="39"/>
    </row>
    <row r="2495" spans="1:27" ht="14.45" hidden="1" x14ac:dyDescent="0.35">
      <c r="A2495" s="154"/>
      <c r="B2495" s="154">
        <v>2525</v>
      </c>
      <c r="C2495" s="149" t="s">
        <v>229</v>
      </c>
      <c r="D2495" s="149" t="s">
        <v>4167</v>
      </c>
      <c r="E2495" s="148">
        <v>2008</v>
      </c>
      <c r="F2495" s="153">
        <v>14</v>
      </c>
      <c r="G2495" s="155" t="s">
        <v>8</v>
      </c>
      <c r="H2495" s="152" t="s">
        <v>1366</v>
      </c>
      <c r="I2495" s="151" t="s">
        <v>4866</v>
      </c>
      <c r="J2495" s="152" t="s">
        <v>72</v>
      </c>
      <c r="K2495" s="153" t="s">
        <v>453</v>
      </c>
      <c r="L2495" s="154" t="s">
        <v>5360</v>
      </c>
      <c r="M2495" s="28"/>
      <c r="N2495" s="28"/>
      <c r="O2495" s="33">
        <v>6037869</v>
      </c>
      <c r="P2495" s="33">
        <v>3015711482</v>
      </c>
      <c r="Q2495" s="34" t="s">
        <v>4168</v>
      </c>
      <c r="R2495" s="35">
        <v>39726</v>
      </c>
      <c r="S2495" s="36" t="s">
        <v>4169</v>
      </c>
      <c r="T2495" s="37" t="s">
        <v>354</v>
      </c>
      <c r="U2495" s="38">
        <v>1025653722</v>
      </c>
      <c r="V2495" s="37" t="s">
        <v>346</v>
      </c>
      <c r="W2495" s="37" t="s">
        <v>363</v>
      </c>
      <c r="X2495" s="39"/>
      <c r="Y2495" s="39"/>
      <c r="Z2495" s="39"/>
      <c r="AA2495" s="39"/>
    </row>
    <row r="2496" spans="1:27" ht="14.45" hidden="1" x14ac:dyDescent="0.35">
      <c r="A2496" s="154"/>
      <c r="B2496" s="154">
        <v>2526</v>
      </c>
      <c r="C2496" s="155" t="s">
        <v>227</v>
      </c>
      <c r="D2496" s="155" t="s">
        <v>4170</v>
      </c>
      <c r="E2496" s="156">
        <v>2013</v>
      </c>
      <c r="F2496" s="153">
        <v>9</v>
      </c>
      <c r="G2496" s="155" t="s">
        <v>8</v>
      </c>
      <c r="H2496" s="152" t="s">
        <v>1366</v>
      </c>
      <c r="I2496" s="151" t="s">
        <v>3703</v>
      </c>
      <c r="J2496" s="152" t="s">
        <v>106</v>
      </c>
      <c r="K2496" s="153" t="s">
        <v>453</v>
      </c>
      <c r="L2496" s="154" t="s">
        <v>5361</v>
      </c>
      <c r="M2496" s="28"/>
      <c r="N2496" s="28"/>
      <c r="O2496" s="33">
        <v>4019826</v>
      </c>
      <c r="P2496" s="33">
        <v>3042444611</v>
      </c>
      <c r="Q2496" s="34" t="s">
        <v>4171</v>
      </c>
      <c r="R2496" s="35">
        <v>41470</v>
      </c>
      <c r="S2496" s="36" t="s">
        <v>4172</v>
      </c>
      <c r="T2496" s="37" t="s">
        <v>354</v>
      </c>
      <c r="U2496" s="38">
        <v>1020229919</v>
      </c>
      <c r="V2496" s="37" t="s">
        <v>346</v>
      </c>
      <c r="W2496" s="37" t="s">
        <v>363</v>
      </c>
      <c r="X2496" s="39"/>
      <c r="Y2496" s="39"/>
      <c r="Z2496" s="39"/>
      <c r="AA2496" s="39"/>
    </row>
    <row r="2497" spans="1:27" ht="14.45" hidden="1" x14ac:dyDescent="0.35">
      <c r="A2497" s="154"/>
      <c r="B2497" s="154">
        <v>2527</v>
      </c>
      <c r="C2497" s="155" t="s">
        <v>483</v>
      </c>
      <c r="D2497" s="155" t="s">
        <v>4173</v>
      </c>
      <c r="E2497" s="156">
        <v>2007</v>
      </c>
      <c r="F2497" s="153">
        <v>15</v>
      </c>
      <c r="G2497" s="155" t="s">
        <v>8</v>
      </c>
      <c r="H2497" s="152" t="s">
        <v>1366</v>
      </c>
      <c r="I2497" s="151" t="s">
        <v>1367</v>
      </c>
      <c r="J2497" s="152" t="s">
        <v>9</v>
      </c>
      <c r="K2497" s="153" t="s">
        <v>453</v>
      </c>
      <c r="L2497" s="154" t="s">
        <v>5362</v>
      </c>
      <c r="M2497" s="28"/>
      <c r="N2497" s="28"/>
      <c r="O2497" s="33">
        <v>2693270</v>
      </c>
      <c r="P2497" s="33">
        <v>31478203361</v>
      </c>
      <c r="Q2497" s="34" t="s">
        <v>4174</v>
      </c>
      <c r="R2497" s="35">
        <v>39267</v>
      </c>
      <c r="S2497" s="36" t="s">
        <v>4114</v>
      </c>
      <c r="T2497" s="37" t="s">
        <v>354</v>
      </c>
      <c r="U2497" s="38">
        <v>1020113469</v>
      </c>
      <c r="V2497" s="37" t="s">
        <v>346</v>
      </c>
      <c r="W2497" s="37" t="s">
        <v>363</v>
      </c>
      <c r="X2497" s="39"/>
      <c r="Y2497" s="39"/>
      <c r="Z2497" s="39"/>
      <c r="AA2497" s="39"/>
    </row>
    <row r="2498" spans="1:27" ht="14.45" hidden="1" x14ac:dyDescent="0.35">
      <c r="A2498" s="154"/>
      <c r="B2498" s="154">
        <v>2528</v>
      </c>
      <c r="C2498" s="155" t="s">
        <v>4175</v>
      </c>
      <c r="D2498" s="155" t="s">
        <v>4176</v>
      </c>
      <c r="E2498" s="156">
        <v>2016</v>
      </c>
      <c r="F2498" s="153">
        <v>6</v>
      </c>
      <c r="G2498" s="155" t="s">
        <v>8</v>
      </c>
      <c r="H2498" s="152" t="s">
        <v>1366</v>
      </c>
      <c r="I2498" s="151" t="s">
        <v>4885</v>
      </c>
      <c r="J2498" s="152" t="s">
        <v>92</v>
      </c>
      <c r="K2498" s="153" t="s">
        <v>453</v>
      </c>
      <c r="L2498" s="154" t="s">
        <v>5363</v>
      </c>
      <c r="M2498" s="28"/>
      <c r="N2498" s="28"/>
      <c r="O2498" s="33"/>
      <c r="P2498" s="33">
        <v>3233199400</v>
      </c>
      <c r="Q2498" s="34" t="s">
        <v>4177</v>
      </c>
      <c r="R2498" s="35">
        <v>42458</v>
      </c>
      <c r="S2498" s="36" t="s">
        <v>4178</v>
      </c>
      <c r="T2498" s="37" t="s">
        <v>413</v>
      </c>
      <c r="U2498" s="38">
        <v>1020322876</v>
      </c>
      <c r="V2498" s="37" t="s">
        <v>346</v>
      </c>
      <c r="W2498" s="37" t="s">
        <v>363</v>
      </c>
      <c r="X2498" s="39"/>
      <c r="Y2498" s="39"/>
      <c r="Z2498" s="39"/>
      <c r="AA2498" s="39"/>
    </row>
    <row r="2499" spans="1:27" ht="14.45" hidden="1" x14ac:dyDescent="0.35">
      <c r="A2499" s="154"/>
      <c r="B2499" s="154">
        <v>2529</v>
      </c>
      <c r="C2499" s="149" t="s">
        <v>6</v>
      </c>
      <c r="D2499" s="149" t="s">
        <v>246</v>
      </c>
      <c r="E2499" s="156">
        <v>2014</v>
      </c>
      <c r="F2499" s="153">
        <v>8</v>
      </c>
      <c r="G2499" s="155" t="s">
        <v>8</v>
      </c>
      <c r="H2499" s="152" t="s">
        <v>1366</v>
      </c>
      <c r="I2499" s="151" t="s">
        <v>3687</v>
      </c>
      <c r="J2499" s="152" t="s">
        <v>117</v>
      </c>
      <c r="K2499" s="153" t="s">
        <v>453</v>
      </c>
      <c r="L2499" s="154" t="s">
        <v>5364</v>
      </c>
      <c r="M2499" s="28"/>
      <c r="N2499" s="28"/>
      <c r="O2499" s="33">
        <v>3303127</v>
      </c>
      <c r="P2499" s="33">
        <v>3046135715</v>
      </c>
      <c r="Q2499" s="34" t="s">
        <v>4179</v>
      </c>
      <c r="R2499" s="35">
        <v>41738</v>
      </c>
      <c r="S2499" s="36" t="s">
        <v>4180</v>
      </c>
      <c r="T2499" s="37" t="s">
        <v>413</v>
      </c>
      <c r="U2499" s="38">
        <v>1015078435</v>
      </c>
      <c r="V2499" s="37" t="s">
        <v>346</v>
      </c>
      <c r="W2499" s="37" t="s">
        <v>402</v>
      </c>
      <c r="X2499" s="39"/>
      <c r="Y2499" s="39"/>
      <c r="Z2499" s="39"/>
      <c r="AA2499" s="39"/>
    </row>
    <row r="2500" spans="1:27" ht="14.45" hidden="1" x14ac:dyDescent="0.35">
      <c r="A2500" s="154"/>
      <c r="B2500" s="154">
        <v>2530</v>
      </c>
      <c r="C2500" s="149" t="s">
        <v>179</v>
      </c>
      <c r="D2500" s="149" t="s">
        <v>4181</v>
      </c>
      <c r="E2500" s="156">
        <v>2008</v>
      </c>
      <c r="F2500" s="153">
        <v>14</v>
      </c>
      <c r="G2500" s="155" t="s">
        <v>8</v>
      </c>
      <c r="H2500" s="152" t="s">
        <v>1366</v>
      </c>
      <c r="I2500" s="151" t="s">
        <v>4866</v>
      </c>
      <c r="J2500" s="152" t="s">
        <v>72</v>
      </c>
      <c r="K2500" s="153" t="s">
        <v>453</v>
      </c>
      <c r="L2500" s="154" t="s">
        <v>5365</v>
      </c>
      <c r="M2500" s="28"/>
      <c r="N2500" s="28"/>
      <c r="O2500" s="33"/>
      <c r="P2500" s="33">
        <v>3017180565</v>
      </c>
      <c r="Q2500" s="34" t="s">
        <v>4182</v>
      </c>
      <c r="R2500" s="35">
        <v>39708</v>
      </c>
      <c r="S2500" s="36" t="s">
        <v>4183</v>
      </c>
      <c r="T2500" s="37" t="s">
        <v>354</v>
      </c>
      <c r="U2500" s="38">
        <v>1027809591</v>
      </c>
      <c r="V2500" s="37" t="s">
        <v>393</v>
      </c>
      <c r="W2500" s="37" t="s">
        <v>363</v>
      </c>
      <c r="X2500" s="39"/>
      <c r="Y2500" s="39"/>
      <c r="Z2500" s="39"/>
      <c r="AA2500" s="39"/>
    </row>
    <row r="2501" spans="1:27" ht="14.45" hidden="1" x14ac:dyDescent="0.35">
      <c r="A2501" s="154"/>
      <c r="B2501" s="154">
        <v>2531</v>
      </c>
      <c r="C2501" s="149" t="s">
        <v>2000</v>
      </c>
      <c r="D2501" s="149" t="s">
        <v>4184</v>
      </c>
      <c r="E2501" s="156">
        <v>2012</v>
      </c>
      <c r="F2501" s="153">
        <v>10</v>
      </c>
      <c r="G2501" s="155" t="s">
        <v>8</v>
      </c>
      <c r="H2501" s="152" t="s">
        <v>1366</v>
      </c>
      <c r="I2501" s="151" t="s">
        <v>3685</v>
      </c>
      <c r="J2501" s="152" t="s">
        <v>106</v>
      </c>
      <c r="K2501" s="153" t="s">
        <v>453</v>
      </c>
      <c r="L2501" s="154" t="s">
        <v>5366</v>
      </c>
      <c r="M2501" s="28"/>
      <c r="N2501" s="28"/>
      <c r="O2501" s="33">
        <v>5897849</v>
      </c>
      <c r="P2501" s="33">
        <v>3126766604</v>
      </c>
      <c r="Q2501" s="42" t="s">
        <v>4185</v>
      </c>
      <c r="R2501" s="35">
        <v>40996</v>
      </c>
      <c r="S2501" s="37" t="s">
        <v>4186</v>
      </c>
      <c r="T2501" s="36" t="s">
        <v>354</v>
      </c>
      <c r="U2501" s="38">
        <v>1013464322</v>
      </c>
      <c r="V2501" s="36" t="s">
        <v>393</v>
      </c>
      <c r="W2501" s="36" t="s">
        <v>363</v>
      </c>
      <c r="X2501" s="39"/>
      <c r="Y2501" s="39"/>
      <c r="Z2501" s="39"/>
      <c r="AA2501" s="39"/>
    </row>
    <row r="2502" spans="1:27" ht="14.45" hidden="1" x14ac:dyDescent="0.35">
      <c r="A2502" s="154"/>
      <c r="B2502" s="154">
        <v>2532</v>
      </c>
      <c r="C2502" s="155" t="s">
        <v>4187</v>
      </c>
      <c r="D2502" s="155" t="s">
        <v>4188</v>
      </c>
      <c r="E2502" s="156">
        <v>2015</v>
      </c>
      <c r="F2502" s="153">
        <v>7</v>
      </c>
      <c r="G2502" s="155" t="s">
        <v>8</v>
      </c>
      <c r="H2502" s="152" t="s">
        <v>1366</v>
      </c>
      <c r="I2502" s="151" t="s">
        <v>3697</v>
      </c>
      <c r="J2502" s="152" t="s">
        <v>117</v>
      </c>
      <c r="K2502" s="153" t="s">
        <v>453</v>
      </c>
      <c r="L2502" s="154" t="s">
        <v>5367</v>
      </c>
      <c r="M2502" s="28"/>
      <c r="N2502" s="28"/>
      <c r="O2502" s="33"/>
      <c r="P2502" s="33">
        <v>3147608124</v>
      </c>
      <c r="Q2502" s="34" t="s">
        <v>4189</v>
      </c>
      <c r="R2502" s="35">
        <v>42206</v>
      </c>
      <c r="S2502" s="36" t="s">
        <v>3479</v>
      </c>
      <c r="T2502" s="37" t="s">
        <v>354</v>
      </c>
      <c r="U2502" s="38">
        <v>1035006328</v>
      </c>
      <c r="V2502" s="37" t="s">
        <v>393</v>
      </c>
      <c r="W2502" s="37" t="s">
        <v>363</v>
      </c>
      <c r="X2502" s="39"/>
      <c r="Y2502" s="39"/>
      <c r="Z2502" s="39"/>
      <c r="AA2502" s="39"/>
    </row>
    <row r="2503" spans="1:27" ht="14.45" hidden="1" x14ac:dyDescent="0.35">
      <c r="A2503" s="154"/>
      <c r="B2503" s="154">
        <v>2533</v>
      </c>
      <c r="C2503" s="155" t="s">
        <v>689</v>
      </c>
      <c r="D2503" s="155" t="s">
        <v>4190</v>
      </c>
      <c r="E2503" s="156">
        <v>2014</v>
      </c>
      <c r="F2503" s="153">
        <v>8</v>
      </c>
      <c r="G2503" s="155" t="s">
        <v>8</v>
      </c>
      <c r="H2503" s="152" t="s">
        <v>1366</v>
      </c>
      <c r="I2503" s="151" t="s">
        <v>3687</v>
      </c>
      <c r="J2503" s="152" t="s">
        <v>117</v>
      </c>
      <c r="K2503" s="153" t="s">
        <v>453</v>
      </c>
      <c r="L2503" s="154">
        <v>533</v>
      </c>
      <c r="M2503" s="28"/>
      <c r="N2503" s="28"/>
      <c r="O2503" s="33">
        <v>2539765</v>
      </c>
      <c r="P2503" s="33">
        <v>3127748747</v>
      </c>
      <c r="Q2503" s="34" t="s">
        <v>4191</v>
      </c>
      <c r="R2503" s="35">
        <v>41647</v>
      </c>
      <c r="S2503" s="36" t="s">
        <v>4192</v>
      </c>
      <c r="T2503" s="37" t="s">
        <v>354</v>
      </c>
      <c r="U2503" s="38">
        <v>1025668452</v>
      </c>
      <c r="V2503" s="37" t="s">
        <v>346</v>
      </c>
      <c r="W2503" s="37" t="s">
        <v>363</v>
      </c>
      <c r="X2503" s="39"/>
      <c r="Y2503" s="39"/>
      <c r="Z2503" s="39"/>
      <c r="AA2503" s="39"/>
    </row>
    <row r="2504" spans="1:27" ht="14.45" hidden="1" x14ac:dyDescent="0.35">
      <c r="A2504" s="154"/>
      <c r="B2504" s="154">
        <v>2534</v>
      </c>
      <c r="C2504" s="149" t="s">
        <v>689</v>
      </c>
      <c r="D2504" s="149" t="s">
        <v>4193</v>
      </c>
      <c r="E2504" s="148">
        <v>2015</v>
      </c>
      <c r="F2504" s="153">
        <v>7</v>
      </c>
      <c r="G2504" s="155" t="s">
        <v>8</v>
      </c>
      <c r="H2504" s="152" t="s">
        <v>1366</v>
      </c>
      <c r="I2504" s="151" t="s">
        <v>3697</v>
      </c>
      <c r="J2504" s="152" t="s">
        <v>117</v>
      </c>
      <c r="K2504" s="153" t="s">
        <v>453</v>
      </c>
      <c r="L2504" s="154" t="s">
        <v>5368</v>
      </c>
      <c r="M2504" s="28"/>
      <c r="N2504" s="28"/>
      <c r="O2504" s="33"/>
      <c r="P2504" s="33">
        <v>3003877167</v>
      </c>
      <c r="Q2504" s="34" t="s">
        <v>4194</v>
      </c>
      <c r="R2504" s="35">
        <v>42356</v>
      </c>
      <c r="S2504" s="36" t="s">
        <v>4195</v>
      </c>
      <c r="T2504" s="37" t="s">
        <v>413</v>
      </c>
      <c r="U2504" s="38">
        <v>1021809686</v>
      </c>
      <c r="V2504" s="37" t="s">
        <v>393</v>
      </c>
      <c r="W2504" s="37" t="s">
        <v>363</v>
      </c>
      <c r="X2504" s="39"/>
      <c r="Y2504" s="39"/>
      <c r="Z2504" s="39"/>
      <c r="AA2504" s="39"/>
    </row>
    <row r="2505" spans="1:27" ht="14.45" hidden="1" x14ac:dyDescent="0.35">
      <c r="A2505" s="154"/>
      <c r="B2505" s="154">
        <v>2535</v>
      </c>
      <c r="C2505" s="155" t="s">
        <v>142</v>
      </c>
      <c r="D2505" s="155" t="s">
        <v>4196</v>
      </c>
      <c r="E2505" s="156">
        <v>2016</v>
      </c>
      <c r="F2505" s="153">
        <v>6</v>
      </c>
      <c r="G2505" s="155" t="s">
        <v>8</v>
      </c>
      <c r="H2505" s="152" t="s">
        <v>1366</v>
      </c>
      <c r="I2505" s="151" t="s">
        <v>4885</v>
      </c>
      <c r="J2505" s="152" t="s">
        <v>92</v>
      </c>
      <c r="K2505" s="153" t="s">
        <v>453</v>
      </c>
      <c r="L2505" s="154" t="s">
        <v>5369</v>
      </c>
      <c r="M2505" s="28"/>
      <c r="N2505" s="28"/>
      <c r="O2505" s="33"/>
      <c r="P2505" s="33">
        <v>3147735109</v>
      </c>
      <c r="Q2505" s="34" t="s">
        <v>4197</v>
      </c>
      <c r="R2505" s="35">
        <v>42394</v>
      </c>
      <c r="S2505" s="37" t="s">
        <v>2986</v>
      </c>
      <c r="T2505" s="37" t="s">
        <v>413</v>
      </c>
      <c r="U2505" s="38">
        <v>1020322498</v>
      </c>
      <c r="V2505" s="37"/>
      <c r="W2505" s="37" t="s">
        <v>363</v>
      </c>
      <c r="X2505" s="39"/>
      <c r="Y2505" s="39"/>
      <c r="Z2505" s="39"/>
      <c r="AA2505" s="39"/>
    </row>
    <row r="2506" spans="1:27" ht="14.45" hidden="1" x14ac:dyDescent="0.35">
      <c r="A2506" s="154"/>
      <c r="B2506" s="154">
        <v>2536</v>
      </c>
      <c r="C2506" s="155" t="s">
        <v>109</v>
      </c>
      <c r="D2506" s="155" t="s">
        <v>4198</v>
      </c>
      <c r="E2506" s="156">
        <v>2014</v>
      </c>
      <c r="F2506" s="153">
        <v>8</v>
      </c>
      <c r="G2506" s="155" t="s">
        <v>8</v>
      </c>
      <c r="H2506" s="152" t="s">
        <v>1366</v>
      </c>
      <c r="I2506" s="151" t="s">
        <v>3687</v>
      </c>
      <c r="J2506" s="152" t="s">
        <v>117</v>
      </c>
      <c r="K2506" s="153" t="s">
        <v>453</v>
      </c>
      <c r="L2506" s="154" t="s">
        <v>5370</v>
      </c>
      <c r="M2506" s="28"/>
      <c r="N2506" s="28"/>
      <c r="O2506" s="33">
        <v>3434135</v>
      </c>
      <c r="P2506" s="33"/>
      <c r="Q2506" s="34" t="s">
        <v>4199</v>
      </c>
      <c r="R2506" s="35">
        <v>41848</v>
      </c>
      <c r="S2506" s="36" t="s">
        <v>4200</v>
      </c>
      <c r="T2506" s="37" t="s">
        <v>354</v>
      </c>
      <c r="U2506" s="38">
        <v>1033264643</v>
      </c>
      <c r="V2506" s="37" t="s">
        <v>346</v>
      </c>
      <c r="W2506" s="37" t="s">
        <v>363</v>
      </c>
      <c r="X2506" s="39"/>
      <c r="Y2506" s="39"/>
      <c r="Z2506" s="39"/>
      <c r="AA2506" s="39"/>
    </row>
    <row r="2507" spans="1:27" ht="14.45" hidden="1" x14ac:dyDescent="0.35">
      <c r="A2507" s="154"/>
      <c r="B2507" s="154">
        <v>2537</v>
      </c>
      <c r="C2507" s="155" t="s">
        <v>4201</v>
      </c>
      <c r="D2507" s="155" t="s">
        <v>4202</v>
      </c>
      <c r="E2507" s="156">
        <v>2015</v>
      </c>
      <c r="F2507" s="153">
        <v>7</v>
      </c>
      <c r="G2507" s="155" t="s">
        <v>8</v>
      </c>
      <c r="H2507" s="152" t="s">
        <v>1366</v>
      </c>
      <c r="I2507" s="151" t="s">
        <v>3697</v>
      </c>
      <c r="J2507" s="152" t="s">
        <v>117</v>
      </c>
      <c r="K2507" s="153" t="s">
        <v>453</v>
      </c>
      <c r="L2507" s="154" t="s">
        <v>5371</v>
      </c>
      <c r="M2507" s="28"/>
      <c r="N2507" s="28"/>
      <c r="O2507" s="33">
        <v>3234212556</v>
      </c>
      <c r="P2507" s="33">
        <v>3147634130</v>
      </c>
      <c r="Q2507" s="34" t="s">
        <v>4203</v>
      </c>
      <c r="R2507" s="35">
        <v>42157</v>
      </c>
      <c r="S2507" s="36" t="s">
        <v>4204</v>
      </c>
      <c r="T2507" s="37" t="s">
        <v>413</v>
      </c>
      <c r="U2507" s="38">
        <v>1025901823</v>
      </c>
      <c r="V2507" s="37" t="s">
        <v>346</v>
      </c>
      <c r="W2507" s="37" t="s">
        <v>710</v>
      </c>
      <c r="X2507" s="39"/>
      <c r="Y2507" s="39"/>
      <c r="Z2507" s="39"/>
      <c r="AA2507" s="39"/>
    </row>
    <row r="2508" spans="1:27" ht="14.45" hidden="1" x14ac:dyDescent="0.35">
      <c r="A2508" s="154"/>
      <c r="B2508" s="154">
        <v>2538</v>
      </c>
      <c r="C2508" s="155" t="s">
        <v>549</v>
      </c>
      <c r="D2508" s="155" t="s">
        <v>4205</v>
      </c>
      <c r="E2508" s="156">
        <v>2008</v>
      </c>
      <c r="F2508" s="153">
        <v>14</v>
      </c>
      <c r="G2508" s="155" t="s">
        <v>8</v>
      </c>
      <c r="H2508" s="152" t="s">
        <v>1366</v>
      </c>
      <c r="I2508" s="151" t="s">
        <v>4866</v>
      </c>
      <c r="J2508" s="152" t="s">
        <v>72</v>
      </c>
      <c r="K2508" s="153" t="s">
        <v>335</v>
      </c>
      <c r="L2508" s="154" t="s">
        <v>5372</v>
      </c>
      <c r="M2508" s="28"/>
      <c r="N2508" s="28"/>
      <c r="O2508" s="33">
        <v>3875864</v>
      </c>
      <c r="P2508" s="33">
        <v>3103551706</v>
      </c>
      <c r="Q2508" s="34"/>
      <c r="R2508" s="35">
        <v>39757</v>
      </c>
      <c r="S2508" s="37" t="s">
        <v>4206</v>
      </c>
      <c r="T2508" s="37" t="s">
        <v>354</v>
      </c>
      <c r="U2508" s="38">
        <v>1017933211</v>
      </c>
      <c r="V2508" s="37" t="s">
        <v>346</v>
      </c>
      <c r="W2508" s="37" t="s">
        <v>589</v>
      </c>
      <c r="X2508" s="39"/>
      <c r="Y2508" s="39"/>
      <c r="Z2508" s="39"/>
      <c r="AA2508" s="39"/>
    </row>
    <row r="2509" spans="1:27" ht="14.45" hidden="1" x14ac:dyDescent="0.35">
      <c r="A2509" s="154"/>
      <c r="B2509" s="154">
        <v>2539</v>
      </c>
      <c r="C2509" s="149" t="s">
        <v>4207</v>
      </c>
      <c r="D2509" s="149" t="s">
        <v>4208</v>
      </c>
      <c r="E2509" s="148">
        <v>2011</v>
      </c>
      <c r="F2509" s="153">
        <v>11</v>
      </c>
      <c r="G2509" s="155" t="s">
        <v>8</v>
      </c>
      <c r="H2509" s="152" t="s">
        <v>1366</v>
      </c>
      <c r="I2509" s="151" t="s">
        <v>4870</v>
      </c>
      <c r="J2509" s="152" t="s">
        <v>34</v>
      </c>
      <c r="K2509" s="153" t="s">
        <v>453</v>
      </c>
      <c r="L2509" s="154" t="s">
        <v>5373</v>
      </c>
      <c r="M2509" s="28"/>
      <c r="N2509" s="28"/>
      <c r="O2509" s="33"/>
      <c r="P2509" s="33">
        <v>3115216215</v>
      </c>
      <c r="Q2509" s="86" t="s">
        <v>4209</v>
      </c>
      <c r="R2509" s="35">
        <v>40568</v>
      </c>
      <c r="S2509" s="36" t="s">
        <v>4210</v>
      </c>
      <c r="T2509" s="37" t="s">
        <v>354</v>
      </c>
      <c r="U2509" s="38">
        <v>1014878048</v>
      </c>
      <c r="V2509" s="37" t="s">
        <v>346</v>
      </c>
      <c r="W2509" s="37" t="s">
        <v>363</v>
      </c>
      <c r="X2509" s="39"/>
      <c r="Y2509" s="39"/>
      <c r="Z2509" s="39"/>
      <c r="AA2509" s="39"/>
    </row>
    <row r="2510" spans="1:27" ht="14.45" hidden="1" x14ac:dyDescent="0.35">
      <c r="A2510" s="154"/>
      <c r="B2510" s="154">
        <v>2540</v>
      </c>
      <c r="C2510" s="149" t="s">
        <v>179</v>
      </c>
      <c r="D2510" s="149" t="s">
        <v>4211</v>
      </c>
      <c r="E2510" s="148">
        <v>2010</v>
      </c>
      <c r="F2510" s="153">
        <v>12</v>
      </c>
      <c r="G2510" s="155" t="s">
        <v>8</v>
      </c>
      <c r="H2510" s="152" t="s">
        <v>1366</v>
      </c>
      <c r="I2510" s="151" t="s">
        <v>4859</v>
      </c>
      <c r="J2510" s="152" t="s">
        <v>34</v>
      </c>
      <c r="K2510" s="153" t="s">
        <v>453</v>
      </c>
      <c r="L2510" s="154" t="s">
        <v>5374</v>
      </c>
      <c r="M2510" s="28"/>
      <c r="N2510" s="28"/>
      <c r="O2510" s="71">
        <v>4164970</v>
      </c>
      <c r="P2510" s="33">
        <v>3014308997</v>
      </c>
      <c r="Q2510" s="120" t="s">
        <v>4212</v>
      </c>
      <c r="R2510" s="35">
        <v>40358</v>
      </c>
      <c r="S2510" s="36" t="s">
        <v>3875</v>
      </c>
      <c r="T2510" s="37" t="s">
        <v>354</v>
      </c>
      <c r="U2510" s="38">
        <v>1036454057</v>
      </c>
      <c r="V2510" s="37" t="s">
        <v>346</v>
      </c>
      <c r="W2510" s="37" t="s">
        <v>363</v>
      </c>
      <c r="X2510" s="39"/>
      <c r="Y2510" s="39"/>
      <c r="Z2510" s="39"/>
      <c r="AA2510" s="39"/>
    </row>
    <row r="2511" spans="1:27" ht="14.45" hidden="1" x14ac:dyDescent="0.35">
      <c r="A2511" s="154"/>
      <c r="B2511" s="154">
        <v>2541</v>
      </c>
      <c r="C2511" s="149" t="s">
        <v>131</v>
      </c>
      <c r="D2511" s="149" t="s">
        <v>4213</v>
      </c>
      <c r="E2511" s="156">
        <v>2015</v>
      </c>
      <c r="F2511" s="153">
        <v>7</v>
      </c>
      <c r="G2511" s="155" t="s">
        <v>8</v>
      </c>
      <c r="H2511" s="152" t="s">
        <v>1366</v>
      </c>
      <c r="I2511" s="151" t="s">
        <v>3697</v>
      </c>
      <c r="J2511" s="152" t="s">
        <v>117</v>
      </c>
      <c r="K2511" s="153" t="s">
        <v>453</v>
      </c>
      <c r="L2511" s="154" t="s">
        <v>5375</v>
      </c>
      <c r="M2511" s="28" t="s">
        <v>3693</v>
      </c>
      <c r="N2511" s="28"/>
      <c r="O2511" s="33">
        <v>2435841</v>
      </c>
      <c r="P2511" s="33">
        <v>3015923922</v>
      </c>
      <c r="Q2511" s="34" t="s">
        <v>4214</v>
      </c>
      <c r="R2511" s="35">
        <v>42235</v>
      </c>
      <c r="S2511" s="36" t="s">
        <v>3375</v>
      </c>
      <c r="T2511" s="37" t="s">
        <v>413</v>
      </c>
      <c r="U2511" s="38">
        <v>1035006517</v>
      </c>
      <c r="V2511" s="37" t="s">
        <v>393</v>
      </c>
      <c r="W2511" s="37" t="s">
        <v>340</v>
      </c>
      <c r="X2511" s="39"/>
      <c r="Y2511" s="39"/>
      <c r="Z2511" s="39"/>
      <c r="AA2511" s="39"/>
    </row>
    <row r="2512" spans="1:27" ht="14.45" hidden="1" x14ac:dyDescent="0.35">
      <c r="A2512" s="154"/>
      <c r="B2512" s="154">
        <v>2542</v>
      </c>
      <c r="C2512" s="155" t="s">
        <v>109</v>
      </c>
      <c r="D2512" s="155" t="s">
        <v>4215</v>
      </c>
      <c r="E2512" s="156">
        <v>2015</v>
      </c>
      <c r="F2512" s="153">
        <v>7</v>
      </c>
      <c r="G2512" s="155" t="s">
        <v>8</v>
      </c>
      <c r="H2512" s="152" t="s">
        <v>1366</v>
      </c>
      <c r="I2512" s="151" t="s">
        <v>3697</v>
      </c>
      <c r="J2512" s="152" t="s">
        <v>117</v>
      </c>
      <c r="K2512" s="153" t="s">
        <v>453</v>
      </c>
      <c r="L2512" s="154" t="s">
        <v>5376</v>
      </c>
      <c r="M2512" s="28"/>
      <c r="N2512" s="28"/>
      <c r="O2512" s="33">
        <v>3270850</v>
      </c>
      <c r="P2512" s="33">
        <v>3104170080</v>
      </c>
      <c r="Q2512" s="34" t="s">
        <v>4216</v>
      </c>
      <c r="R2512" s="35">
        <v>42311</v>
      </c>
      <c r="S2512" s="37" t="s">
        <v>4217</v>
      </c>
      <c r="T2512" s="37" t="s">
        <v>413</v>
      </c>
      <c r="U2512" s="38">
        <v>1025902466</v>
      </c>
      <c r="V2512" s="37" t="s">
        <v>346</v>
      </c>
      <c r="W2512" s="37" t="s">
        <v>363</v>
      </c>
      <c r="X2512" s="39"/>
      <c r="Y2512" s="39"/>
      <c r="Z2512" s="39"/>
      <c r="AA2512" s="39"/>
    </row>
    <row r="2513" spans="1:27" ht="14.45" hidden="1" x14ac:dyDescent="0.35">
      <c r="A2513" s="154"/>
      <c r="B2513" s="154">
        <v>2543</v>
      </c>
      <c r="C2513" s="155" t="s">
        <v>1033</v>
      </c>
      <c r="D2513" s="155" t="s">
        <v>4218</v>
      </c>
      <c r="E2513" s="156">
        <v>2014</v>
      </c>
      <c r="F2513" s="153">
        <v>8</v>
      </c>
      <c r="G2513" s="155" t="s">
        <v>8</v>
      </c>
      <c r="H2513" s="152" t="s">
        <v>1366</v>
      </c>
      <c r="I2513" s="151" t="s">
        <v>3687</v>
      </c>
      <c r="J2513" s="152" t="s">
        <v>117</v>
      </c>
      <c r="K2513" s="153" t="s">
        <v>453</v>
      </c>
      <c r="L2513" s="154" t="s">
        <v>5377</v>
      </c>
      <c r="M2513" s="28"/>
      <c r="N2513" s="28"/>
      <c r="O2513" s="33"/>
      <c r="P2513" s="33">
        <v>3137433485</v>
      </c>
      <c r="Q2513" s="42" t="s">
        <v>4219</v>
      </c>
      <c r="R2513" s="35">
        <v>41877</v>
      </c>
      <c r="S2513" s="37" t="s">
        <v>4220</v>
      </c>
      <c r="T2513" s="37" t="s">
        <v>413</v>
      </c>
      <c r="U2513" s="38">
        <v>1013353951</v>
      </c>
      <c r="V2513" s="37" t="s">
        <v>346</v>
      </c>
      <c r="W2513" s="37" t="s">
        <v>363</v>
      </c>
      <c r="X2513" s="39"/>
      <c r="Y2513" s="39"/>
      <c r="Z2513" s="39"/>
      <c r="AA2513" s="39"/>
    </row>
    <row r="2514" spans="1:27" ht="14.45" hidden="1" x14ac:dyDescent="0.35">
      <c r="A2514" s="154"/>
      <c r="B2514" s="154">
        <v>2544</v>
      </c>
      <c r="C2514" s="155" t="s">
        <v>4221</v>
      </c>
      <c r="D2514" s="155" t="s">
        <v>4222</v>
      </c>
      <c r="E2514" s="156">
        <v>2011</v>
      </c>
      <c r="F2514" s="153">
        <v>11</v>
      </c>
      <c r="G2514" s="155" t="s">
        <v>8</v>
      </c>
      <c r="H2514" s="152" t="s">
        <v>1366</v>
      </c>
      <c r="I2514" s="151" t="s">
        <v>4870</v>
      </c>
      <c r="J2514" s="152" t="s">
        <v>34</v>
      </c>
      <c r="K2514" s="153" t="s">
        <v>441</v>
      </c>
      <c r="L2514" s="154" t="s">
        <v>5378</v>
      </c>
      <c r="M2514" s="28"/>
      <c r="N2514" s="28"/>
      <c r="O2514" s="33">
        <v>2173158</v>
      </c>
      <c r="P2514" s="33">
        <v>3012079535</v>
      </c>
      <c r="Q2514" s="34" t="s">
        <v>4223</v>
      </c>
      <c r="R2514" s="35">
        <v>40786</v>
      </c>
      <c r="S2514" s="37" t="s">
        <v>4224</v>
      </c>
      <c r="T2514" s="37" t="s">
        <v>354</v>
      </c>
      <c r="U2514" s="38">
        <v>1025664172</v>
      </c>
      <c r="V2514" s="37" t="s">
        <v>393</v>
      </c>
      <c r="W2514" s="37" t="s">
        <v>363</v>
      </c>
      <c r="X2514" s="39"/>
      <c r="Y2514" s="39"/>
      <c r="Z2514" s="39"/>
      <c r="AA2514" s="39"/>
    </row>
    <row r="2515" spans="1:27" ht="14.45" hidden="1" x14ac:dyDescent="0.35">
      <c r="A2515" s="154"/>
      <c r="B2515" s="154">
        <v>2545</v>
      </c>
      <c r="C2515" s="149" t="s">
        <v>691</v>
      </c>
      <c r="D2515" s="149" t="s">
        <v>4225</v>
      </c>
      <c r="E2515" s="156">
        <v>2015</v>
      </c>
      <c r="F2515" s="153">
        <v>7</v>
      </c>
      <c r="G2515" s="145" t="s">
        <v>8</v>
      </c>
      <c r="H2515" s="152" t="s">
        <v>1366</v>
      </c>
      <c r="I2515" s="151" t="s">
        <v>3697</v>
      </c>
      <c r="J2515" s="152" t="s">
        <v>117</v>
      </c>
      <c r="K2515" s="153" t="s">
        <v>453</v>
      </c>
      <c r="L2515" s="154" t="s">
        <v>5379</v>
      </c>
      <c r="M2515" s="28"/>
      <c r="N2515" s="28"/>
      <c r="O2515" s="33"/>
      <c r="P2515" s="33">
        <v>3052463544</v>
      </c>
      <c r="Q2515" s="34" t="s">
        <v>4226</v>
      </c>
      <c r="R2515" s="35">
        <v>42036</v>
      </c>
      <c r="S2515" s="36" t="s">
        <v>4227</v>
      </c>
      <c r="T2515" s="37" t="s">
        <v>413</v>
      </c>
      <c r="U2515" s="38">
        <v>1025901412</v>
      </c>
      <c r="V2515" s="37" t="s">
        <v>491</v>
      </c>
      <c r="W2515" s="37" t="s">
        <v>363</v>
      </c>
      <c r="X2515" s="39"/>
      <c r="Y2515" s="39"/>
      <c r="Z2515" s="39"/>
      <c r="AA2515" s="39"/>
    </row>
    <row r="2516" spans="1:27" ht="14.45" hidden="1" x14ac:dyDescent="0.35">
      <c r="A2516" s="154"/>
      <c r="B2516" s="154">
        <v>2546</v>
      </c>
      <c r="C2516" s="149" t="s">
        <v>483</v>
      </c>
      <c r="D2516" s="149" t="s">
        <v>4228</v>
      </c>
      <c r="E2516" s="148">
        <v>2012</v>
      </c>
      <c r="F2516" s="153">
        <v>10</v>
      </c>
      <c r="G2516" s="145" t="s">
        <v>8</v>
      </c>
      <c r="H2516" s="152" t="s">
        <v>1366</v>
      </c>
      <c r="I2516" s="151" t="s">
        <v>3685</v>
      </c>
      <c r="J2516" s="152" t="s">
        <v>106</v>
      </c>
      <c r="K2516" s="153" t="s">
        <v>453</v>
      </c>
      <c r="L2516" s="154" t="s">
        <v>5380</v>
      </c>
      <c r="M2516" s="28"/>
      <c r="N2516" s="28"/>
      <c r="O2516" s="33"/>
      <c r="P2516" s="33">
        <v>3113428700</v>
      </c>
      <c r="Q2516" s="34" t="s">
        <v>4229</v>
      </c>
      <c r="R2516" s="35">
        <v>41245</v>
      </c>
      <c r="S2516" s="36" t="s">
        <v>4230</v>
      </c>
      <c r="T2516" s="37" t="s">
        <v>354</v>
      </c>
      <c r="U2516" s="38">
        <v>1021932674</v>
      </c>
      <c r="V2516" s="37" t="s">
        <v>3058</v>
      </c>
      <c r="W2516" s="37" t="s">
        <v>363</v>
      </c>
      <c r="X2516" s="39"/>
      <c r="Y2516" s="39"/>
      <c r="Z2516" s="39"/>
      <c r="AA2516" s="39"/>
    </row>
    <row r="2517" spans="1:27" ht="14.45" hidden="1" x14ac:dyDescent="0.35">
      <c r="A2517" s="154"/>
      <c r="B2517" s="154">
        <v>2547</v>
      </c>
      <c r="C2517" s="145" t="s">
        <v>1285</v>
      </c>
      <c r="D2517" s="145" t="s">
        <v>4231</v>
      </c>
      <c r="E2517" s="146">
        <v>2009</v>
      </c>
      <c r="F2517" s="153">
        <v>13</v>
      </c>
      <c r="G2517" s="145" t="s">
        <v>8</v>
      </c>
      <c r="H2517" s="152" t="s">
        <v>1366</v>
      </c>
      <c r="I2517" s="151" t="s">
        <v>4856</v>
      </c>
      <c r="J2517" s="152" t="s">
        <v>72</v>
      </c>
      <c r="K2517" s="153" t="s">
        <v>453</v>
      </c>
      <c r="L2517" s="154" t="s">
        <v>5381</v>
      </c>
      <c r="M2517" s="28"/>
      <c r="N2517" s="28"/>
      <c r="O2517" s="33">
        <v>5035575</v>
      </c>
      <c r="P2517" s="33">
        <v>3147256112</v>
      </c>
      <c r="Q2517" s="34" t="s">
        <v>4232</v>
      </c>
      <c r="R2517" s="35">
        <v>39969</v>
      </c>
      <c r="S2517" s="36" t="s">
        <v>4233</v>
      </c>
      <c r="T2517" s="37" t="s">
        <v>354</v>
      </c>
      <c r="U2517" s="38">
        <v>1020225346</v>
      </c>
      <c r="V2517" s="37" t="s">
        <v>339</v>
      </c>
      <c r="W2517" s="37" t="s">
        <v>402</v>
      </c>
      <c r="X2517" s="39"/>
      <c r="Y2517" s="39"/>
      <c r="Z2517" s="39"/>
      <c r="AA2517" s="39"/>
    </row>
    <row r="2518" spans="1:27" ht="14.45" hidden="1" x14ac:dyDescent="0.35">
      <c r="A2518" s="154"/>
      <c r="B2518" s="154">
        <v>2548</v>
      </c>
      <c r="C2518" s="155" t="s">
        <v>1033</v>
      </c>
      <c r="D2518" s="155" t="s">
        <v>4234</v>
      </c>
      <c r="E2518" s="156">
        <v>2016</v>
      </c>
      <c r="F2518" s="153">
        <v>6</v>
      </c>
      <c r="G2518" s="145" t="s">
        <v>8</v>
      </c>
      <c r="H2518" s="152" t="s">
        <v>1366</v>
      </c>
      <c r="I2518" s="151" t="s">
        <v>4885</v>
      </c>
      <c r="J2518" s="152" t="s">
        <v>92</v>
      </c>
      <c r="K2518" s="153" t="s">
        <v>453</v>
      </c>
      <c r="L2518" s="154" t="s">
        <v>5382</v>
      </c>
      <c r="M2518" s="28"/>
      <c r="N2518" s="28"/>
      <c r="O2518" s="33">
        <v>3285231</v>
      </c>
      <c r="P2518" s="33">
        <v>3053726202</v>
      </c>
      <c r="Q2518" s="34" t="s">
        <v>4235</v>
      </c>
      <c r="R2518" s="35">
        <v>42575</v>
      </c>
      <c r="S2518" s="37" t="s">
        <v>4236</v>
      </c>
      <c r="T2518" s="37" t="s">
        <v>413</v>
      </c>
      <c r="U2518" s="38">
        <v>1033267060</v>
      </c>
      <c r="V2518" s="37" t="s">
        <v>393</v>
      </c>
      <c r="W2518" s="37" t="s">
        <v>363</v>
      </c>
      <c r="X2518" s="39"/>
      <c r="Y2518" s="39"/>
      <c r="Z2518" s="39"/>
      <c r="AA2518" s="39"/>
    </row>
    <row r="2519" spans="1:27" ht="14.45" hidden="1" x14ac:dyDescent="0.35">
      <c r="A2519" s="154"/>
      <c r="B2519" s="154">
        <v>2549</v>
      </c>
      <c r="C2519" s="155" t="s">
        <v>78</v>
      </c>
      <c r="D2519" s="155" t="s">
        <v>4237</v>
      </c>
      <c r="E2519" s="156">
        <v>2014</v>
      </c>
      <c r="F2519" s="153">
        <v>8</v>
      </c>
      <c r="G2519" s="145" t="s">
        <v>8</v>
      </c>
      <c r="H2519" s="152" t="s">
        <v>1366</v>
      </c>
      <c r="I2519" s="151" t="s">
        <v>3687</v>
      </c>
      <c r="J2519" s="152" t="s">
        <v>117</v>
      </c>
      <c r="K2519" s="153" t="s">
        <v>453</v>
      </c>
      <c r="L2519" s="154" t="s">
        <v>5383</v>
      </c>
      <c r="M2519" s="28"/>
      <c r="N2519" s="28"/>
      <c r="O2519" s="33">
        <v>4569596</v>
      </c>
      <c r="P2519" s="33">
        <v>3215201583</v>
      </c>
      <c r="Q2519" s="34" t="s">
        <v>4238</v>
      </c>
      <c r="R2519" s="35">
        <v>41870</v>
      </c>
      <c r="S2519" s="37" t="s">
        <v>4239</v>
      </c>
      <c r="T2519" s="37" t="s">
        <v>413</v>
      </c>
      <c r="U2519" s="38">
        <v>1033496913</v>
      </c>
      <c r="V2519" s="37" t="s">
        <v>346</v>
      </c>
      <c r="W2519" s="37" t="s">
        <v>363</v>
      </c>
      <c r="X2519" s="39"/>
      <c r="Y2519" s="39"/>
      <c r="Z2519" s="39"/>
      <c r="AA2519" s="39"/>
    </row>
    <row r="2520" spans="1:27" ht="14.45" hidden="1" x14ac:dyDescent="0.35">
      <c r="A2520" s="154"/>
      <c r="B2520" s="154">
        <v>2550</v>
      </c>
      <c r="C2520" s="149" t="s">
        <v>1033</v>
      </c>
      <c r="D2520" s="149" t="s">
        <v>4240</v>
      </c>
      <c r="E2520" s="148">
        <v>2014</v>
      </c>
      <c r="F2520" s="153">
        <v>8</v>
      </c>
      <c r="G2520" s="155" t="s">
        <v>8</v>
      </c>
      <c r="H2520" s="152" t="s">
        <v>1366</v>
      </c>
      <c r="I2520" s="151" t="s">
        <v>3687</v>
      </c>
      <c r="J2520" s="152" t="s">
        <v>117</v>
      </c>
      <c r="K2520" s="153" t="s">
        <v>453</v>
      </c>
      <c r="L2520" s="154" t="s">
        <v>5384</v>
      </c>
      <c r="M2520" s="28"/>
      <c r="N2520" s="28"/>
      <c r="O2520" s="33">
        <v>5029470</v>
      </c>
      <c r="P2520" s="33">
        <v>3147711251</v>
      </c>
      <c r="Q2520" s="34" t="s">
        <v>4241</v>
      </c>
      <c r="R2520" s="46">
        <v>41820</v>
      </c>
      <c r="S2520" s="84" t="s">
        <v>4242</v>
      </c>
      <c r="T2520" s="37" t="s">
        <v>413</v>
      </c>
      <c r="U2520" s="38">
        <v>1021935432</v>
      </c>
      <c r="V2520" s="37" t="s">
        <v>346</v>
      </c>
      <c r="W2520" s="37" t="s">
        <v>3982</v>
      </c>
      <c r="X2520" s="39"/>
      <c r="Y2520" s="39"/>
      <c r="Z2520" s="39"/>
      <c r="AA2520" s="39"/>
    </row>
    <row r="2521" spans="1:27" ht="14.45" hidden="1" x14ac:dyDescent="0.35">
      <c r="A2521" s="154"/>
      <c r="B2521" s="154">
        <v>2551</v>
      </c>
      <c r="C2521" s="155" t="s">
        <v>224</v>
      </c>
      <c r="D2521" s="155" t="s">
        <v>4243</v>
      </c>
      <c r="E2521" s="156">
        <v>2014</v>
      </c>
      <c r="F2521" s="153">
        <v>8</v>
      </c>
      <c r="G2521" s="145" t="s">
        <v>8</v>
      </c>
      <c r="H2521" s="152" t="s">
        <v>1366</v>
      </c>
      <c r="I2521" s="151" t="s">
        <v>3687</v>
      </c>
      <c r="J2521" s="152" t="s">
        <v>117</v>
      </c>
      <c r="K2521" s="153" t="s">
        <v>453</v>
      </c>
      <c r="L2521" s="154" t="s">
        <v>5385</v>
      </c>
      <c r="M2521" s="28"/>
      <c r="N2521" s="28"/>
      <c r="O2521" s="33">
        <v>5090080</v>
      </c>
      <c r="P2521" s="118">
        <v>3218315034</v>
      </c>
      <c r="Q2521" s="119" t="s">
        <v>4244</v>
      </c>
      <c r="R2521" s="35">
        <v>41817</v>
      </c>
      <c r="S2521" s="36" t="s">
        <v>1095</v>
      </c>
      <c r="T2521" s="37" t="s">
        <v>413</v>
      </c>
      <c r="U2521" s="38">
        <v>1035004120</v>
      </c>
      <c r="V2521" s="37" t="s">
        <v>346</v>
      </c>
      <c r="W2521" s="37" t="s">
        <v>363</v>
      </c>
      <c r="X2521" s="39"/>
      <c r="Y2521" s="39"/>
      <c r="Z2521" s="39"/>
      <c r="AA2521" s="39"/>
    </row>
    <row r="2522" spans="1:27" ht="14.45" hidden="1" x14ac:dyDescent="0.35">
      <c r="A2522" s="154"/>
      <c r="B2522" s="154">
        <v>2552</v>
      </c>
      <c r="C2522" s="155" t="s">
        <v>1634</v>
      </c>
      <c r="D2522" s="155" t="s">
        <v>4245</v>
      </c>
      <c r="E2522" s="156">
        <v>2009</v>
      </c>
      <c r="F2522" s="153">
        <v>13</v>
      </c>
      <c r="G2522" s="145" t="s">
        <v>8</v>
      </c>
      <c r="H2522" s="152" t="s">
        <v>1366</v>
      </c>
      <c r="I2522" s="151" t="s">
        <v>4856</v>
      </c>
      <c r="J2522" s="152" t="s">
        <v>72</v>
      </c>
      <c r="K2522" s="153" t="s">
        <v>453</v>
      </c>
      <c r="L2522" s="154" t="s">
        <v>5386</v>
      </c>
      <c r="M2522" s="28"/>
      <c r="N2522" s="28"/>
      <c r="O2522" s="33"/>
      <c r="P2522" s="33">
        <v>30131722136</v>
      </c>
      <c r="Q2522" s="34" t="s">
        <v>4246</v>
      </c>
      <c r="R2522" s="35">
        <v>39936</v>
      </c>
      <c r="S2522" s="37" t="s">
        <v>4247</v>
      </c>
      <c r="T2522" s="37" t="s">
        <v>354</v>
      </c>
      <c r="U2522" s="38">
        <v>1020303223</v>
      </c>
      <c r="V2522" s="37" t="s">
        <v>346</v>
      </c>
      <c r="W2522" s="37" t="s">
        <v>363</v>
      </c>
      <c r="X2522" s="39"/>
      <c r="Y2522" s="39"/>
      <c r="Z2522" s="39"/>
      <c r="AA2522" s="39"/>
    </row>
    <row r="2523" spans="1:27" ht="14.45" hidden="1" x14ac:dyDescent="0.35">
      <c r="A2523" s="154"/>
      <c r="B2523" s="154">
        <v>2553</v>
      </c>
      <c r="C2523" s="155" t="s">
        <v>4187</v>
      </c>
      <c r="D2523" s="155" t="s">
        <v>4248</v>
      </c>
      <c r="E2523" s="156">
        <v>2014</v>
      </c>
      <c r="F2523" s="153">
        <v>8</v>
      </c>
      <c r="G2523" s="155" t="s">
        <v>8</v>
      </c>
      <c r="H2523" s="152" t="s">
        <v>1366</v>
      </c>
      <c r="I2523" s="151" t="s">
        <v>3687</v>
      </c>
      <c r="J2523" s="152" t="s">
        <v>117</v>
      </c>
      <c r="K2523" s="153" t="s">
        <v>453</v>
      </c>
      <c r="L2523" s="154" t="s">
        <v>5387</v>
      </c>
      <c r="M2523" s="28"/>
      <c r="N2523" s="28"/>
      <c r="O2523" s="33">
        <v>5831205</v>
      </c>
      <c r="P2523" s="33">
        <v>3002658860</v>
      </c>
      <c r="Q2523" s="34" t="s">
        <v>4249</v>
      </c>
      <c r="R2523" s="35">
        <v>42002</v>
      </c>
      <c r="S2523" s="37" t="s">
        <v>4250</v>
      </c>
      <c r="T2523" s="37" t="s">
        <v>413</v>
      </c>
      <c r="U2523" s="38">
        <v>1025670381</v>
      </c>
      <c r="V2523" s="37" t="s">
        <v>393</v>
      </c>
      <c r="W2523" s="37" t="s">
        <v>363</v>
      </c>
      <c r="X2523" s="39"/>
      <c r="Y2523" s="39"/>
      <c r="Z2523" s="39"/>
      <c r="AA2523" s="39"/>
    </row>
    <row r="2524" spans="1:27" ht="14.45" hidden="1" x14ac:dyDescent="0.35">
      <c r="A2524" s="154"/>
      <c r="B2524" s="154">
        <v>2554</v>
      </c>
      <c r="C2524" s="155" t="s">
        <v>483</v>
      </c>
      <c r="D2524" s="155" t="s">
        <v>4251</v>
      </c>
      <c r="E2524" s="156">
        <v>2016</v>
      </c>
      <c r="F2524" s="153">
        <v>6</v>
      </c>
      <c r="G2524" s="155" t="s">
        <v>8</v>
      </c>
      <c r="H2524" s="152" t="s">
        <v>1366</v>
      </c>
      <c r="I2524" s="151" t="s">
        <v>4885</v>
      </c>
      <c r="J2524" s="152" t="s">
        <v>92</v>
      </c>
      <c r="K2524" s="153" t="s">
        <v>453</v>
      </c>
      <c r="L2524" s="154" t="s">
        <v>5388</v>
      </c>
      <c r="M2524" s="28"/>
      <c r="N2524" s="28"/>
      <c r="O2524" s="33"/>
      <c r="P2524" s="33">
        <v>3158251506</v>
      </c>
      <c r="Q2524" s="34" t="s">
        <v>4252</v>
      </c>
      <c r="R2524" s="35">
        <v>42509</v>
      </c>
      <c r="S2524" s="37" t="s">
        <v>4253</v>
      </c>
      <c r="T2524" s="36" t="s">
        <v>413</v>
      </c>
      <c r="U2524" s="38">
        <v>1035008209</v>
      </c>
      <c r="V2524" s="36" t="s">
        <v>346</v>
      </c>
      <c r="W2524" s="36" t="s">
        <v>347</v>
      </c>
      <c r="X2524" s="39"/>
      <c r="Y2524" s="39"/>
      <c r="Z2524" s="39"/>
      <c r="AA2524" s="39"/>
    </row>
    <row r="2525" spans="1:27" ht="14.45" hidden="1" x14ac:dyDescent="0.35">
      <c r="A2525" s="154"/>
      <c r="B2525" s="154">
        <v>2555</v>
      </c>
      <c r="C2525" s="155" t="s">
        <v>4254</v>
      </c>
      <c r="D2525" s="155" t="s">
        <v>4255</v>
      </c>
      <c r="E2525" s="156">
        <v>2016</v>
      </c>
      <c r="F2525" s="153">
        <v>6</v>
      </c>
      <c r="G2525" s="155" t="s">
        <v>8</v>
      </c>
      <c r="H2525" s="152" t="s">
        <v>1366</v>
      </c>
      <c r="I2525" s="151" t="s">
        <v>4885</v>
      </c>
      <c r="J2525" s="152" t="s">
        <v>92</v>
      </c>
      <c r="K2525" s="153" t="s">
        <v>453</v>
      </c>
      <c r="L2525" s="154" t="s">
        <v>5389</v>
      </c>
      <c r="M2525" s="28"/>
      <c r="N2525" s="28"/>
      <c r="O2525" s="33">
        <v>5882769</v>
      </c>
      <c r="P2525" s="33">
        <v>3112252691</v>
      </c>
      <c r="Q2525" s="42" t="s">
        <v>4256</v>
      </c>
      <c r="R2525" s="35">
        <v>42624</v>
      </c>
      <c r="S2525" s="37" t="s">
        <v>4257</v>
      </c>
      <c r="T2525" s="37" t="s">
        <v>413</v>
      </c>
      <c r="U2525" s="38">
        <v>1020234624</v>
      </c>
      <c r="V2525" s="37" t="s">
        <v>393</v>
      </c>
      <c r="W2525" s="37" t="s">
        <v>363</v>
      </c>
      <c r="X2525" s="39"/>
      <c r="Y2525" s="39"/>
      <c r="Z2525" s="39"/>
      <c r="AA2525" s="39"/>
    </row>
    <row r="2526" spans="1:27" ht="14.45" hidden="1" x14ac:dyDescent="0.35">
      <c r="A2526" s="154"/>
      <c r="B2526" s="154">
        <v>2556</v>
      </c>
      <c r="C2526" s="155" t="s">
        <v>31</v>
      </c>
      <c r="D2526" s="155" t="s">
        <v>4258</v>
      </c>
      <c r="E2526" s="156">
        <v>2015</v>
      </c>
      <c r="F2526" s="153">
        <v>7</v>
      </c>
      <c r="G2526" s="145" t="s">
        <v>8</v>
      </c>
      <c r="H2526" s="152" t="s">
        <v>1366</v>
      </c>
      <c r="I2526" s="151" t="s">
        <v>3697</v>
      </c>
      <c r="J2526" s="152" t="s">
        <v>117</v>
      </c>
      <c r="K2526" s="153" t="s">
        <v>453</v>
      </c>
      <c r="L2526" s="154" t="s">
        <v>5390</v>
      </c>
      <c r="M2526" s="28"/>
      <c r="N2526" s="28"/>
      <c r="O2526" s="33">
        <v>5595873</v>
      </c>
      <c r="P2526" s="33">
        <v>3004850565</v>
      </c>
      <c r="Q2526" s="42" t="s">
        <v>4259</v>
      </c>
      <c r="R2526" s="35">
        <v>42360</v>
      </c>
      <c r="S2526" s="45" t="s">
        <v>4260</v>
      </c>
      <c r="T2526" s="36" t="s">
        <v>413</v>
      </c>
      <c r="U2526" s="38">
        <v>1035007300</v>
      </c>
      <c r="V2526" s="36" t="s">
        <v>582</v>
      </c>
      <c r="W2526" s="36" t="s">
        <v>363</v>
      </c>
      <c r="X2526" s="39"/>
      <c r="Y2526" s="39"/>
      <c r="Z2526" s="39"/>
      <c r="AA2526" s="39"/>
    </row>
    <row r="2527" spans="1:27" ht="14.45" hidden="1" x14ac:dyDescent="0.35">
      <c r="A2527" s="154"/>
      <c r="B2527" s="154">
        <v>2557</v>
      </c>
      <c r="C2527" s="155" t="s">
        <v>4261</v>
      </c>
      <c r="D2527" s="155" t="s">
        <v>4262</v>
      </c>
      <c r="E2527" s="156">
        <v>2011</v>
      </c>
      <c r="F2527" s="153">
        <v>11</v>
      </c>
      <c r="G2527" s="145" t="s">
        <v>8</v>
      </c>
      <c r="H2527" s="152" t="s">
        <v>1366</v>
      </c>
      <c r="I2527" s="151" t="s">
        <v>4870</v>
      </c>
      <c r="J2527" s="152" t="s">
        <v>34</v>
      </c>
      <c r="K2527" s="153" t="s">
        <v>453</v>
      </c>
      <c r="L2527" s="154" t="s">
        <v>5391</v>
      </c>
      <c r="M2527" s="28"/>
      <c r="N2527" s="28"/>
      <c r="O2527" s="33">
        <v>5082887</v>
      </c>
      <c r="P2527" s="33">
        <v>3017060406</v>
      </c>
      <c r="Q2527" s="34" t="s">
        <v>4263</v>
      </c>
      <c r="R2527" s="35">
        <v>40898</v>
      </c>
      <c r="S2527" s="45" t="s">
        <v>4264</v>
      </c>
      <c r="T2527" s="36" t="s">
        <v>413</v>
      </c>
      <c r="U2527" s="38">
        <v>1025664789</v>
      </c>
      <c r="V2527" s="36" t="s">
        <v>393</v>
      </c>
      <c r="W2527" s="36" t="s">
        <v>710</v>
      </c>
      <c r="X2527" s="39"/>
      <c r="Y2527" s="39"/>
      <c r="Z2527" s="39"/>
      <c r="AA2527" s="39"/>
    </row>
    <row r="2528" spans="1:27" ht="14.45" hidden="1" x14ac:dyDescent="0.35">
      <c r="A2528" s="154"/>
      <c r="B2528" s="154">
        <v>2558</v>
      </c>
      <c r="C2528" s="155" t="s">
        <v>4071</v>
      </c>
      <c r="D2528" s="155" t="s">
        <v>3615</v>
      </c>
      <c r="E2528" s="156">
        <v>2014</v>
      </c>
      <c r="F2528" s="153">
        <v>8</v>
      </c>
      <c r="G2528" s="145" t="s">
        <v>20</v>
      </c>
      <c r="H2528" s="152" t="s">
        <v>3699</v>
      </c>
      <c r="I2528" s="151" t="s">
        <v>4850</v>
      </c>
      <c r="J2528" s="152" t="s">
        <v>21</v>
      </c>
      <c r="K2528" s="153" t="s">
        <v>453</v>
      </c>
      <c r="L2528" s="154" t="s">
        <v>5392</v>
      </c>
      <c r="M2528" s="28"/>
      <c r="N2528" s="28"/>
      <c r="O2528" s="33">
        <v>5982948</v>
      </c>
      <c r="P2528" s="33">
        <v>3006168406</v>
      </c>
      <c r="Q2528" s="42" t="s">
        <v>3616</v>
      </c>
      <c r="R2528" s="35">
        <v>41885</v>
      </c>
      <c r="S2528" s="37" t="s">
        <v>4265</v>
      </c>
      <c r="T2528" s="36" t="s">
        <v>413</v>
      </c>
      <c r="U2528" s="38">
        <v>1020318713</v>
      </c>
      <c r="V2528" s="36" t="s">
        <v>346</v>
      </c>
      <c r="W2528" s="36" t="s">
        <v>363</v>
      </c>
      <c r="X2528" s="39"/>
      <c r="Y2528" s="39"/>
      <c r="Z2528" s="39"/>
      <c r="AA2528" s="39"/>
    </row>
    <row r="2529" spans="1:27" ht="14.45" hidden="1" x14ac:dyDescent="0.35">
      <c r="A2529" s="154"/>
      <c r="B2529" s="154">
        <v>2559</v>
      </c>
      <c r="C2529" s="155" t="s">
        <v>176</v>
      </c>
      <c r="D2529" s="155" t="s">
        <v>2182</v>
      </c>
      <c r="E2529" s="156">
        <v>2015</v>
      </c>
      <c r="F2529" s="153">
        <v>7</v>
      </c>
      <c r="G2529" s="155" t="s">
        <v>8</v>
      </c>
      <c r="H2529" s="152" t="s">
        <v>1366</v>
      </c>
      <c r="I2529" s="151" t="s">
        <v>3697</v>
      </c>
      <c r="J2529" s="152" t="s">
        <v>117</v>
      </c>
      <c r="K2529" s="153" t="s">
        <v>453</v>
      </c>
      <c r="L2529" s="154" t="s">
        <v>5393</v>
      </c>
      <c r="M2529" s="28"/>
      <c r="N2529" s="28"/>
      <c r="O2529" s="33">
        <v>5096614</v>
      </c>
      <c r="P2529" s="33">
        <v>3116057316</v>
      </c>
      <c r="Q2529" s="34" t="s">
        <v>4266</v>
      </c>
      <c r="R2529" s="35" t="s">
        <v>4267</v>
      </c>
      <c r="S2529" s="36" t="s">
        <v>4268</v>
      </c>
      <c r="T2529" s="37" t="s">
        <v>413</v>
      </c>
      <c r="U2529" s="38">
        <v>1020322009</v>
      </c>
      <c r="V2529" s="37" t="s">
        <v>346</v>
      </c>
      <c r="W2529" s="37" t="s">
        <v>363</v>
      </c>
      <c r="X2529" s="39"/>
      <c r="Y2529" s="39"/>
      <c r="Z2529" s="39"/>
      <c r="AA2529" s="39"/>
    </row>
    <row r="2530" spans="1:27" ht="14.45" hidden="1" x14ac:dyDescent="0.35">
      <c r="A2530" s="154"/>
      <c r="B2530" s="154">
        <v>2560</v>
      </c>
      <c r="C2530" s="155" t="s">
        <v>109</v>
      </c>
      <c r="D2530" s="155" t="s">
        <v>4269</v>
      </c>
      <c r="E2530" s="156">
        <v>2014</v>
      </c>
      <c r="F2530" s="153">
        <v>8</v>
      </c>
      <c r="G2530" s="155" t="s">
        <v>8</v>
      </c>
      <c r="H2530" s="152" t="s">
        <v>1366</v>
      </c>
      <c r="I2530" s="151" t="s">
        <v>3687</v>
      </c>
      <c r="J2530" s="152" t="s">
        <v>117</v>
      </c>
      <c r="K2530" s="153" t="s">
        <v>453</v>
      </c>
      <c r="L2530" s="154" t="s">
        <v>5394</v>
      </c>
      <c r="M2530" s="28"/>
      <c r="N2530" s="28"/>
      <c r="O2530" s="33">
        <v>2126483</v>
      </c>
      <c r="P2530" s="33">
        <v>3008874278</v>
      </c>
      <c r="Q2530" s="42" t="s">
        <v>4270</v>
      </c>
      <c r="R2530" s="35">
        <v>41649</v>
      </c>
      <c r="S2530" s="37" t="s">
        <v>4271</v>
      </c>
      <c r="T2530" s="36" t="s">
        <v>413</v>
      </c>
      <c r="U2530" s="38">
        <v>1020230646</v>
      </c>
      <c r="V2530" s="36" t="s">
        <v>346</v>
      </c>
      <c r="W2530" s="36" t="s">
        <v>363</v>
      </c>
      <c r="X2530" s="39"/>
      <c r="Y2530" s="39"/>
      <c r="Z2530" s="39"/>
      <c r="AA2530" s="39"/>
    </row>
    <row r="2531" spans="1:27" ht="14.45" hidden="1" x14ac:dyDescent="0.35">
      <c r="A2531" s="154"/>
      <c r="B2531" s="154">
        <v>2561</v>
      </c>
      <c r="C2531" s="155" t="s">
        <v>1793</v>
      </c>
      <c r="D2531" s="155" t="s">
        <v>4272</v>
      </c>
      <c r="E2531" s="156">
        <v>2014</v>
      </c>
      <c r="F2531" s="153">
        <v>8</v>
      </c>
      <c r="G2531" s="155" t="s">
        <v>8</v>
      </c>
      <c r="H2531" s="152" t="s">
        <v>1366</v>
      </c>
      <c r="I2531" s="151" t="s">
        <v>3687</v>
      </c>
      <c r="J2531" s="152" t="s">
        <v>117</v>
      </c>
      <c r="K2531" s="153" t="s">
        <v>453</v>
      </c>
      <c r="L2531" s="154" t="s">
        <v>5395</v>
      </c>
      <c r="M2531" s="28"/>
      <c r="N2531" s="28"/>
      <c r="O2531" s="33">
        <v>5777986</v>
      </c>
      <c r="P2531" s="33">
        <v>3105140168</v>
      </c>
      <c r="Q2531" s="34" t="s">
        <v>4273</v>
      </c>
      <c r="R2531" s="35">
        <v>41686</v>
      </c>
      <c r="S2531" s="37" t="s">
        <v>4274</v>
      </c>
      <c r="T2531" s="37" t="s">
        <v>413</v>
      </c>
      <c r="U2531" s="38">
        <v>1030101330</v>
      </c>
      <c r="V2531" s="37" t="s">
        <v>393</v>
      </c>
      <c r="W2531" s="37" t="s">
        <v>363</v>
      </c>
      <c r="X2531" s="39"/>
      <c r="Y2531" s="39"/>
      <c r="Z2531" s="39"/>
      <c r="AA2531" s="39"/>
    </row>
    <row r="2532" spans="1:27" ht="14.45" hidden="1" x14ac:dyDescent="0.35">
      <c r="A2532" s="154"/>
      <c r="B2532" s="154">
        <v>2562</v>
      </c>
      <c r="C2532" s="155" t="s">
        <v>4275</v>
      </c>
      <c r="D2532" s="155" t="s">
        <v>4269</v>
      </c>
      <c r="E2532" s="156">
        <v>2013</v>
      </c>
      <c r="F2532" s="153">
        <v>9</v>
      </c>
      <c r="G2532" s="155" t="s">
        <v>8</v>
      </c>
      <c r="H2532" s="152" t="s">
        <v>1366</v>
      </c>
      <c r="I2532" s="151" t="s">
        <v>3703</v>
      </c>
      <c r="J2532" s="152" t="s">
        <v>106</v>
      </c>
      <c r="K2532" s="153" t="s">
        <v>453</v>
      </c>
      <c r="L2532" s="154" t="s">
        <v>5396</v>
      </c>
      <c r="M2532" s="28"/>
      <c r="N2532" s="28"/>
      <c r="O2532" s="33">
        <v>2126483</v>
      </c>
      <c r="P2532" s="33">
        <v>3226924191</v>
      </c>
      <c r="Q2532" s="34" t="s">
        <v>4276</v>
      </c>
      <c r="R2532" s="35">
        <v>41284</v>
      </c>
      <c r="S2532" s="36" t="s">
        <v>4271</v>
      </c>
      <c r="T2532" s="37" t="s">
        <v>354</v>
      </c>
      <c r="U2532" s="38">
        <v>1020229120</v>
      </c>
      <c r="V2532" s="37" t="s">
        <v>346</v>
      </c>
      <c r="W2532" s="37" t="s">
        <v>363</v>
      </c>
      <c r="X2532" s="39"/>
      <c r="Y2532" s="39"/>
      <c r="Z2532" s="39"/>
      <c r="AA2532" s="39"/>
    </row>
    <row r="2533" spans="1:27" ht="14.45" hidden="1" x14ac:dyDescent="0.35">
      <c r="A2533" s="154"/>
      <c r="B2533" s="154">
        <v>2563</v>
      </c>
      <c r="C2533" s="155" t="s">
        <v>820</v>
      </c>
      <c r="D2533" s="155" t="s">
        <v>4277</v>
      </c>
      <c r="E2533" s="156">
        <v>2016</v>
      </c>
      <c r="F2533" s="153">
        <v>6</v>
      </c>
      <c r="G2533" s="155" t="s">
        <v>8</v>
      </c>
      <c r="H2533" s="152" t="s">
        <v>1366</v>
      </c>
      <c r="I2533" s="151" t="s">
        <v>4885</v>
      </c>
      <c r="J2533" s="152" t="s">
        <v>92</v>
      </c>
      <c r="K2533" s="153" t="s">
        <v>453</v>
      </c>
      <c r="L2533" s="154" t="s">
        <v>5397</v>
      </c>
      <c r="M2533" s="28"/>
      <c r="N2533" s="28"/>
      <c r="O2533" s="33"/>
      <c r="P2533" s="33"/>
      <c r="Q2533" s="34" t="s">
        <v>4278</v>
      </c>
      <c r="R2533" s="35">
        <v>42587</v>
      </c>
      <c r="S2533" s="36" t="s">
        <v>4279</v>
      </c>
      <c r="T2533" s="37" t="s">
        <v>413</v>
      </c>
      <c r="U2533" s="38">
        <v>1033267105</v>
      </c>
      <c r="V2533" s="37" t="s">
        <v>346</v>
      </c>
      <c r="W2533" s="37" t="s">
        <v>363</v>
      </c>
      <c r="X2533" s="39"/>
      <c r="Y2533" s="39"/>
      <c r="Z2533" s="39"/>
      <c r="AA2533" s="39"/>
    </row>
    <row r="2534" spans="1:27" ht="14.45" hidden="1" x14ac:dyDescent="0.35">
      <c r="A2534" s="154"/>
      <c r="B2534" s="154">
        <v>2564</v>
      </c>
      <c r="C2534" s="155" t="s">
        <v>1971</v>
      </c>
      <c r="D2534" s="155" t="s">
        <v>4280</v>
      </c>
      <c r="E2534" s="156">
        <v>2015</v>
      </c>
      <c r="F2534" s="153">
        <v>7</v>
      </c>
      <c r="G2534" s="155" t="s">
        <v>8</v>
      </c>
      <c r="H2534" s="152" t="s">
        <v>1366</v>
      </c>
      <c r="I2534" s="151" t="s">
        <v>3697</v>
      </c>
      <c r="J2534" s="152" t="s">
        <v>117</v>
      </c>
      <c r="K2534" s="153" t="s">
        <v>453</v>
      </c>
      <c r="L2534" s="154" t="s">
        <v>5398</v>
      </c>
      <c r="M2534" s="28"/>
      <c r="N2534" s="28"/>
      <c r="O2534" s="33">
        <v>6065318</v>
      </c>
      <c r="P2534" s="33">
        <v>3206179695</v>
      </c>
      <c r="Q2534" s="34" t="s">
        <v>4281</v>
      </c>
      <c r="R2534" s="35">
        <v>42321</v>
      </c>
      <c r="S2534" s="37" t="s">
        <v>4282</v>
      </c>
      <c r="T2534" s="37" t="s">
        <v>413</v>
      </c>
      <c r="U2534" s="38">
        <v>1035007051</v>
      </c>
      <c r="V2534" s="37" t="s">
        <v>393</v>
      </c>
      <c r="W2534" s="37" t="s">
        <v>363</v>
      </c>
      <c r="X2534" s="39"/>
      <c r="Y2534" s="39"/>
      <c r="Z2534" s="39"/>
      <c r="AA2534" s="39"/>
    </row>
    <row r="2535" spans="1:27" ht="14.45" hidden="1" x14ac:dyDescent="0.35">
      <c r="A2535" s="154"/>
      <c r="B2535" s="154">
        <v>2565</v>
      </c>
      <c r="C2535" s="149" t="s">
        <v>4283</v>
      </c>
      <c r="D2535" s="149" t="s">
        <v>4284</v>
      </c>
      <c r="E2535" s="148">
        <v>2013</v>
      </c>
      <c r="F2535" s="153">
        <v>9</v>
      </c>
      <c r="G2535" s="155" t="s">
        <v>20</v>
      </c>
      <c r="H2535" s="152" t="s">
        <v>3699</v>
      </c>
      <c r="I2535" s="151" t="s">
        <v>4853</v>
      </c>
      <c r="J2535" s="152" t="s">
        <v>50</v>
      </c>
      <c r="K2535" s="153" t="s">
        <v>453</v>
      </c>
      <c r="L2535" s="154" t="s">
        <v>5399</v>
      </c>
      <c r="M2535" s="28"/>
      <c r="N2535" s="28"/>
      <c r="O2535" s="33"/>
      <c r="P2535" s="33">
        <v>3156783463</v>
      </c>
      <c r="Q2535" s="34" t="s">
        <v>4285</v>
      </c>
      <c r="R2535" s="35">
        <v>41557</v>
      </c>
      <c r="S2535" s="36" t="s">
        <v>4286</v>
      </c>
      <c r="T2535" s="37" t="s">
        <v>354</v>
      </c>
      <c r="U2535" s="38">
        <v>1021934043</v>
      </c>
      <c r="V2535" s="37" t="s">
        <v>393</v>
      </c>
      <c r="W2535" s="37" t="s">
        <v>363</v>
      </c>
      <c r="X2535" s="39"/>
      <c r="Y2535" s="39"/>
      <c r="Z2535" s="39"/>
      <c r="AA2535" s="39"/>
    </row>
    <row r="2536" spans="1:27" ht="14.45" hidden="1" x14ac:dyDescent="0.35">
      <c r="A2536" s="154"/>
      <c r="B2536" s="154">
        <v>2566</v>
      </c>
      <c r="C2536" s="155" t="s">
        <v>118</v>
      </c>
      <c r="D2536" s="155" t="s">
        <v>4287</v>
      </c>
      <c r="E2536" s="156">
        <v>2015</v>
      </c>
      <c r="F2536" s="153">
        <v>7</v>
      </c>
      <c r="G2536" s="155" t="s">
        <v>8</v>
      </c>
      <c r="H2536" s="152" t="s">
        <v>1366</v>
      </c>
      <c r="I2536" s="151" t="s">
        <v>3697</v>
      </c>
      <c r="J2536" s="152" t="s">
        <v>117</v>
      </c>
      <c r="K2536" s="153" t="s">
        <v>453</v>
      </c>
      <c r="L2536" s="154" t="s">
        <v>5400</v>
      </c>
      <c r="M2536" s="28"/>
      <c r="N2536" s="28"/>
      <c r="O2536" s="33"/>
      <c r="P2536" s="33">
        <v>3206942393</v>
      </c>
      <c r="Q2536" s="34" t="s">
        <v>4288</v>
      </c>
      <c r="R2536" s="35">
        <v>42238</v>
      </c>
      <c r="S2536" s="36" t="s">
        <v>4289</v>
      </c>
      <c r="T2536" s="37" t="s">
        <v>413</v>
      </c>
      <c r="U2536" s="38">
        <v>1011517929</v>
      </c>
      <c r="V2536" s="37" t="s">
        <v>393</v>
      </c>
      <c r="W2536" s="37" t="s">
        <v>363</v>
      </c>
      <c r="X2536" s="39"/>
      <c r="Y2536" s="39"/>
      <c r="Z2536" s="39"/>
      <c r="AA2536" s="39"/>
    </row>
    <row r="2537" spans="1:27" ht="14.45" hidden="1" x14ac:dyDescent="0.35">
      <c r="A2537" s="154"/>
      <c r="B2537" s="154">
        <v>2567</v>
      </c>
      <c r="C2537" s="155" t="s">
        <v>224</v>
      </c>
      <c r="D2537" s="155" t="s">
        <v>1320</v>
      </c>
      <c r="E2537" s="156">
        <v>2012</v>
      </c>
      <c r="F2537" s="153">
        <v>10</v>
      </c>
      <c r="G2537" s="155" t="s">
        <v>8</v>
      </c>
      <c r="H2537" s="152" t="s">
        <v>1366</v>
      </c>
      <c r="I2537" s="151" t="s">
        <v>3685</v>
      </c>
      <c r="J2537" s="152" t="s">
        <v>106</v>
      </c>
      <c r="K2537" s="153" t="s">
        <v>453</v>
      </c>
      <c r="L2537" s="154" t="s">
        <v>5401</v>
      </c>
      <c r="M2537" s="28"/>
      <c r="N2537" s="28"/>
      <c r="O2537" s="33">
        <v>5801336</v>
      </c>
      <c r="P2537" s="33">
        <v>3137317794</v>
      </c>
      <c r="Q2537" s="34" t="s">
        <v>4290</v>
      </c>
      <c r="R2537" s="35">
        <v>41127</v>
      </c>
      <c r="S2537" s="36" t="s">
        <v>4291</v>
      </c>
      <c r="T2537" s="37" t="s">
        <v>354</v>
      </c>
      <c r="U2537" s="38">
        <v>1011405866</v>
      </c>
      <c r="V2537" s="37" t="s">
        <v>346</v>
      </c>
      <c r="W2537" s="37" t="s">
        <v>363</v>
      </c>
      <c r="X2537" s="39"/>
      <c r="Y2537" s="39"/>
      <c r="Z2537" s="39"/>
      <c r="AA2537" s="39"/>
    </row>
    <row r="2538" spans="1:27" ht="14.45" hidden="1" x14ac:dyDescent="0.35">
      <c r="A2538" s="154"/>
      <c r="B2538" s="154">
        <v>2568</v>
      </c>
      <c r="C2538" s="149" t="s">
        <v>3290</v>
      </c>
      <c r="D2538" s="149" t="s">
        <v>4292</v>
      </c>
      <c r="E2538" s="148">
        <v>2011</v>
      </c>
      <c r="F2538" s="153">
        <v>11</v>
      </c>
      <c r="G2538" s="155" t="s">
        <v>8</v>
      </c>
      <c r="H2538" s="152" t="s">
        <v>1366</v>
      </c>
      <c r="I2538" s="151" t="s">
        <v>4870</v>
      </c>
      <c r="J2538" s="152" t="s">
        <v>34</v>
      </c>
      <c r="K2538" s="153" t="s">
        <v>453</v>
      </c>
      <c r="L2538" s="154" t="s">
        <v>5402</v>
      </c>
      <c r="M2538" s="28"/>
      <c r="N2538" s="28"/>
      <c r="O2538" s="33">
        <v>3376281</v>
      </c>
      <c r="P2538" s="33"/>
      <c r="Q2538" s="34"/>
      <c r="R2538" s="35">
        <v>40815</v>
      </c>
      <c r="S2538" s="36" t="s">
        <v>4293</v>
      </c>
      <c r="T2538" s="37" t="s">
        <v>354</v>
      </c>
      <c r="U2538" s="38">
        <v>1023530739</v>
      </c>
      <c r="V2538" s="37" t="s">
        <v>346</v>
      </c>
      <c r="W2538" s="37" t="s">
        <v>363</v>
      </c>
      <c r="X2538" s="39"/>
      <c r="Y2538" s="39"/>
      <c r="Z2538" s="39"/>
      <c r="AA2538" s="39"/>
    </row>
    <row r="2539" spans="1:27" ht="14.45" hidden="1" x14ac:dyDescent="0.35">
      <c r="A2539" s="154"/>
      <c r="B2539" s="154">
        <v>2569</v>
      </c>
      <c r="C2539" s="149" t="s">
        <v>1033</v>
      </c>
      <c r="D2539" s="149" t="s">
        <v>4294</v>
      </c>
      <c r="E2539" s="148">
        <v>2013</v>
      </c>
      <c r="F2539" s="153">
        <v>9</v>
      </c>
      <c r="G2539" s="155" t="s">
        <v>8</v>
      </c>
      <c r="H2539" s="152" t="s">
        <v>1366</v>
      </c>
      <c r="I2539" s="151" t="s">
        <v>3703</v>
      </c>
      <c r="J2539" s="152" t="s">
        <v>106</v>
      </c>
      <c r="K2539" s="153" t="s">
        <v>453</v>
      </c>
      <c r="L2539" s="154" t="s">
        <v>5403</v>
      </c>
      <c r="M2539" s="28"/>
      <c r="N2539" s="28"/>
      <c r="O2539" s="33">
        <v>4960299</v>
      </c>
      <c r="P2539" s="33">
        <v>3002841483</v>
      </c>
      <c r="Q2539" s="34" t="s">
        <v>4295</v>
      </c>
      <c r="R2539" s="35">
        <v>41594</v>
      </c>
      <c r="S2539" s="36" t="s">
        <v>4296</v>
      </c>
      <c r="T2539" s="37" t="s">
        <v>413</v>
      </c>
      <c r="U2539" s="38">
        <v>1021934217</v>
      </c>
      <c r="V2539" s="37" t="s">
        <v>346</v>
      </c>
      <c r="W2539" s="37" t="s">
        <v>363</v>
      </c>
      <c r="X2539" s="39"/>
      <c r="Y2539" s="39"/>
      <c r="Z2539" s="39"/>
      <c r="AA2539" s="39"/>
    </row>
    <row r="2540" spans="1:27" ht="14.45" hidden="1" x14ac:dyDescent="0.35">
      <c r="A2540" s="154"/>
      <c r="B2540" s="154">
        <v>2570</v>
      </c>
      <c r="C2540" s="155" t="s">
        <v>227</v>
      </c>
      <c r="D2540" s="155" t="s">
        <v>4297</v>
      </c>
      <c r="E2540" s="156">
        <v>2013</v>
      </c>
      <c r="F2540" s="153">
        <v>9</v>
      </c>
      <c r="G2540" s="155" t="s">
        <v>8</v>
      </c>
      <c r="H2540" s="152" t="s">
        <v>1366</v>
      </c>
      <c r="I2540" s="151" t="s">
        <v>3703</v>
      </c>
      <c r="J2540" s="152" t="s">
        <v>106</v>
      </c>
      <c r="K2540" s="153" t="s">
        <v>454</v>
      </c>
      <c r="L2540" s="154" t="s">
        <v>5404</v>
      </c>
      <c r="M2540" s="28"/>
      <c r="N2540" s="28"/>
      <c r="O2540" s="33"/>
      <c r="P2540" s="33">
        <v>3023893838</v>
      </c>
      <c r="Q2540" s="34" t="s">
        <v>4298</v>
      </c>
      <c r="R2540" s="35">
        <v>41496</v>
      </c>
      <c r="S2540" s="36" t="s">
        <v>4299</v>
      </c>
      <c r="T2540" s="37" t="s">
        <v>354</v>
      </c>
      <c r="U2540" s="38">
        <v>1033263689</v>
      </c>
      <c r="V2540" s="37" t="s">
        <v>346</v>
      </c>
      <c r="W2540" s="37" t="s">
        <v>363</v>
      </c>
      <c r="X2540" s="39"/>
      <c r="Y2540" s="39"/>
      <c r="Z2540" s="39"/>
      <c r="AA2540" s="39"/>
    </row>
    <row r="2541" spans="1:27" ht="14.45" hidden="1" x14ac:dyDescent="0.35">
      <c r="A2541" s="154"/>
      <c r="B2541" s="154">
        <v>2571</v>
      </c>
      <c r="C2541" s="155" t="s">
        <v>22</v>
      </c>
      <c r="D2541" s="155" t="s">
        <v>4300</v>
      </c>
      <c r="E2541" s="156">
        <v>2012</v>
      </c>
      <c r="F2541" s="153">
        <v>10</v>
      </c>
      <c r="G2541" s="155" t="s">
        <v>8</v>
      </c>
      <c r="H2541" s="152" t="s">
        <v>1366</v>
      </c>
      <c r="I2541" s="151" t="s">
        <v>3685</v>
      </c>
      <c r="J2541" s="152" t="s">
        <v>106</v>
      </c>
      <c r="K2541" s="153" t="s">
        <v>453</v>
      </c>
      <c r="L2541" s="154" t="s">
        <v>5405</v>
      </c>
      <c r="M2541" s="28"/>
      <c r="N2541" s="28"/>
      <c r="O2541" s="33">
        <v>4183412</v>
      </c>
      <c r="P2541" s="33">
        <v>3006880330</v>
      </c>
      <c r="Q2541" s="34" t="s">
        <v>4301</v>
      </c>
      <c r="R2541" s="35">
        <v>41230</v>
      </c>
      <c r="S2541" s="36" t="s">
        <v>4302</v>
      </c>
      <c r="T2541" s="37" t="s">
        <v>354</v>
      </c>
      <c r="U2541" s="38">
        <v>1020313690</v>
      </c>
      <c r="V2541" s="37" t="s">
        <v>393</v>
      </c>
      <c r="W2541" s="37" t="s">
        <v>363</v>
      </c>
      <c r="X2541" s="39"/>
      <c r="Y2541" s="39"/>
      <c r="Z2541" s="39"/>
      <c r="AA2541" s="39"/>
    </row>
    <row r="2542" spans="1:27" ht="14.45" hidden="1" x14ac:dyDescent="0.35">
      <c r="A2542" s="154"/>
      <c r="B2542" s="154">
        <v>2572</v>
      </c>
      <c r="C2542" s="155" t="s">
        <v>4303</v>
      </c>
      <c r="D2542" s="155" t="s">
        <v>4304</v>
      </c>
      <c r="E2542" s="156">
        <v>2013</v>
      </c>
      <c r="F2542" s="153">
        <v>9</v>
      </c>
      <c r="G2542" s="155" t="s">
        <v>8</v>
      </c>
      <c r="H2542" s="152" t="s">
        <v>1366</v>
      </c>
      <c r="I2542" s="151" t="s">
        <v>3703</v>
      </c>
      <c r="J2542" s="152" t="s">
        <v>106</v>
      </c>
      <c r="K2542" s="153" t="s">
        <v>453</v>
      </c>
      <c r="L2542" s="154" t="s">
        <v>5406</v>
      </c>
      <c r="M2542" s="28"/>
      <c r="N2542" s="28"/>
      <c r="O2542" s="33">
        <v>2350101</v>
      </c>
      <c r="P2542" s="33">
        <v>3007766653</v>
      </c>
      <c r="Q2542" s="34" t="s">
        <v>4305</v>
      </c>
      <c r="R2542" s="35">
        <v>41549</v>
      </c>
      <c r="S2542" s="37" t="s">
        <v>4306</v>
      </c>
      <c r="T2542" s="36" t="s">
        <v>354</v>
      </c>
      <c r="U2542" s="38">
        <v>1035002556</v>
      </c>
      <c r="V2542" s="36" t="s">
        <v>393</v>
      </c>
      <c r="W2542" s="36" t="s">
        <v>363</v>
      </c>
      <c r="X2542" s="39"/>
      <c r="Y2542" s="39"/>
      <c r="Z2542" s="39"/>
      <c r="AA2542" s="39"/>
    </row>
    <row r="2543" spans="1:27" ht="14.45" hidden="1" x14ac:dyDescent="0.35">
      <c r="A2543" s="154"/>
      <c r="B2543" s="154">
        <v>2573</v>
      </c>
      <c r="C2543" s="155" t="s">
        <v>120</v>
      </c>
      <c r="D2543" s="155" t="s">
        <v>4307</v>
      </c>
      <c r="E2543" s="156">
        <v>2009</v>
      </c>
      <c r="F2543" s="153">
        <v>13</v>
      </c>
      <c r="G2543" s="155" t="s">
        <v>8</v>
      </c>
      <c r="H2543" s="152" t="s">
        <v>1366</v>
      </c>
      <c r="I2543" s="151" t="s">
        <v>4856</v>
      </c>
      <c r="J2543" s="152" t="s">
        <v>72</v>
      </c>
      <c r="K2543" s="153" t="s">
        <v>453</v>
      </c>
      <c r="L2543" s="154" t="s">
        <v>5407</v>
      </c>
      <c r="M2543" s="28"/>
      <c r="N2543" s="28"/>
      <c r="O2543" s="33"/>
      <c r="P2543" s="33">
        <v>3045247282</v>
      </c>
      <c r="Q2543" s="34" t="s">
        <v>4308</v>
      </c>
      <c r="R2543" s="35">
        <v>39821</v>
      </c>
      <c r="S2543" s="36" t="s">
        <v>4309</v>
      </c>
      <c r="T2543" s="37" t="s">
        <v>354</v>
      </c>
      <c r="U2543" s="38">
        <v>1023527932</v>
      </c>
      <c r="V2543" s="37" t="s">
        <v>393</v>
      </c>
      <c r="W2543" s="37" t="s">
        <v>394</v>
      </c>
      <c r="X2543" s="39"/>
      <c r="Y2543" s="39"/>
      <c r="Z2543" s="39"/>
      <c r="AA2543" s="39"/>
    </row>
    <row r="2544" spans="1:27" ht="14.45" hidden="1" x14ac:dyDescent="0.35">
      <c r="A2544" s="154"/>
      <c r="B2544" s="154">
        <v>2574</v>
      </c>
      <c r="C2544" s="149" t="s">
        <v>4310</v>
      </c>
      <c r="D2544" s="149" t="s">
        <v>4311</v>
      </c>
      <c r="E2544" s="156">
        <v>2009</v>
      </c>
      <c r="F2544" s="153">
        <v>13</v>
      </c>
      <c r="G2544" s="155" t="s">
        <v>8</v>
      </c>
      <c r="H2544" s="152" t="s">
        <v>1366</v>
      </c>
      <c r="I2544" s="151" t="s">
        <v>4856</v>
      </c>
      <c r="J2544" s="152" t="s">
        <v>72</v>
      </c>
      <c r="K2544" s="153" t="s">
        <v>453</v>
      </c>
      <c r="L2544" s="154" t="s">
        <v>5408</v>
      </c>
      <c r="M2544" s="28"/>
      <c r="N2544" s="28"/>
      <c r="O2544" s="33"/>
      <c r="P2544" s="33">
        <v>3004531710</v>
      </c>
      <c r="Q2544" s="34"/>
      <c r="R2544" s="35">
        <v>40160</v>
      </c>
      <c r="S2544" s="36" t="s">
        <v>4312</v>
      </c>
      <c r="T2544" s="37" t="s">
        <v>354</v>
      </c>
      <c r="U2544" s="38">
        <v>1020117964</v>
      </c>
      <c r="V2544" s="37" t="s">
        <v>430</v>
      </c>
      <c r="W2544" s="37" t="s">
        <v>402</v>
      </c>
      <c r="X2544" s="39"/>
      <c r="Y2544" s="39"/>
      <c r="Z2544" s="39"/>
      <c r="AA2544" s="39"/>
    </row>
    <row r="2545" spans="1:27" ht="14.45" hidden="1" x14ac:dyDescent="0.35">
      <c r="A2545" s="154"/>
      <c r="B2545" s="154">
        <v>2575</v>
      </c>
      <c r="C2545" s="155" t="s">
        <v>6</v>
      </c>
      <c r="D2545" s="155" t="s">
        <v>4313</v>
      </c>
      <c r="E2545" s="156">
        <v>2008</v>
      </c>
      <c r="F2545" s="153">
        <v>14</v>
      </c>
      <c r="G2545" s="155" t="s">
        <v>8</v>
      </c>
      <c r="H2545" s="152" t="s">
        <v>1366</v>
      </c>
      <c r="I2545" s="151" t="s">
        <v>4866</v>
      </c>
      <c r="J2545" s="152" t="s">
        <v>72</v>
      </c>
      <c r="K2545" s="153" t="s">
        <v>453</v>
      </c>
      <c r="L2545" s="154" t="s">
        <v>5409</v>
      </c>
      <c r="M2545" s="28"/>
      <c r="N2545" s="28"/>
      <c r="O2545" s="33">
        <v>5288207</v>
      </c>
      <c r="P2545" s="33">
        <v>3043656024</v>
      </c>
      <c r="Q2545" s="34" t="s">
        <v>4314</v>
      </c>
      <c r="R2545" s="35">
        <v>39534</v>
      </c>
      <c r="S2545" s="36" t="s">
        <v>4315</v>
      </c>
      <c r="T2545" s="37" t="s">
        <v>354</v>
      </c>
      <c r="U2545" s="38">
        <v>1025652078</v>
      </c>
      <c r="V2545" s="37" t="s">
        <v>346</v>
      </c>
      <c r="W2545" s="37" t="s">
        <v>363</v>
      </c>
      <c r="X2545" s="39"/>
      <c r="Y2545" s="39"/>
      <c r="Z2545" s="39"/>
      <c r="AA2545" s="39"/>
    </row>
    <row r="2546" spans="1:27" ht="14.45" hidden="1" x14ac:dyDescent="0.35">
      <c r="A2546" s="154"/>
      <c r="B2546" s="154">
        <v>2576</v>
      </c>
      <c r="C2546" s="155" t="s">
        <v>1033</v>
      </c>
      <c r="D2546" s="155" t="s">
        <v>105</v>
      </c>
      <c r="E2546" s="156">
        <v>2016</v>
      </c>
      <c r="F2546" s="153">
        <v>6</v>
      </c>
      <c r="G2546" s="155" t="s">
        <v>8</v>
      </c>
      <c r="H2546" s="152" t="s">
        <v>1366</v>
      </c>
      <c r="I2546" s="151" t="s">
        <v>4885</v>
      </c>
      <c r="J2546" s="152" t="s">
        <v>92</v>
      </c>
      <c r="K2546" s="153" t="s">
        <v>453</v>
      </c>
      <c r="L2546" s="154" t="s">
        <v>5410</v>
      </c>
      <c r="M2546" s="28"/>
      <c r="N2546" s="28"/>
      <c r="O2546" s="33">
        <v>3474717</v>
      </c>
      <c r="P2546" s="33">
        <v>3225255682</v>
      </c>
      <c r="Q2546" s="34" t="s">
        <v>1303</v>
      </c>
      <c r="R2546" s="35">
        <v>42703</v>
      </c>
      <c r="S2546" s="36" t="s">
        <v>1304</v>
      </c>
      <c r="T2546" s="37" t="s">
        <v>354</v>
      </c>
      <c r="U2546" s="38">
        <v>1033267484</v>
      </c>
      <c r="V2546" s="37" t="s">
        <v>346</v>
      </c>
      <c r="W2546" s="37" t="s">
        <v>363</v>
      </c>
      <c r="X2546" s="39"/>
      <c r="Y2546" s="39"/>
      <c r="Z2546" s="39"/>
      <c r="AA2546" s="39"/>
    </row>
    <row r="2547" spans="1:27" ht="14.45" hidden="1" x14ac:dyDescent="0.35">
      <c r="A2547" s="154"/>
      <c r="B2547" s="154">
        <v>2677</v>
      </c>
      <c r="C2547" s="155" t="s">
        <v>4316</v>
      </c>
      <c r="D2547" s="155" t="s">
        <v>4317</v>
      </c>
      <c r="E2547" s="156">
        <v>2017</v>
      </c>
      <c r="F2547" s="153">
        <v>5</v>
      </c>
      <c r="G2547" s="155" t="s">
        <v>20</v>
      </c>
      <c r="H2547" s="152" t="s">
        <v>3699</v>
      </c>
      <c r="I2547" s="151" t="s">
        <v>4890</v>
      </c>
      <c r="J2547" s="152" t="s">
        <v>21</v>
      </c>
      <c r="K2547" s="153" t="s">
        <v>455</v>
      </c>
      <c r="L2547" s="154" t="s">
        <v>5411</v>
      </c>
      <c r="M2547" s="28"/>
      <c r="N2547" s="28"/>
      <c r="O2547" s="33"/>
      <c r="P2547" s="33">
        <v>3207538024</v>
      </c>
      <c r="Q2547" s="34" t="s">
        <v>4318</v>
      </c>
      <c r="R2547" s="45">
        <v>42893</v>
      </c>
      <c r="S2547" s="36" t="s">
        <v>4319</v>
      </c>
      <c r="T2547" s="37" t="s">
        <v>413</v>
      </c>
      <c r="U2547" s="38">
        <v>1025905013</v>
      </c>
      <c r="V2547" s="37" t="s">
        <v>346</v>
      </c>
      <c r="W2547" s="37" t="s">
        <v>363</v>
      </c>
      <c r="X2547" s="39"/>
      <c r="Y2547" s="39"/>
      <c r="Z2547" s="39"/>
      <c r="AA2547" s="39"/>
    </row>
    <row r="2548" spans="1:27" ht="14.45" hidden="1" x14ac:dyDescent="0.35">
      <c r="A2548" s="154"/>
      <c r="B2548" s="154">
        <v>2578</v>
      </c>
      <c r="C2548" s="155" t="s">
        <v>1519</v>
      </c>
      <c r="D2548" s="155" t="s">
        <v>4320</v>
      </c>
      <c r="E2548" s="156">
        <v>2010</v>
      </c>
      <c r="F2548" s="153">
        <v>12</v>
      </c>
      <c r="G2548" s="155" t="s">
        <v>8</v>
      </c>
      <c r="H2548" s="152" t="s">
        <v>1366</v>
      </c>
      <c r="I2548" s="151" t="s">
        <v>4859</v>
      </c>
      <c r="J2548" s="152" t="s">
        <v>34</v>
      </c>
      <c r="K2548" s="153" t="s">
        <v>453</v>
      </c>
      <c r="L2548" s="154" t="s">
        <v>5412</v>
      </c>
      <c r="M2548" s="28"/>
      <c r="N2548" s="28"/>
      <c r="O2548" s="33">
        <v>2985585</v>
      </c>
      <c r="P2548" s="33">
        <v>3108941529</v>
      </c>
      <c r="Q2548" s="34" t="s">
        <v>4321</v>
      </c>
      <c r="R2548" s="45">
        <v>40334</v>
      </c>
      <c r="S2548" s="36" t="s">
        <v>4322</v>
      </c>
      <c r="T2548" s="37" t="s">
        <v>354</v>
      </c>
      <c r="U2548" s="38">
        <v>1034921927</v>
      </c>
      <c r="V2548" s="37" t="s">
        <v>346</v>
      </c>
      <c r="W2548" s="37" t="s">
        <v>363</v>
      </c>
      <c r="X2548" s="39"/>
      <c r="Y2548" s="39"/>
      <c r="Z2548" s="39"/>
      <c r="AA2548" s="39"/>
    </row>
    <row r="2549" spans="1:27" ht="14.45" hidden="1" x14ac:dyDescent="0.35">
      <c r="A2549" s="154"/>
      <c r="B2549" s="154">
        <v>2579</v>
      </c>
      <c r="C2549" s="142" t="s">
        <v>820</v>
      </c>
      <c r="D2549" s="142" t="s">
        <v>4323</v>
      </c>
      <c r="E2549" s="140">
        <v>2016</v>
      </c>
      <c r="F2549" s="153">
        <v>6</v>
      </c>
      <c r="G2549" s="155" t="s">
        <v>8</v>
      </c>
      <c r="H2549" s="152" t="s">
        <v>1366</v>
      </c>
      <c r="I2549" s="151" t="s">
        <v>4885</v>
      </c>
      <c r="J2549" s="152" t="s">
        <v>92</v>
      </c>
      <c r="K2549" s="153" t="s">
        <v>453</v>
      </c>
      <c r="L2549" s="154" t="s">
        <v>5413</v>
      </c>
      <c r="M2549" s="28"/>
      <c r="N2549" s="28"/>
      <c r="O2549" s="33">
        <v>4429888</v>
      </c>
      <c r="P2549" s="33">
        <v>3178932332</v>
      </c>
      <c r="Q2549" s="34" t="s">
        <v>4324</v>
      </c>
      <c r="R2549" s="43">
        <v>42524</v>
      </c>
      <c r="S2549" s="36" t="s">
        <v>4325</v>
      </c>
      <c r="T2549" s="37" t="s">
        <v>413</v>
      </c>
      <c r="U2549" s="44">
        <v>1033200331</v>
      </c>
      <c r="V2549" s="37"/>
      <c r="W2549" s="37" t="s">
        <v>363</v>
      </c>
      <c r="X2549" s="39"/>
      <c r="Y2549" s="39"/>
      <c r="Z2549" s="39"/>
      <c r="AA2549" s="39"/>
    </row>
    <row r="2550" spans="1:27" ht="14.45" hidden="1" x14ac:dyDescent="0.35">
      <c r="A2550" s="154"/>
      <c r="B2550" s="154">
        <v>2580</v>
      </c>
      <c r="C2550" s="155" t="s">
        <v>1704</v>
      </c>
      <c r="D2550" s="155" t="s">
        <v>4326</v>
      </c>
      <c r="E2550" s="156">
        <v>2006</v>
      </c>
      <c r="F2550" s="153">
        <v>16</v>
      </c>
      <c r="G2550" s="155" t="s">
        <v>20</v>
      </c>
      <c r="H2550" s="152" t="s">
        <v>3699</v>
      </c>
      <c r="I2550" s="151" t="s">
        <v>4877</v>
      </c>
      <c r="J2550" s="152" t="s">
        <v>101</v>
      </c>
      <c r="K2550" s="153" t="s">
        <v>453</v>
      </c>
      <c r="L2550" s="154" t="s">
        <v>5414</v>
      </c>
      <c r="M2550" s="28"/>
      <c r="N2550" s="28"/>
      <c r="O2550" s="33"/>
      <c r="P2550" s="33">
        <v>3004745158</v>
      </c>
      <c r="Q2550" s="34" t="s">
        <v>4327</v>
      </c>
      <c r="R2550" s="45">
        <v>39025</v>
      </c>
      <c r="S2550" s="36" t="s">
        <v>4328</v>
      </c>
      <c r="T2550" s="37" t="s">
        <v>354</v>
      </c>
      <c r="U2550" s="38">
        <v>1040573151</v>
      </c>
      <c r="V2550" s="37" t="s">
        <v>346</v>
      </c>
      <c r="W2550" s="37" t="s">
        <v>380</v>
      </c>
      <c r="X2550" s="39"/>
      <c r="Y2550" s="39"/>
      <c r="Z2550" s="39"/>
      <c r="AA2550" s="39"/>
    </row>
    <row r="2551" spans="1:27" ht="14.45" hidden="1" x14ac:dyDescent="0.35">
      <c r="A2551" s="154"/>
      <c r="B2551" s="154">
        <v>2581</v>
      </c>
      <c r="C2551" s="155" t="s">
        <v>22</v>
      </c>
      <c r="D2551" s="155" t="s">
        <v>4329</v>
      </c>
      <c r="E2551" s="156">
        <v>2014</v>
      </c>
      <c r="F2551" s="153">
        <v>8</v>
      </c>
      <c r="G2551" s="155" t="s">
        <v>8</v>
      </c>
      <c r="H2551" s="152" t="s">
        <v>1366</v>
      </c>
      <c r="I2551" s="151" t="s">
        <v>3687</v>
      </c>
      <c r="J2551" s="152" t="s">
        <v>117</v>
      </c>
      <c r="K2551" s="153" t="s">
        <v>453</v>
      </c>
      <c r="L2551" s="154" t="s">
        <v>5415</v>
      </c>
      <c r="M2551" s="28"/>
      <c r="N2551" s="28"/>
      <c r="O2551" s="33"/>
      <c r="P2551" s="33">
        <v>3003478122</v>
      </c>
      <c r="Q2551" s="34" t="s">
        <v>4330</v>
      </c>
      <c r="R2551" s="45">
        <v>41701</v>
      </c>
      <c r="S2551" s="36" t="s">
        <v>4331</v>
      </c>
      <c r="T2551" s="37" t="s">
        <v>354</v>
      </c>
      <c r="U2551" s="38">
        <v>1034924335</v>
      </c>
      <c r="V2551" s="37" t="s">
        <v>393</v>
      </c>
      <c r="W2551" s="37" t="s">
        <v>363</v>
      </c>
      <c r="X2551" s="39"/>
      <c r="Y2551" s="39"/>
      <c r="Z2551" s="39"/>
      <c r="AA2551" s="39"/>
    </row>
    <row r="2552" spans="1:27" ht="14.45" hidden="1" x14ac:dyDescent="0.35">
      <c r="A2552" s="154"/>
      <c r="B2552" s="154">
        <v>2582</v>
      </c>
      <c r="C2552" s="145" t="s">
        <v>1285</v>
      </c>
      <c r="D2552" s="145" t="s">
        <v>4332</v>
      </c>
      <c r="E2552" s="146">
        <v>2015</v>
      </c>
      <c r="F2552" s="153">
        <v>7</v>
      </c>
      <c r="G2552" s="155" t="s">
        <v>8</v>
      </c>
      <c r="H2552" s="152" t="s">
        <v>1366</v>
      </c>
      <c r="I2552" s="151" t="s">
        <v>3697</v>
      </c>
      <c r="J2552" s="152" t="s">
        <v>117</v>
      </c>
      <c r="K2552" s="153" t="s">
        <v>453</v>
      </c>
      <c r="L2552" s="154" t="s">
        <v>5416</v>
      </c>
      <c r="M2552" s="28"/>
      <c r="N2552" s="28"/>
      <c r="O2552" s="33"/>
      <c r="P2552" s="33">
        <v>3103919098</v>
      </c>
      <c r="Q2552" s="34" t="s">
        <v>4333</v>
      </c>
      <c r="R2552" s="45">
        <v>42083</v>
      </c>
      <c r="S2552" s="36" t="s">
        <v>4334</v>
      </c>
      <c r="T2552" s="37" t="s">
        <v>413</v>
      </c>
      <c r="U2552" s="44">
        <v>1033198402</v>
      </c>
      <c r="V2552" s="37" t="s">
        <v>346</v>
      </c>
      <c r="W2552" s="37" t="s">
        <v>363</v>
      </c>
      <c r="X2552" s="39"/>
      <c r="Y2552" s="39"/>
      <c r="Z2552" s="39"/>
      <c r="AA2552" s="39"/>
    </row>
    <row r="2553" spans="1:27" ht="14.45" hidden="1" x14ac:dyDescent="0.35">
      <c r="A2553" s="154"/>
      <c r="B2553" s="154">
        <v>2583</v>
      </c>
      <c r="C2553" s="155" t="s">
        <v>109</v>
      </c>
      <c r="D2553" s="155" t="s">
        <v>4335</v>
      </c>
      <c r="E2553" s="156">
        <v>2010</v>
      </c>
      <c r="F2553" s="153">
        <v>12</v>
      </c>
      <c r="G2553" s="155" t="s">
        <v>8</v>
      </c>
      <c r="H2553" s="152" t="s">
        <v>1366</v>
      </c>
      <c r="I2553" s="151" t="s">
        <v>4859</v>
      </c>
      <c r="J2553" s="152" t="s">
        <v>34</v>
      </c>
      <c r="K2553" s="153" t="s">
        <v>453</v>
      </c>
      <c r="L2553" s="154" t="s">
        <v>5417</v>
      </c>
      <c r="M2553" s="28"/>
      <c r="N2553" s="28"/>
      <c r="O2553" s="33">
        <v>2331296</v>
      </c>
      <c r="P2553" s="33">
        <v>3116660201</v>
      </c>
      <c r="Q2553" s="34" t="s">
        <v>4336</v>
      </c>
      <c r="R2553" s="45">
        <v>40300</v>
      </c>
      <c r="S2553" s="36" t="s">
        <v>4337</v>
      </c>
      <c r="T2553" s="37" t="s">
        <v>354</v>
      </c>
      <c r="U2553" s="44">
        <v>1020225861</v>
      </c>
      <c r="V2553" s="37" t="s">
        <v>393</v>
      </c>
      <c r="W2553" s="37" t="s">
        <v>363</v>
      </c>
      <c r="X2553" s="39"/>
      <c r="Y2553" s="39"/>
      <c r="Z2553" s="39"/>
      <c r="AA2553" s="39"/>
    </row>
    <row r="2554" spans="1:27" ht="14.45" hidden="1" x14ac:dyDescent="0.35">
      <c r="A2554" s="154"/>
      <c r="B2554" s="154">
        <v>2584</v>
      </c>
      <c r="C2554" s="155" t="s">
        <v>6</v>
      </c>
      <c r="D2554" s="155" t="s">
        <v>4338</v>
      </c>
      <c r="E2554" s="156">
        <v>2007</v>
      </c>
      <c r="F2554" s="153">
        <v>15</v>
      </c>
      <c r="G2554" s="155" t="s">
        <v>8</v>
      </c>
      <c r="H2554" s="152" t="s">
        <v>1366</v>
      </c>
      <c r="I2554" s="151" t="s">
        <v>1367</v>
      </c>
      <c r="J2554" s="152" t="s">
        <v>9</v>
      </c>
      <c r="K2554" s="153" t="s">
        <v>453</v>
      </c>
      <c r="L2554" s="154" t="s">
        <v>5418</v>
      </c>
      <c r="M2554" s="28"/>
      <c r="N2554" s="28"/>
      <c r="O2554" s="33">
        <v>2502105</v>
      </c>
      <c r="P2554" s="33">
        <v>3136164560</v>
      </c>
      <c r="Q2554" s="34" t="s">
        <v>4339</v>
      </c>
      <c r="R2554" s="45">
        <v>39413</v>
      </c>
      <c r="S2554" s="36" t="s">
        <v>4340</v>
      </c>
      <c r="T2554" s="37" t="s">
        <v>354</v>
      </c>
      <c r="U2554" s="44">
        <v>1034991895</v>
      </c>
      <c r="V2554" s="37" t="s">
        <v>430</v>
      </c>
      <c r="W2554" s="37" t="s">
        <v>363</v>
      </c>
      <c r="X2554" s="39"/>
      <c r="Y2554" s="39"/>
      <c r="Z2554" s="39"/>
      <c r="AA2554" s="39"/>
    </row>
    <row r="2555" spans="1:27" ht="14.45" hidden="1" x14ac:dyDescent="0.35">
      <c r="A2555" s="154"/>
      <c r="B2555" s="154">
        <v>2585</v>
      </c>
      <c r="C2555" s="155" t="s">
        <v>176</v>
      </c>
      <c r="D2555" s="155" t="s">
        <v>4341</v>
      </c>
      <c r="E2555" s="156">
        <v>2015</v>
      </c>
      <c r="F2555" s="153">
        <v>7</v>
      </c>
      <c r="G2555" s="155" t="s">
        <v>8</v>
      </c>
      <c r="H2555" s="152" t="s">
        <v>1366</v>
      </c>
      <c r="I2555" s="151" t="s">
        <v>3697</v>
      </c>
      <c r="J2555" s="152" t="s">
        <v>117</v>
      </c>
      <c r="K2555" s="153" t="s">
        <v>453</v>
      </c>
      <c r="L2555" s="154" t="s">
        <v>5419</v>
      </c>
      <c r="M2555" s="28"/>
      <c r="N2555" s="28"/>
      <c r="O2555" s="33"/>
      <c r="P2555" s="33">
        <v>3146753004</v>
      </c>
      <c r="Q2555" s="34" t="s">
        <v>4342</v>
      </c>
      <c r="R2555" s="45">
        <v>42334</v>
      </c>
      <c r="S2555" s="36" t="s">
        <v>4343</v>
      </c>
      <c r="T2555" s="37" t="s">
        <v>354</v>
      </c>
      <c r="U2555" s="44">
        <v>1020124118</v>
      </c>
      <c r="V2555" s="37" t="s">
        <v>393</v>
      </c>
      <c r="W2555" s="37" t="s">
        <v>363</v>
      </c>
      <c r="X2555" s="39"/>
      <c r="Y2555" s="39"/>
      <c r="Z2555" s="39"/>
      <c r="AA2555" s="39"/>
    </row>
    <row r="2556" spans="1:27" ht="14.45" hidden="1" x14ac:dyDescent="0.35">
      <c r="A2556" s="154"/>
      <c r="B2556" s="154">
        <v>2586</v>
      </c>
      <c r="C2556" s="142" t="s">
        <v>76</v>
      </c>
      <c r="D2556" s="142" t="s">
        <v>4344</v>
      </c>
      <c r="E2556" s="143">
        <v>2015</v>
      </c>
      <c r="F2556" s="153">
        <v>7</v>
      </c>
      <c r="G2556" s="155" t="s">
        <v>8</v>
      </c>
      <c r="H2556" s="152" t="s">
        <v>1366</v>
      </c>
      <c r="I2556" s="151" t="s">
        <v>3697</v>
      </c>
      <c r="J2556" s="152" t="s">
        <v>117</v>
      </c>
      <c r="K2556" s="153" t="s">
        <v>453</v>
      </c>
      <c r="L2556" s="154" t="s">
        <v>5420</v>
      </c>
      <c r="M2556" s="28"/>
      <c r="N2556" s="28"/>
      <c r="O2556" s="33"/>
      <c r="P2556" s="33">
        <v>3043835008</v>
      </c>
      <c r="Q2556" s="34" t="s">
        <v>4345</v>
      </c>
      <c r="R2556" s="43">
        <v>42196</v>
      </c>
      <c r="S2556" s="36" t="s">
        <v>4346</v>
      </c>
      <c r="T2556" s="37" t="s">
        <v>413</v>
      </c>
      <c r="U2556" s="44">
        <v>1018261539</v>
      </c>
      <c r="V2556" s="37" t="s">
        <v>346</v>
      </c>
      <c r="W2556" s="37" t="s">
        <v>394</v>
      </c>
      <c r="X2556" s="39"/>
      <c r="Y2556" s="39"/>
      <c r="Z2556" s="39"/>
      <c r="AA2556" s="39"/>
    </row>
    <row r="2557" spans="1:27" ht="14.45" hidden="1" x14ac:dyDescent="0.35">
      <c r="A2557" s="154"/>
      <c r="B2557" s="154">
        <v>2587</v>
      </c>
      <c r="C2557" s="155" t="s">
        <v>142</v>
      </c>
      <c r="D2557" s="155" t="s">
        <v>4347</v>
      </c>
      <c r="E2557" s="156">
        <v>2012</v>
      </c>
      <c r="F2557" s="153">
        <v>10</v>
      </c>
      <c r="G2557" s="155" t="s">
        <v>8</v>
      </c>
      <c r="H2557" s="152" t="s">
        <v>1366</v>
      </c>
      <c r="I2557" s="151" t="s">
        <v>3685</v>
      </c>
      <c r="J2557" s="152" t="s">
        <v>106</v>
      </c>
      <c r="K2557" s="153" t="s">
        <v>453</v>
      </c>
      <c r="L2557" s="154" t="s">
        <v>5421</v>
      </c>
      <c r="M2557" s="28"/>
      <c r="N2557" s="28"/>
      <c r="O2557" s="33">
        <v>2568469</v>
      </c>
      <c r="P2557" s="33">
        <v>3217214425</v>
      </c>
      <c r="Q2557" s="34" t="s">
        <v>4348</v>
      </c>
      <c r="R2557" s="45">
        <v>40924</v>
      </c>
      <c r="S2557" s="36" t="s">
        <v>4349</v>
      </c>
      <c r="T2557" s="37" t="s">
        <v>354</v>
      </c>
      <c r="U2557" s="44">
        <v>1027810813</v>
      </c>
      <c r="V2557" s="37" t="s">
        <v>346</v>
      </c>
      <c r="W2557" s="37" t="s">
        <v>363</v>
      </c>
      <c r="X2557" s="39"/>
      <c r="Y2557" s="39"/>
      <c r="Z2557" s="39"/>
      <c r="AA2557" s="39"/>
    </row>
    <row r="2558" spans="1:27" ht="14.45" hidden="1" x14ac:dyDescent="0.35">
      <c r="A2558" s="154"/>
      <c r="B2558" s="154">
        <v>2588</v>
      </c>
      <c r="C2558" s="155" t="s">
        <v>229</v>
      </c>
      <c r="D2558" s="155" t="s">
        <v>4350</v>
      </c>
      <c r="E2558" s="156">
        <v>2010</v>
      </c>
      <c r="F2558" s="153">
        <v>12</v>
      </c>
      <c r="G2558" s="155" t="s">
        <v>8</v>
      </c>
      <c r="H2558" s="152" t="s">
        <v>1366</v>
      </c>
      <c r="I2558" s="151" t="s">
        <v>4859</v>
      </c>
      <c r="J2558" s="152" t="s">
        <v>34</v>
      </c>
      <c r="K2558" s="153" t="s">
        <v>453</v>
      </c>
      <c r="L2558" s="154" t="s">
        <v>5422</v>
      </c>
      <c r="M2558" s="28"/>
      <c r="N2558" s="28"/>
      <c r="O2558" s="33">
        <v>3438165</v>
      </c>
      <c r="P2558" s="33">
        <v>3104047330</v>
      </c>
      <c r="Q2558" s="34" t="s">
        <v>4351</v>
      </c>
      <c r="R2558" s="45">
        <v>40229</v>
      </c>
      <c r="S2558" s="37" t="s">
        <v>4352</v>
      </c>
      <c r="T2558" s="37" t="s">
        <v>354</v>
      </c>
      <c r="U2558" s="44">
        <v>1027808637</v>
      </c>
      <c r="V2558" s="37" t="s">
        <v>582</v>
      </c>
      <c r="W2558" s="37" t="s">
        <v>363</v>
      </c>
      <c r="X2558" s="39"/>
      <c r="Y2558" s="39"/>
      <c r="Z2558" s="39"/>
      <c r="AA2558" s="39"/>
    </row>
    <row r="2559" spans="1:27" ht="14.45" hidden="1" x14ac:dyDescent="0.35">
      <c r="A2559" s="154"/>
      <c r="B2559" s="154">
        <v>2589</v>
      </c>
      <c r="C2559" s="155" t="s">
        <v>4353</v>
      </c>
      <c r="D2559" s="155" t="s">
        <v>4354</v>
      </c>
      <c r="E2559" s="156">
        <v>2009</v>
      </c>
      <c r="F2559" s="153">
        <v>13</v>
      </c>
      <c r="G2559" s="155" t="s">
        <v>8</v>
      </c>
      <c r="H2559" s="152" t="s">
        <v>1366</v>
      </c>
      <c r="I2559" s="151" t="s">
        <v>4856</v>
      </c>
      <c r="J2559" s="152" t="s">
        <v>72</v>
      </c>
      <c r="K2559" s="153" t="s">
        <v>453</v>
      </c>
      <c r="L2559" s="154" t="s">
        <v>5423</v>
      </c>
      <c r="M2559" s="28"/>
      <c r="N2559" s="28"/>
      <c r="O2559" s="33"/>
      <c r="P2559" s="33">
        <v>3005612554</v>
      </c>
      <c r="Q2559" s="34" t="s">
        <v>4355</v>
      </c>
      <c r="R2559" s="45">
        <v>39995</v>
      </c>
      <c r="S2559" s="37" t="s">
        <v>4356</v>
      </c>
      <c r="T2559" s="37" t="s">
        <v>354</v>
      </c>
      <c r="U2559" s="44">
        <v>1021927398</v>
      </c>
      <c r="V2559" s="37" t="s">
        <v>393</v>
      </c>
      <c r="W2559" s="37" t="s">
        <v>363</v>
      </c>
      <c r="X2559" s="39"/>
      <c r="Y2559" s="39"/>
      <c r="Z2559" s="39"/>
      <c r="AA2559" s="39"/>
    </row>
    <row r="2560" spans="1:27" ht="14.45" hidden="1" x14ac:dyDescent="0.35">
      <c r="A2560" s="154"/>
      <c r="B2560" s="154">
        <v>2590</v>
      </c>
      <c r="C2560" s="155" t="s">
        <v>2085</v>
      </c>
      <c r="D2560" s="155" t="s">
        <v>4357</v>
      </c>
      <c r="E2560" s="156">
        <v>2012</v>
      </c>
      <c r="F2560" s="153">
        <v>10</v>
      </c>
      <c r="G2560" s="155" t="s">
        <v>8</v>
      </c>
      <c r="H2560" s="152" t="s">
        <v>1366</v>
      </c>
      <c r="I2560" s="151" t="s">
        <v>3685</v>
      </c>
      <c r="J2560" s="152" t="s">
        <v>106</v>
      </c>
      <c r="K2560" s="153" t="s">
        <v>453</v>
      </c>
      <c r="L2560" s="154" t="s">
        <v>5424</v>
      </c>
      <c r="M2560" s="28"/>
      <c r="N2560" s="28"/>
      <c r="O2560" s="33">
        <v>2399203</v>
      </c>
      <c r="P2560" s="33">
        <v>3016472921</v>
      </c>
      <c r="Q2560" s="34" t="s">
        <v>4358</v>
      </c>
      <c r="R2560" s="43">
        <v>40926</v>
      </c>
      <c r="S2560" s="36" t="s">
        <v>4359</v>
      </c>
      <c r="T2560" s="37" t="s">
        <v>354</v>
      </c>
      <c r="U2560" s="44">
        <v>1023643046</v>
      </c>
      <c r="V2560" s="37" t="s">
        <v>346</v>
      </c>
      <c r="W2560" s="37" t="s">
        <v>340</v>
      </c>
      <c r="X2560" s="39"/>
      <c r="Y2560" s="39"/>
      <c r="Z2560" s="39"/>
      <c r="AA2560" s="39"/>
    </row>
    <row r="2561" spans="1:27" ht="14.45" hidden="1" x14ac:dyDescent="0.35">
      <c r="A2561" s="154"/>
      <c r="B2561" s="154">
        <v>2591</v>
      </c>
      <c r="C2561" s="155" t="s">
        <v>4360</v>
      </c>
      <c r="D2561" s="155" t="s">
        <v>4354</v>
      </c>
      <c r="E2561" s="156">
        <v>2013</v>
      </c>
      <c r="F2561" s="153">
        <v>9</v>
      </c>
      <c r="G2561" s="155" t="s">
        <v>8</v>
      </c>
      <c r="H2561" s="152" t="s">
        <v>1366</v>
      </c>
      <c r="I2561" s="151" t="s">
        <v>3703</v>
      </c>
      <c r="J2561" s="152" t="s">
        <v>106</v>
      </c>
      <c r="K2561" s="153" t="s">
        <v>453</v>
      </c>
      <c r="L2561" s="154" t="s">
        <v>5425</v>
      </c>
      <c r="M2561" s="28"/>
      <c r="N2561" s="28"/>
      <c r="O2561" s="33"/>
      <c r="P2561" s="33">
        <v>3005612554</v>
      </c>
      <c r="Q2561" s="34" t="s">
        <v>4355</v>
      </c>
      <c r="R2561" s="45">
        <v>41481</v>
      </c>
      <c r="S2561" s="37" t="s">
        <v>4356</v>
      </c>
      <c r="T2561" s="37" t="s">
        <v>354</v>
      </c>
      <c r="U2561" s="44">
        <v>1011407555</v>
      </c>
      <c r="V2561" s="37" t="s">
        <v>393</v>
      </c>
      <c r="W2561" s="37" t="s">
        <v>363</v>
      </c>
      <c r="X2561" s="39"/>
      <c r="Y2561" s="39"/>
      <c r="Z2561" s="39"/>
      <c r="AA2561" s="39"/>
    </row>
    <row r="2562" spans="1:27" ht="14.45" hidden="1" x14ac:dyDescent="0.35">
      <c r="A2562" s="154"/>
      <c r="B2562" s="154">
        <v>2592</v>
      </c>
      <c r="C2562" s="155" t="s">
        <v>120</v>
      </c>
      <c r="D2562" s="155" t="s">
        <v>4361</v>
      </c>
      <c r="E2562" s="156">
        <v>2016</v>
      </c>
      <c r="F2562" s="153">
        <v>6</v>
      </c>
      <c r="G2562" s="155" t="s">
        <v>8</v>
      </c>
      <c r="H2562" s="152" t="s">
        <v>1366</v>
      </c>
      <c r="I2562" s="151" t="s">
        <v>4885</v>
      </c>
      <c r="J2562" s="152" t="s">
        <v>92</v>
      </c>
      <c r="K2562" s="153" t="s">
        <v>453</v>
      </c>
      <c r="L2562" s="154" t="s">
        <v>5426</v>
      </c>
      <c r="M2562" s="28" t="s">
        <v>454</v>
      </c>
      <c r="N2562" s="28"/>
      <c r="O2562" s="33"/>
      <c r="P2562" s="33">
        <v>3013875012</v>
      </c>
      <c r="Q2562" s="34" t="s">
        <v>4362</v>
      </c>
      <c r="R2562" s="45">
        <v>42504</v>
      </c>
      <c r="S2562" s="36" t="s">
        <v>4363</v>
      </c>
      <c r="T2562" s="37" t="s">
        <v>413</v>
      </c>
      <c r="U2562" s="38">
        <v>1020323216</v>
      </c>
      <c r="V2562" s="37" t="s">
        <v>393</v>
      </c>
      <c r="W2562" s="37" t="s">
        <v>363</v>
      </c>
      <c r="X2562" s="39"/>
      <c r="Y2562" s="39"/>
      <c r="Z2562" s="39"/>
      <c r="AA2562" s="39"/>
    </row>
    <row r="2563" spans="1:27" ht="14.45" hidden="1" x14ac:dyDescent="0.35">
      <c r="A2563" s="154"/>
      <c r="B2563" s="154">
        <v>2593</v>
      </c>
      <c r="C2563" s="149" t="s">
        <v>4364</v>
      </c>
      <c r="D2563" s="149" t="s">
        <v>4365</v>
      </c>
      <c r="E2563" s="156">
        <v>2013</v>
      </c>
      <c r="F2563" s="153">
        <v>9</v>
      </c>
      <c r="G2563" s="155" t="s">
        <v>8</v>
      </c>
      <c r="H2563" s="152" t="s">
        <v>1366</v>
      </c>
      <c r="I2563" s="151" t="s">
        <v>3703</v>
      </c>
      <c r="J2563" s="152" t="s">
        <v>106</v>
      </c>
      <c r="K2563" s="153" t="s">
        <v>453</v>
      </c>
      <c r="L2563" s="154" t="s">
        <v>5427</v>
      </c>
      <c r="M2563" s="28"/>
      <c r="N2563" s="28"/>
      <c r="O2563" s="33"/>
      <c r="P2563" s="33">
        <v>3013952390</v>
      </c>
      <c r="Q2563" s="34" t="s">
        <v>4366</v>
      </c>
      <c r="R2563" s="45">
        <v>41353</v>
      </c>
      <c r="S2563" s="36" t="s">
        <v>4367</v>
      </c>
      <c r="T2563" s="37" t="s">
        <v>354</v>
      </c>
      <c r="U2563" s="44">
        <v>1025898772</v>
      </c>
      <c r="V2563" s="37" t="s">
        <v>346</v>
      </c>
      <c r="W2563" s="37" t="s">
        <v>363</v>
      </c>
      <c r="X2563" s="39"/>
      <c r="Y2563" s="39"/>
      <c r="Z2563" s="39"/>
      <c r="AA2563" s="39"/>
    </row>
    <row r="2564" spans="1:27" ht="14.45" hidden="1" x14ac:dyDescent="0.35">
      <c r="A2564" s="154"/>
      <c r="B2564" s="154">
        <v>2594</v>
      </c>
      <c r="C2564" s="155" t="s">
        <v>4368</v>
      </c>
      <c r="D2564" s="155" t="s">
        <v>4369</v>
      </c>
      <c r="E2564" s="156">
        <v>2014</v>
      </c>
      <c r="F2564" s="153">
        <v>8</v>
      </c>
      <c r="G2564" s="155" t="s">
        <v>8</v>
      </c>
      <c r="H2564" s="152" t="s">
        <v>1366</v>
      </c>
      <c r="I2564" s="151" t="s">
        <v>3687</v>
      </c>
      <c r="J2564" s="152" t="s">
        <v>117</v>
      </c>
      <c r="K2564" s="153" t="s">
        <v>453</v>
      </c>
      <c r="L2564" s="154" t="s">
        <v>5428</v>
      </c>
      <c r="M2564" s="28"/>
      <c r="N2564" s="28"/>
      <c r="O2564" s="33"/>
      <c r="P2564" s="33">
        <v>3016441731</v>
      </c>
      <c r="Q2564" s="34" t="s">
        <v>4370</v>
      </c>
      <c r="R2564" s="45">
        <v>41878</v>
      </c>
      <c r="S2564" s="37" t="s">
        <v>4371</v>
      </c>
      <c r="T2564" s="37" t="s">
        <v>413</v>
      </c>
      <c r="U2564" s="44">
        <v>1113867204</v>
      </c>
      <c r="V2564" s="37" t="s">
        <v>346</v>
      </c>
      <c r="W2564" s="37" t="s">
        <v>340</v>
      </c>
      <c r="X2564" s="39"/>
      <c r="Y2564" s="39"/>
      <c r="Z2564" s="39"/>
      <c r="AA2564" s="39"/>
    </row>
    <row r="2565" spans="1:27" ht="14.45" hidden="1" x14ac:dyDescent="0.35">
      <c r="A2565" s="154"/>
      <c r="B2565" s="154">
        <v>2595</v>
      </c>
      <c r="C2565" s="149" t="s">
        <v>1195</v>
      </c>
      <c r="D2565" s="149" t="s">
        <v>4372</v>
      </c>
      <c r="E2565" s="148">
        <v>2014</v>
      </c>
      <c r="F2565" s="153">
        <v>8</v>
      </c>
      <c r="G2565" s="155" t="s">
        <v>8</v>
      </c>
      <c r="H2565" s="152" t="s">
        <v>1366</v>
      </c>
      <c r="I2565" s="151" t="s">
        <v>3687</v>
      </c>
      <c r="J2565" s="152" t="s">
        <v>117</v>
      </c>
      <c r="K2565" s="153" t="s">
        <v>453</v>
      </c>
      <c r="L2565" s="154" t="s">
        <v>5429</v>
      </c>
      <c r="M2565" s="28"/>
      <c r="N2565" s="28"/>
      <c r="O2565" s="33">
        <v>4984932</v>
      </c>
      <c r="P2565" s="33">
        <v>3014795785</v>
      </c>
      <c r="Q2565" s="34" t="s">
        <v>4373</v>
      </c>
      <c r="R2565" s="43">
        <v>41804</v>
      </c>
      <c r="S2565" s="36" t="s">
        <v>4374</v>
      </c>
      <c r="T2565" s="37" t="s">
        <v>354</v>
      </c>
      <c r="U2565" s="44">
        <v>1018258766</v>
      </c>
      <c r="V2565" s="37"/>
      <c r="W2565" s="37" t="s">
        <v>363</v>
      </c>
      <c r="X2565" s="39"/>
      <c r="Y2565" s="39"/>
      <c r="Z2565" s="39"/>
      <c r="AA2565" s="39"/>
    </row>
    <row r="2566" spans="1:27" ht="14.45" hidden="1" x14ac:dyDescent="0.35">
      <c r="A2566" s="154"/>
      <c r="B2566" s="154">
        <v>2596</v>
      </c>
      <c r="C2566" s="155" t="s">
        <v>176</v>
      </c>
      <c r="D2566" s="155" t="s">
        <v>344</v>
      </c>
      <c r="E2566" s="156">
        <v>2016</v>
      </c>
      <c r="F2566" s="153">
        <v>6</v>
      </c>
      <c r="G2566" s="155" t="s">
        <v>8</v>
      </c>
      <c r="H2566" s="152" t="s">
        <v>1366</v>
      </c>
      <c r="I2566" s="151" t="s">
        <v>4885</v>
      </c>
      <c r="J2566" s="152" t="s">
        <v>92</v>
      </c>
      <c r="K2566" s="153" t="s">
        <v>453</v>
      </c>
      <c r="L2566" s="154" t="s">
        <v>5430</v>
      </c>
      <c r="M2566" s="28" t="s">
        <v>4375</v>
      </c>
      <c r="N2566" s="28"/>
      <c r="O2566" s="33">
        <v>2296647</v>
      </c>
      <c r="P2566" s="33">
        <v>3046012789</v>
      </c>
      <c r="Q2566" s="34" t="s">
        <v>4376</v>
      </c>
      <c r="R2566" s="45">
        <v>42435</v>
      </c>
      <c r="S2566" s="36" t="s">
        <v>4377</v>
      </c>
      <c r="T2566" s="37" t="s">
        <v>413</v>
      </c>
      <c r="U2566" s="44">
        <v>1011412487</v>
      </c>
      <c r="V2566" s="37" t="s">
        <v>339</v>
      </c>
      <c r="W2566" s="37" t="s">
        <v>363</v>
      </c>
      <c r="X2566" s="39"/>
      <c r="Y2566" s="39"/>
      <c r="Z2566" s="39"/>
      <c r="AA2566" s="39"/>
    </row>
    <row r="2567" spans="1:27" ht="14.45" hidden="1" x14ac:dyDescent="0.35">
      <c r="A2567" s="154"/>
      <c r="B2567" s="154">
        <v>2597</v>
      </c>
      <c r="C2567" s="155" t="s">
        <v>18</v>
      </c>
      <c r="D2567" s="155" t="s">
        <v>19</v>
      </c>
      <c r="E2567" s="156">
        <v>2014</v>
      </c>
      <c r="F2567" s="153">
        <v>8</v>
      </c>
      <c r="G2567" s="155" t="s">
        <v>20</v>
      </c>
      <c r="H2567" s="152" t="s">
        <v>3699</v>
      </c>
      <c r="I2567" s="151" t="s">
        <v>4850</v>
      </c>
      <c r="J2567" s="152" t="s">
        <v>21</v>
      </c>
      <c r="K2567" s="153" t="s">
        <v>438</v>
      </c>
      <c r="L2567" s="154" t="s">
        <v>5431</v>
      </c>
      <c r="M2567" s="28" t="s">
        <v>3696</v>
      </c>
      <c r="N2567" s="28"/>
      <c r="O2567" s="33"/>
      <c r="P2567" s="33">
        <v>3014747070</v>
      </c>
      <c r="Q2567" s="34" t="s">
        <v>4378</v>
      </c>
      <c r="R2567" s="45">
        <v>41712</v>
      </c>
      <c r="S2567" s="36" t="s">
        <v>4379</v>
      </c>
      <c r="T2567" s="37" t="s">
        <v>354</v>
      </c>
      <c r="U2567" s="44">
        <v>1023532865</v>
      </c>
      <c r="V2567" s="37" t="s">
        <v>430</v>
      </c>
      <c r="W2567" s="37" t="s">
        <v>363</v>
      </c>
      <c r="X2567" s="39"/>
      <c r="Y2567" s="39"/>
      <c r="Z2567" s="39"/>
      <c r="AA2567" s="39"/>
    </row>
    <row r="2568" spans="1:27" ht="14.45" hidden="1" x14ac:dyDescent="0.35">
      <c r="A2568" s="154"/>
      <c r="B2568" s="154">
        <v>2598</v>
      </c>
      <c r="C2568" s="155" t="s">
        <v>131</v>
      </c>
      <c r="D2568" s="155" t="s">
        <v>4380</v>
      </c>
      <c r="E2568" s="156">
        <v>2011</v>
      </c>
      <c r="F2568" s="153">
        <v>11</v>
      </c>
      <c r="G2568" s="155" t="s">
        <v>8</v>
      </c>
      <c r="H2568" s="152" t="s">
        <v>1366</v>
      </c>
      <c r="I2568" s="151" t="s">
        <v>4870</v>
      </c>
      <c r="J2568" s="152" t="s">
        <v>34</v>
      </c>
      <c r="K2568" s="153" t="s">
        <v>453</v>
      </c>
      <c r="L2568" s="154" t="s">
        <v>5432</v>
      </c>
      <c r="M2568" s="28"/>
      <c r="N2568" s="28"/>
      <c r="O2568" s="52"/>
      <c r="P2568" s="52">
        <v>3235027334</v>
      </c>
      <c r="Q2568" s="34" t="s">
        <v>4381</v>
      </c>
      <c r="R2568" s="62">
        <v>40632</v>
      </c>
      <c r="S2568" s="39" t="s">
        <v>4382</v>
      </c>
      <c r="T2568" s="39" t="s">
        <v>354</v>
      </c>
      <c r="U2568" s="76">
        <v>1011515208</v>
      </c>
      <c r="V2568" s="39" t="s">
        <v>582</v>
      </c>
      <c r="W2568" s="39" t="s">
        <v>340</v>
      </c>
      <c r="X2568" s="39"/>
      <c r="Y2568" s="39"/>
      <c r="Z2568" s="39"/>
      <c r="AA2568" s="39"/>
    </row>
    <row r="2569" spans="1:27" ht="14.45" hidden="1" x14ac:dyDescent="0.35">
      <c r="A2569" s="154"/>
      <c r="B2569" s="154">
        <v>2599</v>
      </c>
      <c r="C2569" s="149" t="s">
        <v>2381</v>
      </c>
      <c r="D2569" s="149" t="s">
        <v>4383</v>
      </c>
      <c r="E2569" s="156">
        <v>2008</v>
      </c>
      <c r="F2569" s="153">
        <v>14</v>
      </c>
      <c r="G2569" s="155" t="s">
        <v>20</v>
      </c>
      <c r="H2569" s="152" t="s">
        <v>3699</v>
      </c>
      <c r="I2569" s="151" t="s">
        <v>4862</v>
      </c>
      <c r="J2569" s="152" t="s">
        <v>40</v>
      </c>
      <c r="K2569" s="153" t="s">
        <v>441</v>
      </c>
      <c r="L2569" s="154" t="s">
        <v>5433</v>
      </c>
      <c r="M2569" s="28" t="s">
        <v>455</v>
      </c>
      <c r="N2569" s="28"/>
      <c r="O2569" s="33">
        <v>3003891</v>
      </c>
      <c r="P2569" s="33">
        <v>3006668367</v>
      </c>
      <c r="Q2569" s="34" t="s">
        <v>4384</v>
      </c>
      <c r="R2569" s="45">
        <v>39758</v>
      </c>
      <c r="S2569" s="36" t="s">
        <v>4385</v>
      </c>
      <c r="T2569" s="37" t="s">
        <v>354</v>
      </c>
      <c r="U2569" s="44">
        <v>1040574230</v>
      </c>
      <c r="V2569" s="37" t="s">
        <v>430</v>
      </c>
      <c r="W2569" s="37" t="s">
        <v>363</v>
      </c>
      <c r="X2569" s="39"/>
      <c r="Y2569" s="39"/>
      <c r="Z2569" s="39"/>
      <c r="AA2569" s="39"/>
    </row>
    <row r="2570" spans="1:27" ht="14.45" hidden="1" x14ac:dyDescent="0.35">
      <c r="A2570" s="154"/>
      <c r="B2570" s="154">
        <v>2600</v>
      </c>
      <c r="C2570" s="155" t="s">
        <v>1195</v>
      </c>
      <c r="D2570" s="155" t="s">
        <v>4386</v>
      </c>
      <c r="E2570" s="156">
        <v>2015</v>
      </c>
      <c r="F2570" s="153">
        <v>7</v>
      </c>
      <c r="G2570" s="155" t="s">
        <v>8</v>
      </c>
      <c r="H2570" s="152" t="s">
        <v>1366</v>
      </c>
      <c r="I2570" s="151" t="s">
        <v>3697</v>
      </c>
      <c r="J2570" s="152" t="s">
        <v>117</v>
      </c>
      <c r="K2570" s="153" t="s">
        <v>453</v>
      </c>
      <c r="L2570" s="154" t="s">
        <v>5434</v>
      </c>
      <c r="M2570" s="28"/>
      <c r="N2570" s="28"/>
      <c r="O2570" s="33">
        <v>2331298</v>
      </c>
      <c r="P2570" s="33">
        <v>3233957380</v>
      </c>
      <c r="Q2570" s="42" t="s">
        <v>4387</v>
      </c>
      <c r="R2570" s="45">
        <v>42008</v>
      </c>
      <c r="S2570" s="37" t="s">
        <v>4388</v>
      </c>
      <c r="T2570" s="37" t="s">
        <v>413</v>
      </c>
      <c r="U2570" s="44">
        <v>1020232075</v>
      </c>
      <c r="V2570" s="37" t="s">
        <v>346</v>
      </c>
      <c r="W2570" s="37" t="s">
        <v>363</v>
      </c>
      <c r="X2570" s="39"/>
      <c r="Y2570" s="39"/>
      <c r="Z2570" s="39"/>
      <c r="AA2570" s="39"/>
    </row>
    <row r="2571" spans="1:27" ht="14.45" hidden="1" x14ac:dyDescent="0.35">
      <c r="A2571" s="154"/>
      <c r="B2571" s="154">
        <v>2601</v>
      </c>
      <c r="C2571" s="155" t="s">
        <v>224</v>
      </c>
      <c r="D2571" s="155" t="s">
        <v>4389</v>
      </c>
      <c r="E2571" s="156">
        <v>2009</v>
      </c>
      <c r="F2571" s="153">
        <v>13</v>
      </c>
      <c r="G2571" s="155" t="s">
        <v>8</v>
      </c>
      <c r="H2571" s="152" t="s">
        <v>1366</v>
      </c>
      <c r="I2571" s="151" t="s">
        <v>4856</v>
      </c>
      <c r="J2571" s="152" t="s">
        <v>72</v>
      </c>
      <c r="K2571" s="153" t="s">
        <v>453</v>
      </c>
      <c r="L2571" s="154" t="s">
        <v>5435</v>
      </c>
      <c r="M2571" s="28"/>
      <c r="N2571" s="28"/>
      <c r="O2571" s="33">
        <v>5037329</v>
      </c>
      <c r="P2571" s="33">
        <v>3108470130</v>
      </c>
      <c r="Q2571" s="34" t="s">
        <v>4390</v>
      </c>
      <c r="R2571" s="45">
        <v>39839</v>
      </c>
      <c r="S2571" s="37" t="s">
        <v>4391</v>
      </c>
      <c r="T2571" s="37" t="s">
        <v>354</v>
      </c>
      <c r="U2571" s="44">
        <v>1104820929</v>
      </c>
      <c r="V2571" s="37"/>
      <c r="W2571" s="37" t="s">
        <v>363</v>
      </c>
      <c r="X2571" s="39"/>
      <c r="Y2571" s="39"/>
      <c r="Z2571" s="39"/>
      <c r="AA2571" s="39"/>
    </row>
    <row r="2572" spans="1:27" ht="14.45" hidden="1" x14ac:dyDescent="0.35">
      <c r="A2572" s="154"/>
      <c r="B2572" s="154">
        <v>2602</v>
      </c>
      <c r="C2572" s="155" t="s">
        <v>278</v>
      </c>
      <c r="D2572" s="155" t="s">
        <v>4050</v>
      </c>
      <c r="E2572" s="156">
        <v>2009</v>
      </c>
      <c r="F2572" s="153">
        <v>13</v>
      </c>
      <c r="G2572" s="155" t="s">
        <v>20</v>
      </c>
      <c r="H2572" s="152" t="s">
        <v>3699</v>
      </c>
      <c r="I2572" s="151" t="s">
        <v>3700</v>
      </c>
      <c r="J2572" s="152" t="s">
        <v>40</v>
      </c>
      <c r="K2572" s="153" t="s">
        <v>453</v>
      </c>
      <c r="L2572" s="154" t="s">
        <v>5436</v>
      </c>
      <c r="M2572" s="28"/>
      <c r="N2572" s="28"/>
      <c r="O2572" s="33">
        <v>3572275</v>
      </c>
      <c r="P2572" s="33">
        <v>3103816483</v>
      </c>
      <c r="Q2572" s="34" t="s">
        <v>4392</v>
      </c>
      <c r="R2572" s="45">
        <v>40077</v>
      </c>
      <c r="S2572" s="36" t="s">
        <v>3158</v>
      </c>
      <c r="T2572" s="37" t="s">
        <v>354</v>
      </c>
      <c r="U2572" s="44">
        <v>1034995154</v>
      </c>
      <c r="V2572" s="37" t="s">
        <v>346</v>
      </c>
      <c r="W2572" s="37" t="s">
        <v>363</v>
      </c>
      <c r="X2572" s="39"/>
      <c r="Y2572" s="39"/>
      <c r="Z2572" s="39"/>
      <c r="AA2572" s="39"/>
    </row>
    <row r="2573" spans="1:27" ht="14.45" hidden="1" x14ac:dyDescent="0.35">
      <c r="A2573" s="154"/>
      <c r="B2573" s="154">
        <v>2603</v>
      </c>
      <c r="C2573" s="155" t="s">
        <v>4393</v>
      </c>
      <c r="D2573" s="155" t="s">
        <v>4394</v>
      </c>
      <c r="E2573" s="156">
        <v>2017</v>
      </c>
      <c r="F2573" s="153">
        <v>5</v>
      </c>
      <c r="G2573" s="155" t="s">
        <v>8</v>
      </c>
      <c r="H2573" s="152" t="s">
        <v>1366</v>
      </c>
      <c r="I2573" s="151" t="s">
        <v>4893</v>
      </c>
      <c r="J2573" s="152" t="s">
        <v>92</v>
      </c>
      <c r="K2573" s="153" t="s">
        <v>453</v>
      </c>
      <c r="L2573" s="154" t="s">
        <v>5437</v>
      </c>
      <c r="M2573" s="28"/>
      <c r="N2573" s="28"/>
      <c r="O2573" s="33">
        <v>5033934</v>
      </c>
      <c r="P2573" s="33">
        <v>3006174307</v>
      </c>
      <c r="Q2573" s="34" t="s">
        <v>4395</v>
      </c>
      <c r="R2573" s="45">
        <v>42991</v>
      </c>
      <c r="S2573" s="36" t="s">
        <v>4396</v>
      </c>
      <c r="T2573" s="37" t="s">
        <v>413</v>
      </c>
      <c r="U2573" s="44">
        <v>1192469131</v>
      </c>
      <c r="V2573" s="37" t="s">
        <v>346</v>
      </c>
      <c r="W2573" s="37" t="s">
        <v>340</v>
      </c>
      <c r="X2573" s="39"/>
      <c r="Y2573" s="39"/>
      <c r="Z2573" s="39"/>
      <c r="AA2573" s="39"/>
    </row>
    <row r="2574" spans="1:27" ht="14.45" hidden="1" x14ac:dyDescent="0.35">
      <c r="A2574" s="154"/>
      <c r="B2574" s="154">
        <v>2604</v>
      </c>
      <c r="C2574" s="155" t="s">
        <v>31</v>
      </c>
      <c r="D2574" s="155" t="s">
        <v>4397</v>
      </c>
      <c r="E2574" s="156">
        <v>2013</v>
      </c>
      <c r="F2574" s="153">
        <v>9</v>
      </c>
      <c r="G2574" s="155" t="s">
        <v>8</v>
      </c>
      <c r="H2574" s="152" t="s">
        <v>1366</v>
      </c>
      <c r="I2574" s="151" t="s">
        <v>3703</v>
      </c>
      <c r="J2574" s="152" t="s">
        <v>106</v>
      </c>
      <c r="K2574" s="153" t="s">
        <v>453</v>
      </c>
      <c r="L2574" s="154" t="s">
        <v>5438</v>
      </c>
      <c r="M2574" s="28"/>
      <c r="N2574" s="28"/>
      <c r="O2574" s="33"/>
      <c r="P2574" s="33">
        <v>3024117773</v>
      </c>
      <c r="Q2574" s="34" t="s">
        <v>4398</v>
      </c>
      <c r="R2574" s="45">
        <v>41309</v>
      </c>
      <c r="S2574" s="37" t="s">
        <v>4399</v>
      </c>
      <c r="T2574" s="36" t="s">
        <v>413</v>
      </c>
      <c r="U2574" s="49">
        <v>1127024779</v>
      </c>
      <c r="V2574" s="36" t="s">
        <v>346</v>
      </c>
      <c r="W2574" s="36" t="s">
        <v>363</v>
      </c>
      <c r="X2574" s="39"/>
      <c r="Y2574" s="39"/>
      <c r="Z2574" s="39"/>
      <c r="AA2574" s="39"/>
    </row>
    <row r="2575" spans="1:27" ht="14.45" hidden="1" x14ac:dyDescent="0.35">
      <c r="A2575" s="154"/>
      <c r="B2575" s="154">
        <v>2605</v>
      </c>
      <c r="C2575" s="155" t="s">
        <v>48</v>
      </c>
      <c r="D2575" s="155" t="s">
        <v>4400</v>
      </c>
      <c r="E2575" s="156">
        <v>2014</v>
      </c>
      <c r="F2575" s="153">
        <v>8</v>
      </c>
      <c r="G2575" s="155" t="s">
        <v>20</v>
      </c>
      <c r="H2575" s="152" t="s">
        <v>3699</v>
      </c>
      <c r="I2575" s="151" t="s">
        <v>4850</v>
      </c>
      <c r="J2575" s="152" t="s">
        <v>21</v>
      </c>
      <c r="K2575" s="153" t="s">
        <v>458</v>
      </c>
      <c r="L2575" s="154" t="s">
        <v>5439</v>
      </c>
      <c r="M2575" s="28"/>
      <c r="N2575" s="28"/>
      <c r="O2575" s="33">
        <v>5112111</v>
      </c>
      <c r="P2575" s="33"/>
      <c r="Q2575" s="34"/>
      <c r="R2575" s="45">
        <v>41791</v>
      </c>
      <c r="S2575" s="36" t="s">
        <v>4401</v>
      </c>
      <c r="T2575" s="37" t="s">
        <v>354</v>
      </c>
      <c r="U2575" s="49">
        <v>1020317002</v>
      </c>
      <c r="V2575" s="37" t="s">
        <v>346</v>
      </c>
      <c r="W2575" s="37" t="s">
        <v>363</v>
      </c>
      <c r="X2575" s="39"/>
      <c r="Y2575" s="39"/>
      <c r="Z2575" s="39"/>
      <c r="AA2575" s="39"/>
    </row>
    <row r="2576" spans="1:27" ht="14.45" hidden="1" x14ac:dyDescent="0.35">
      <c r="A2576" s="154"/>
      <c r="B2576" s="154">
        <v>2606</v>
      </c>
      <c r="C2576" s="155" t="s">
        <v>76</v>
      </c>
      <c r="D2576" s="155" t="s">
        <v>4402</v>
      </c>
      <c r="E2576" s="156">
        <v>2013</v>
      </c>
      <c r="F2576" s="153">
        <v>9</v>
      </c>
      <c r="G2576" s="155" t="s">
        <v>8</v>
      </c>
      <c r="H2576" s="152" t="s">
        <v>1366</v>
      </c>
      <c r="I2576" s="151" t="s">
        <v>3703</v>
      </c>
      <c r="J2576" s="152" t="s">
        <v>106</v>
      </c>
      <c r="K2576" s="153" t="s">
        <v>458</v>
      </c>
      <c r="L2576" s="154" t="s">
        <v>5440</v>
      </c>
      <c r="M2576" s="28"/>
      <c r="N2576" s="28"/>
      <c r="O2576" s="33"/>
      <c r="P2576" s="33">
        <v>3174887308</v>
      </c>
      <c r="Q2576" s="34" t="s">
        <v>4403</v>
      </c>
      <c r="R2576" s="45">
        <v>41579</v>
      </c>
      <c r="S2576" s="36" t="s">
        <v>4404</v>
      </c>
      <c r="T2576" s="37" t="s">
        <v>354</v>
      </c>
      <c r="U2576" s="44">
        <v>1020316522</v>
      </c>
      <c r="V2576" s="37" t="s">
        <v>346</v>
      </c>
      <c r="W2576" s="37" t="s">
        <v>363</v>
      </c>
      <c r="X2576" s="39"/>
      <c r="Y2576" s="39"/>
      <c r="Z2576" s="39"/>
      <c r="AA2576" s="39"/>
    </row>
    <row r="2577" spans="1:27" ht="14.45" hidden="1" x14ac:dyDescent="0.35">
      <c r="A2577" s="154"/>
      <c r="B2577" s="154">
        <v>2607</v>
      </c>
      <c r="C2577" s="155" t="s">
        <v>1033</v>
      </c>
      <c r="D2577" s="155" t="s">
        <v>4405</v>
      </c>
      <c r="E2577" s="156">
        <v>2016</v>
      </c>
      <c r="F2577" s="153">
        <v>6</v>
      </c>
      <c r="G2577" s="155" t="s">
        <v>8</v>
      </c>
      <c r="H2577" s="152" t="s">
        <v>1366</v>
      </c>
      <c r="I2577" s="151" t="s">
        <v>4885</v>
      </c>
      <c r="J2577" s="152" t="s">
        <v>92</v>
      </c>
      <c r="K2577" s="153" t="s">
        <v>453</v>
      </c>
      <c r="L2577" s="154" t="s">
        <v>5441</v>
      </c>
      <c r="M2577" s="28"/>
      <c r="N2577" s="28"/>
      <c r="O2577" s="33"/>
      <c r="P2577" s="33">
        <v>3113587227</v>
      </c>
      <c r="Q2577" s="34" t="s">
        <v>4406</v>
      </c>
      <c r="R2577" s="45">
        <v>42539</v>
      </c>
      <c r="S2577" s="36" t="s">
        <v>4407</v>
      </c>
      <c r="T2577" s="37" t="s">
        <v>413</v>
      </c>
      <c r="U2577" s="44">
        <v>1027814140</v>
      </c>
      <c r="V2577" s="37"/>
      <c r="W2577" s="37" t="s">
        <v>363</v>
      </c>
      <c r="X2577" s="39"/>
      <c r="Y2577" s="39"/>
      <c r="Z2577" s="39"/>
      <c r="AA2577" s="39"/>
    </row>
    <row r="2578" spans="1:27" ht="14.45" hidden="1" x14ac:dyDescent="0.35">
      <c r="A2578" s="154"/>
      <c r="B2578" s="154">
        <v>2608</v>
      </c>
      <c r="C2578" s="155" t="s">
        <v>4408</v>
      </c>
      <c r="D2578" s="155" t="s">
        <v>4409</v>
      </c>
      <c r="E2578" s="156">
        <v>2014</v>
      </c>
      <c r="F2578" s="153">
        <v>8</v>
      </c>
      <c r="G2578" s="155" t="s">
        <v>8</v>
      </c>
      <c r="H2578" s="152" t="s">
        <v>1366</v>
      </c>
      <c r="I2578" s="151" t="s">
        <v>3687</v>
      </c>
      <c r="J2578" s="152" t="s">
        <v>117</v>
      </c>
      <c r="K2578" s="153" t="s">
        <v>453</v>
      </c>
      <c r="L2578" s="154" t="s">
        <v>5442</v>
      </c>
      <c r="M2578" s="28"/>
      <c r="N2578" s="28"/>
      <c r="O2578" s="33"/>
      <c r="P2578" s="33">
        <v>3154601634</v>
      </c>
      <c r="Q2578" s="34" t="s">
        <v>4410</v>
      </c>
      <c r="R2578" s="45">
        <v>41778</v>
      </c>
      <c r="S2578" s="36" t="s">
        <v>4411</v>
      </c>
      <c r="T2578" s="37" t="s">
        <v>354</v>
      </c>
      <c r="U2578" s="44">
        <v>1020122420</v>
      </c>
      <c r="V2578" s="37" t="s">
        <v>346</v>
      </c>
      <c r="W2578" s="37" t="s">
        <v>363</v>
      </c>
      <c r="X2578" s="39"/>
      <c r="Y2578" s="39"/>
      <c r="Z2578" s="39"/>
      <c r="AA2578" s="39"/>
    </row>
    <row r="2579" spans="1:27" ht="14.45" hidden="1" x14ac:dyDescent="0.35">
      <c r="A2579" s="154"/>
      <c r="B2579" s="154">
        <v>2609</v>
      </c>
      <c r="C2579" s="155" t="s">
        <v>4412</v>
      </c>
      <c r="D2579" s="155" t="s">
        <v>4413</v>
      </c>
      <c r="E2579" s="156">
        <v>2014</v>
      </c>
      <c r="F2579" s="153">
        <v>8</v>
      </c>
      <c r="G2579" s="155" t="s">
        <v>8</v>
      </c>
      <c r="H2579" s="152" t="s">
        <v>1366</v>
      </c>
      <c r="I2579" s="151" t="s">
        <v>3687</v>
      </c>
      <c r="J2579" s="152" t="s">
        <v>117</v>
      </c>
      <c r="K2579" s="153" t="s">
        <v>458</v>
      </c>
      <c r="L2579" s="154" t="s">
        <v>5443</v>
      </c>
      <c r="M2579" s="28"/>
      <c r="N2579" s="28"/>
      <c r="O2579" s="33"/>
      <c r="P2579" s="33">
        <v>3008726360</v>
      </c>
      <c r="Q2579" s="34" t="s">
        <v>4414</v>
      </c>
      <c r="R2579" s="45">
        <v>41687</v>
      </c>
      <c r="S2579" s="36" t="s">
        <v>4415</v>
      </c>
      <c r="T2579" s="37" t="s">
        <v>354</v>
      </c>
      <c r="U2579" s="44">
        <v>1034787193</v>
      </c>
      <c r="V2579" s="37" t="s">
        <v>346</v>
      </c>
      <c r="W2579" s="37" t="s">
        <v>347</v>
      </c>
      <c r="X2579" s="39"/>
      <c r="Y2579" s="39"/>
      <c r="Z2579" s="39"/>
      <c r="AA2579" s="39"/>
    </row>
    <row r="2580" spans="1:27" ht="14.45" hidden="1" x14ac:dyDescent="0.35">
      <c r="A2580" s="154"/>
      <c r="B2580" s="154">
        <v>2610</v>
      </c>
      <c r="C2580" s="155" t="s">
        <v>109</v>
      </c>
      <c r="D2580" s="155" t="s">
        <v>4416</v>
      </c>
      <c r="E2580" s="156">
        <v>2013</v>
      </c>
      <c r="F2580" s="153">
        <v>9</v>
      </c>
      <c r="G2580" s="155" t="s">
        <v>8</v>
      </c>
      <c r="H2580" s="152" t="s">
        <v>1366</v>
      </c>
      <c r="I2580" s="151" t="s">
        <v>3703</v>
      </c>
      <c r="J2580" s="152" t="s">
        <v>106</v>
      </c>
      <c r="K2580" s="153" t="s">
        <v>457</v>
      </c>
      <c r="L2580" s="154" t="s">
        <v>5444</v>
      </c>
      <c r="M2580" s="28"/>
      <c r="N2580" s="28"/>
      <c r="O2580" s="33"/>
      <c r="P2580" s="33">
        <v>3003122638</v>
      </c>
      <c r="Q2580" s="34" t="s">
        <v>4417</v>
      </c>
      <c r="R2580" s="45">
        <v>41538</v>
      </c>
      <c r="S2580" s="36" t="s">
        <v>4418</v>
      </c>
      <c r="T2580" s="37" t="s">
        <v>354</v>
      </c>
      <c r="U2580" s="44">
        <v>1020121849</v>
      </c>
      <c r="V2580" s="37" t="s">
        <v>393</v>
      </c>
      <c r="W2580" s="37" t="s">
        <v>363</v>
      </c>
      <c r="X2580" s="39"/>
      <c r="Y2580" s="39"/>
      <c r="Z2580" s="39"/>
      <c r="AA2580" s="39"/>
    </row>
    <row r="2581" spans="1:27" ht="14.45" hidden="1" x14ac:dyDescent="0.35">
      <c r="A2581" s="154"/>
      <c r="B2581" s="154">
        <v>2611</v>
      </c>
      <c r="C2581" s="155" t="s">
        <v>820</v>
      </c>
      <c r="D2581" s="155" t="s">
        <v>4419</v>
      </c>
      <c r="E2581" s="156">
        <v>2014</v>
      </c>
      <c r="F2581" s="153">
        <v>8</v>
      </c>
      <c r="G2581" s="155" t="s">
        <v>8</v>
      </c>
      <c r="H2581" s="152" t="s">
        <v>1366</v>
      </c>
      <c r="I2581" s="151" t="s">
        <v>3687</v>
      </c>
      <c r="J2581" s="152" t="s">
        <v>117</v>
      </c>
      <c r="K2581" s="153" t="s">
        <v>453</v>
      </c>
      <c r="L2581" s="154" t="s">
        <v>5445</v>
      </c>
      <c r="M2581" s="28"/>
      <c r="N2581" s="28"/>
      <c r="O2581" s="33">
        <v>4982735</v>
      </c>
      <c r="P2581" s="33">
        <v>3108251725</v>
      </c>
      <c r="Q2581" s="34" t="s">
        <v>4420</v>
      </c>
      <c r="R2581" s="45">
        <v>41842</v>
      </c>
      <c r="S2581" s="36" t="s">
        <v>3777</v>
      </c>
      <c r="T2581" s="37" t="s">
        <v>354</v>
      </c>
      <c r="U2581" s="44">
        <v>1035004265</v>
      </c>
      <c r="V2581" s="37" t="s">
        <v>346</v>
      </c>
      <c r="W2581" s="37" t="s">
        <v>363</v>
      </c>
      <c r="X2581" s="39"/>
      <c r="Y2581" s="39"/>
      <c r="Z2581" s="39"/>
      <c r="AA2581" s="39"/>
    </row>
    <row r="2582" spans="1:27" ht="14.45" hidden="1" x14ac:dyDescent="0.35">
      <c r="A2582" s="154"/>
      <c r="B2582" s="154">
        <v>2612</v>
      </c>
      <c r="C2582" s="155" t="s">
        <v>465</v>
      </c>
      <c r="D2582" s="155" t="s">
        <v>4421</v>
      </c>
      <c r="E2582" s="156">
        <v>2011</v>
      </c>
      <c r="F2582" s="153">
        <v>11</v>
      </c>
      <c r="G2582" s="155" t="s">
        <v>8</v>
      </c>
      <c r="H2582" s="152" t="s">
        <v>1366</v>
      </c>
      <c r="I2582" s="151" t="s">
        <v>4870</v>
      </c>
      <c r="J2582" s="152" t="s">
        <v>34</v>
      </c>
      <c r="K2582" s="153" t="s">
        <v>458</v>
      </c>
      <c r="L2582" s="154" t="s">
        <v>5446</v>
      </c>
      <c r="M2582" s="28"/>
      <c r="N2582" s="28"/>
      <c r="O2582" s="33">
        <v>5596023</v>
      </c>
      <c r="P2582" s="33">
        <v>3234830733</v>
      </c>
      <c r="Q2582" s="34" t="s">
        <v>4422</v>
      </c>
      <c r="R2582" s="45">
        <v>40654</v>
      </c>
      <c r="S2582" s="36" t="s">
        <v>4423</v>
      </c>
      <c r="T2582" s="37" t="s">
        <v>354</v>
      </c>
      <c r="U2582" s="44">
        <v>1015076269</v>
      </c>
      <c r="V2582" s="37" t="s">
        <v>393</v>
      </c>
      <c r="W2582" s="37" t="s">
        <v>363</v>
      </c>
      <c r="X2582" s="39"/>
      <c r="Y2582" s="39"/>
      <c r="Z2582" s="39"/>
      <c r="AA2582" s="39"/>
    </row>
    <row r="2583" spans="1:27" ht="14.45" hidden="1" x14ac:dyDescent="0.35">
      <c r="A2583" s="154"/>
      <c r="B2583" s="154">
        <v>2613</v>
      </c>
      <c r="C2583" s="155" t="s">
        <v>22</v>
      </c>
      <c r="D2583" s="155" t="s">
        <v>4424</v>
      </c>
      <c r="E2583" s="156">
        <v>2013</v>
      </c>
      <c r="F2583" s="153">
        <v>9</v>
      </c>
      <c r="G2583" s="155" t="s">
        <v>8</v>
      </c>
      <c r="H2583" s="152" t="s">
        <v>1366</v>
      </c>
      <c r="I2583" s="151" t="s">
        <v>3703</v>
      </c>
      <c r="J2583" s="152" t="s">
        <v>106</v>
      </c>
      <c r="K2583" s="153" t="s">
        <v>453</v>
      </c>
      <c r="L2583" s="154" t="s">
        <v>5447</v>
      </c>
      <c r="M2583" s="28"/>
      <c r="N2583" s="28"/>
      <c r="O2583" s="33">
        <v>4163364</v>
      </c>
      <c r="P2583" s="33">
        <v>3183363807</v>
      </c>
      <c r="Q2583" s="34" t="s">
        <v>4425</v>
      </c>
      <c r="R2583" s="45">
        <v>41324</v>
      </c>
      <c r="S2583" s="36" t="s">
        <v>3777</v>
      </c>
      <c r="T2583" s="37" t="s">
        <v>354</v>
      </c>
      <c r="U2583" s="44">
        <v>1011516370</v>
      </c>
      <c r="V2583" s="37" t="s">
        <v>430</v>
      </c>
      <c r="W2583" s="37" t="s">
        <v>363</v>
      </c>
      <c r="X2583" s="39"/>
      <c r="Y2583" s="39"/>
      <c r="Z2583" s="39"/>
      <c r="AA2583" s="39"/>
    </row>
    <row r="2584" spans="1:27" ht="14.45" hidden="1" x14ac:dyDescent="0.35">
      <c r="A2584" s="154"/>
      <c r="B2584" s="154">
        <v>2614</v>
      </c>
      <c r="C2584" s="155" t="s">
        <v>6</v>
      </c>
      <c r="D2584" s="155" t="s">
        <v>4400</v>
      </c>
      <c r="E2584" s="156">
        <v>2010</v>
      </c>
      <c r="F2584" s="153">
        <v>12</v>
      </c>
      <c r="G2584" s="155" t="s">
        <v>8</v>
      </c>
      <c r="H2584" s="152" t="s">
        <v>1366</v>
      </c>
      <c r="I2584" s="151" t="s">
        <v>4859</v>
      </c>
      <c r="J2584" s="152" t="s">
        <v>34</v>
      </c>
      <c r="K2584" s="153" t="s">
        <v>453</v>
      </c>
      <c r="L2584" s="154" t="s">
        <v>5448</v>
      </c>
      <c r="M2584" s="28"/>
      <c r="N2584" s="28"/>
      <c r="O2584" s="33">
        <v>5112111</v>
      </c>
      <c r="P2584" s="33"/>
      <c r="Q2584" s="34"/>
      <c r="R2584" s="45">
        <v>40469</v>
      </c>
      <c r="S2584" s="36" t="s">
        <v>4401</v>
      </c>
      <c r="T2584" s="37" t="s">
        <v>354</v>
      </c>
      <c r="U2584" s="49">
        <v>1025661779</v>
      </c>
      <c r="V2584" s="37" t="s">
        <v>346</v>
      </c>
      <c r="W2584" s="37" t="s">
        <v>363</v>
      </c>
      <c r="X2584" s="39"/>
      <c r="Y2584" s="39"/>
      <c r="Z2584" s="39"/>
      <c r="AA2584" s="39"/>
    </row>
    <row r="2585" spans="1:27" ht="14.45" hidden="1" x14ac:dyDescent="0.35">
      <c r="A2585" s="154"/>
      <c r="B2585" s="154">
        <v>2615</v>
      </c>
      <c r="C2585" s="155" t="s">
        <v>4426</v>
      </c>
      <c r="D2585" s="155" t="s">
        <v>4427</v>
      </c>
      <c r="E2585" s="156">
        <v>2011</v>
      </c>
      <c r="F2585" s="153">
        <v>11</v>
      </c>
      <c r="G2585" s="155" t="s">
        <v>8</v>
      </c>
      <c r="H2585" s="152" t="s">
        <v>1366</v>
      </c>
      <c r="I2585" s="151" t="s">
        <v>4870</v>
      </c>
      <c r="J2585" s="152" t="s">
        <v>34</v>
      </c>
      <c r="K2585" s="153" t="s">
        <v>453</v>
      </c>
      <c r="L2585" s="154" t="s">
        <v>5449</v>
      </c>
      <c r="M2585" s="28"/>
      <c r="N2585" s="28"/>
      <c r="O2585" s="33"/>
      <c r="P2585" s="33">
        <v>3007572939</v>
      </c>
      <c r="Q2585" s="34" t="s">
        <v>4428</v>
      </c>
      <c r="R2585" s="45">
        <v>40829</v>
      </c>
      <c r="S2585" s="36" t="s">
        <v>4429</v>
      </c>
      <c r="T2585" s="37" t="s">
        <v>354</v>
      </c>
      <c r="U2585" s="44">
        <v>1027810531</v>
      </c>
      <c r="V2585" s="37" t="s">
        <v>346</v>
      </c>
      <c r="W2585" s="37" t="s">
        <v>363</v>
      </c>
      <c r="X2585" s="39"/>
      <c r="Y2585" s="39"/>
      <c r="Z2585" s="39"/>
      <c r="AA2585" s="39"/>
    </row>
    <row r="2586" spans="1:27" ht="14.45" hidden="1" x14ac:dyDescent="0.35">
      <c r="A2586" s="154"/>
      <c r="B2586" s="154">
        <v>2616</v>
      </c>
      <c r="C2586" s="155" t="s">
        <v>76</v>
      </c>
      <c r="D2586" s="155" t="s">
        <v>4430</v>
      </c>
      <c r="E2586" s="156">
        <v>2013</v>
      </c>
      <c r="F2586" s="153">
        <v>9</v>
      </c>
      <c r="G2586" s="155" t="s">
        <v>8</v>
      </c>
      <c r="H2586" s="152" t="s">
        <v>1366</v>
      </c>
      <c r="I2586" s="151" t="s">
        <v>3703</v>
      </c>
      <c r="J2586" s="152" t="s">
        <v>106</v>
      </c>
      <c r="K2586" s="153" t="s">
        <v>453</v>
      </c>
      <c r="L2586" s="154" t="s">
        <v>5450</v>
      </c>
      <c r="M2586" s="28"/>
      <c r="N2586" s="28"/>
      <c r="O2586" s="33">
        <v>4175122</v>
      </c>
      <c r="P2586" s="33">
        <v>3113527793</v>
      </c>
      <c r="Q2586" s="34" t="s">
        <v>4431</v>
      </c>
      <c r="R2586" s="45">
        <v>41570</v>
      </c>
      <c r="S2586" s="36" t="s">
        <v>4432</v>
      </c>
      <c r="T2586" s="37" t="s">
        <v>354</v>
      </c>
      <c r="U2586" s="44">
        <v>1020230318</v>
      </c>
      <c r="V2586" s="37" t="s">
        <v>393</v>
      </c>
      <c r="W2586" s="37" t="s">
        <v>363</v>
      </c>
      <c r="X2586" s="39"/>
      <c r="Y2586" s="39"/>
      <c r="Z2586" s="39"/>
      <c r="AA2586" s="39"/>
    </row>
    <row r="2587" spans="1:27" ht="14.45" hidden="1" x14ac:dyDescent="0.35">
      <c r="A2587" s="154"/>
      <c r="B2587" s="154">
        <v>2617</v>
      </c>
      <c r="C2587" s="155" t="s">
        <v>2653</v>
      </c>
      <c r="D2587" s="155" t="s">
        <v>4433</v>
      </c>
      <c r="E2587" s="156">
        <v>2014</v>
      </c>
      <c r="F2587" s="153">
        <v>8</v>
      </c>
      <c r="G2587" s="155" t="s">
        <v>8</v>
      </c>
      <c r="H2587" s="152" t="s">
        <v>1366</v>
      </c>
      <c r="I2587" s="151" t="s">
        <v>3687</v>
      </c>
      <c r="J2587" s="152" t="s">
        <v>117</v>
      </c>
      <c r="K2587" s="153" t="s">
        <v>458</v>
      </c>
      <c r="L2587" s="154" t="s">
        <v>5451</v>
      </c>
      <c r="M2587" s="28"/>
      <c r="N2587" s="28"/>
      <c r="O2587" s="33">
        <v>3883643</v>
      </c>
      <c r="P2587" s="33">
        <v>3117695961</v>
      </c>
      <c r="Q2587" s="34" t="s">
        <v>4434</v>
      </c>
      <c r="R2587" s="45">
        <v>41864</v>
      </c>
      <c r="S2587" s="36" t="s">
        <v>4435</v>
      </c>
      <c r="T2587" s="37" t="s">
        <v>354</v>
      </c>
      <c r="U2587" s="44">
        <v>1022007394</v>
      </c>
      <c r="V2587" s="37" t="s">
        <v>393</v>
      </c>
      <c r="W2587" s="37" t="s">
        <v>363</v>
      </c>
      <c r="X2587" s="39"/>
      <c r="Y2587" s="39"/>
      <c r="Z2587" s="39"/>
      <c r="AA2587" s="39"/>
    </row>
    <row r="2588" spans="1:27" ht="14.45" hidden="1" x14ac:dyDescent="0.35">
      <c r="A2588" s="154"/>
      <c r="B2588" s="154">
        <v>2618</v>
      </c>
      <c r="C2588" s="155" t="s">
        <v>165</v>
      </c>
      <c r="D2588" s="155" t="s">
        <v>4436</v>
      </c>
      <c r="E2588" s="156">
        <v>2015</v>
      </c>
      <c r="F2588" s="153">
        <v>7</v>
      </c>
      <c r="G2588" s="155" t="s">
        <v>8</v>
      </c>
      <c r="H2588" s="152" t="s">
        <v>1366</v>
      </c>
      <c r="I2588" s="151" t="s">
        <v>3697</v>
      </c>
      <c r="J2588" s="152" t="s">
        <v>117</v>
      </c>
      <c r="K2588" s="153" t="s">
        <v>453</v>
      </c>
      <c r="L2588" s="154" t="s">
        <v>5452</v>
      </c>
      <c r="M2588" s="28"/>
      <c r="N2588" s="28"/>
      <c r="O2588" s="33"/>
      <c r="P2588" s="33">
        <v>3136417776</v>
      </c>
      <c r="Q2588" s="34" t="s">
        <v>4437</v>
      </c>
      <c r="R2588" s="45">
        <v>42074</v>
      </c>
      <c r="S2588" s="36" t="s">
        <v>4438</v>
      </c>
      <c r="T2588" s="37" t="s">
        <v>413</v>
      </c>
      <c r="U2588" s="44">
        <v>1020232368</v>
      </c>
      <c r="V2588" s="37" t="s">
        <v>346</v>
      </c>
      <c r="W2588" s="37" t="s">
        <v>363</v>
      </c>
      <c r="X2588" s="39"/>
      <c r="Y2588" s="39"/>
      <c r="Z2588" s="39"/>
      <c r="AA2588" s="39"/>
    </row>
    <row r="2589" spans="1:27" ht="14.45" hidden="1" x14ac:dyDescent="0.35">
      <c r="A2589" s="154"/>
      <c r="B2589" s="154">
        <v>2619</v>
      </c>
      <c r="C2589" s="155" t="s">
        <v>4439</v>
      </c>
      <c r="D2589" s="155" t="s">
        <v>4440</v>
      </c>
      <c r="E2589" s="156">
        <v>2015</v>
      </c>
      <c r="F2589" s="153">
        <v>7</v>
      </c>
      <c r="G2589" s="155" t="s">
        <v>8</v>
      </c>
      <c r="H2589" s="152" t="s">
        <v>1366</v>
      </c>
      <c r="I2589" s="151" t="s">
        <v>3697</v>
      </c>
      <c r="J2589" s="152" t="s">
        <v>117</v>
      </c>
      <c r="K2589" s="153" t="s">
        <v>453</v>
      </c>
      <c r="L2589" s="154" t="s">
        <v>5453</v>
      </c>
      <c r="M2589" s="28"/>
      <c r="N2589" s="28"/>
      <c r="O2589" s="33">
        <v>5894609</v>
      </c>
      <c r="P2589" s="33">
        <v>3113025079</v>
      </c>
      <c r="Q2589" s="34" t="s">
        <v>4441</v>
      </c>
      <c r="R2589" s="45">
        <v>42154</v>
      </c>
      <c r="S2589" s="36" t="s">
        <v>4442</v>
      </c>
      <c r="T2589" s="37" t="s">
        <v>413</v>
      </c>
      <c r="U2589" s="44">
        <v>1023534726</v>
      </c>
      <c r="V2589" s="37"/>
      <c r="W2589" s="37" t="s">
        <v>1400</v>
      </c>
      <c r="X2589" s="39"/>
      <c r="Y2589" s="39"/>
      <c r="Z2589" s="39"/>
      <c r="AA2589" s="39"/>
    </row>
    <row r="2590" spans="1:27" ht="14.45" hidden="1" x14ac:dyDescent="0.35">
      <c r="A2590" s="154"/>
      <c r="B2590" s="154">
        <v>2620</v>
      </c>
      <c r="C2590" s="155" t="s">
        <v>83</v>
      </c>
      <c r="D2590" s="155" t="s">
        <v>4443</v>
      </c>
      <c r="E2590" s="156">
        <v>2014</v>
      </c>
      <c r="F2590" s="153">
        <v>8</v>
      </c>
      <c r="G2590" s="155" t="s">
        <v>8</v>
      </c>
      <c r="H2590" s="152" t="s">
        <v>1366</v>
      </c>
      <c r="I2590" s="151" t="s">
        <v>3687</v>
      </c>
      <c r="J2590" s="152" t="s">
        <v>117</v>
      </c>
      <c r="K2590" s="153" t="s">
        <v>453</v>
      </c>
      <c r="L2590" s="154" t="s">
        <v>5454</v>
      </c>
      <c r="M2590" s="28"/>
      <c r="N2590" s="28"/>
      <c r="O2590" s="33"/>
      <c r="P2590" s="33">
        <v>3023870293</v>
      </c>
      <c r="Q2590" s="34" t="s">
        <v>4444</v>
      </c>
      <c r="R2590" s="45">
        <v>41898</v>
      </c>
      <c r="S2590" s="36" t="s">
        <v>3584</v>
      </c>
      <c r="T2590" s="37" t="s">
        <v>354</v>
      </c>
      <c r="U2590" s="44">
        <v>1112060175</v>
      </c>
      <c r="V2590" s="37" t="s">
        <v>346</v>
      </c>
      <c r="W2590" s="37" t="s">
        <v>589</v>
      </c>
      <c r="X2590" s="39"/>
      <c r="Y2590" s="39"/>
      <c r="Z2590" s="39"/>
      <c r="AA2590" s="39"/>
    </row>
    <row r="2591" spans="1:27" ht="14.45" hidden="1" x14ac:dyDescent="0.35">
      <c r="A2591" s="154"/>
      <c r="B2591" s="154">
        <v>2621</v>
      </c>
      <c r="C2591" s="155" t="s">
        <v>4445</v>
      </c>
      <c r="D2591" s="155" t="s">
        <v>4446</v>
      </c>
      <c r="E2591" s="156">
        <v>2009</v>
      </c>
      <c r="F2591" s="153">
        <v>13</v>
      </c>
      <c r="G2591" s="155" t="s">
        <v>8</v>
      </c>
      <c r="H2591" s="152" t="s">
        <v>1366</v>
      </c>
      <c r="I2591" s="151" t="s">
        <v>4856</v>
      </c>
      <c r="J2591" s="152" t="s">
        <v>72</v>
      </c>
      <c r="K2591" s="153" t="s">
        <v>453</v>
      </c>
      <c r="L2591" s="154" t="s">
        <v>5455</v>
      </c>
      <c r="M2591" s="28"/>
      <c r="N2591" s="28"/>
      <c r="O2591" s="33"/>
      <c r="P2591" s="33">
        <v>3172254343</v>
      </c>
      <c r="Q2591" s="34" t="s">
        <v>4447</v>
      </c>
      <c r="R2591" s="45">
        <v>39936</v>
      </c>
      <c r="S2591" s="36" t="s">
        <v>4448</v>
      </c>
      <c r="T2591" s="37" t="s">
        <v>354</v>
      </c>
      <c r="U2591" s="44">
        <v>1080054704</v>
      </c>
      <c r="V2591" s="37" t="s">
        <v>393</v>
      </c>
      <c r="W2591" s="37" t="s">
        <v>363</v>
      </c>
      <c r="X2591" s="39"/>
      <c r="Y2591" s="39"/>
      <c r="Z2591" s="39"/>
      <c r="AA2591" s="39"/>
    </row>
    <row r="2592" spans="1:27" ht="14.45" hidden="1" x14ac:dyDescent="0.35">
      <c r="A2592" s="154"/>
      <c r="B2592" s="154">
        <v>2622</v>
      </c>
      <c r="C2592" s="155" t="s">
        <v>6</v>
      </c>
      <c r="D2592" s="155" t="s">
        <v>4449</v>
      </c>
      <c r="E2592" s="156">
        <v>2007</v>
      </c>
      <c r="F2592" s="153">
        <v>15</v>
      </c>
      <c r="G2592" s="155" t="s">
        <v>8</v>
      </c>
      <c r="H2592" s="152" t="s">
        <v>1366</v>
      </c>
      <c r="I2592" s="151" t="s">
        <v>1367</v>
      </c>
      <c r="J2592" s="152" t="s">
        <v>9</v>
      </c>
      <c r="K2592" s="153" t="s">
        <v>335</v>
      </c>
      <c r="L2592" s="154" t="s">
        <v>5456</v>
      </c>
      <c r="M2592" s="28"/>
      <c r="N2592" s="28"/>
      <c r="O2592" s="33">
        <v>2204594</v>
      </c>
      <c r="P2592" s="33">
        <v>3017235739</v>
      </c>
      <c r="Q2592" s="34" t="s">
        <v>4450</v>
      </c>
      <c r="R2592" s="45">
        <v>39268</v>
      </c>
      <c r="S2592" s="36" t="s">
        <v>4451</v>
      </c>
      <c r="T2592" s="37" t="s">
        <v>354</v>
      </c>
      <c r="U2592" s="44">
        <v>1025649986</v>
      </c>
      <c r="V2592" s="37" t="s">
        <v>346</v>
      </c>
      <c r="W2592" s="37" t="s">
        <v>380</v>
      </c>
      <c r="X2592" s="39"/>
      <c r="Y2592" s="39"/>
      <c r="Z2592" s="39"/>
      <c r="AA2592" s="39"/>
    </row>
    <row r="2593" spans="1:27" ht="14.45" hidden="1" x14ac:dyDescent="0.35">
      <c r="A2593" s="154"/>
      <c r="B2593" s="154">
        <v>2623</v>
      </c>
      <c r="C2593" s="155" t="s">
        <v>6</v>
      </c>
      <c r="D2593" s="155" t="s">
        <v>4452</v>
      </c>
      <c r="E2593" s="156">
        <v>2009</v>
      </c>
      <c r="F2593" s="153">
        <v>13</v>
      </c>
      <c r="G2593" s="155" t="s">
        <v>8</v>
      </c>
      <c r="H2593" s="152" t="s">
        <v>1366</v>
      </c>
      <c r="I2593" s="151" t="s">
        <v>4856</v>
      </c>
      <c r="J2593" s="152" t="s">
        <v>72</v>
      </c>
      <c r="K2593" s="153" t="s">
        <v>453</v>
      </c>
      <c r="L2593" s="154" t="s">
        <v>5457</v>
      </c>
      <c r="M2593" s="28"/>
      <c r="N2593" s="28"/>
      <c r="O2593" s="33">
        <v>3620880</v>
      </c>
      <c r="P2593" s="33">
        <v>3136291580</v>
      </c>
      <c r="Q2593" s="34" t="s">
        <v>4453</v>
      </c>
      <c r="R2593" s="45">
        <v>40034</v>
      </c>
      <c r="S2593" s="36" t="s">
        <v>3786</v>
      </c>
      <c r="T2593" s="37" t="s">
        <v>354</v>
      </c>
      <c r="U2593" s="44">
        <v>1192464123</v>
      </c>
      <c r="V2593" s="37" t="s">
        <v>346</v>
      </c>
      <c r="W2593" s="37" t="s">
        <v>363</v>
      </c>
      <c r="X2593" s="39"/>
      <c r="Y2593" s="39"/>
      <c r="Z2593" s="39"/>
      <c r="AA2593" s="39"/>
    </row>
    <row r="2594" spans="1:27" ht="14.45" hidden="1" x14ac:dyDescent="0.35">
      <c r="A2594" s="154"/>
      <c r="B2594" s="154">
        <v>2624</v>
      </c>
      <c r="C2594" s="155" t="s">
        <v>465</v>
      </c>
      <c r="D2594" s="155" t="s">
        <v>4454</v>
      </c>
      <c r="E2594" s="156">
        <v>2011</v>
      </c>
      <c r="F2594" s="153">
        <v>11</v>
      </c>
      <c r="G2594" s="155" t="s">
        <v>8</v>
      </c>
      <c r="H2594" s="152" t="s">
        <v>1366</v>
      </c>
      <c r="I2594" s="151" t="s">
        <v>4870</v>
      </c>
      <c r="J2594" s="152" t="s">
        <v>34</v>
      </c>
      <c r="K2594" s="153" t="s">
        <v>453</v>
      </c>
      <c r="L2594" s="154" t="s">
        <v>5458</v>
      </c>
      <c r="M2594" s="28"/>
      <c r="N2594" s="28"/>
      <c r="O2594" s="33"/>
      <c r="P2594" s="33">
        <v>3192577807</v>
      </c>
      <c r="Q2594" s="34"/>
      <c r="R2594" s="45">
        <v>40810</v>
      </c>
      <c r="S2594" s="37" t="s">
        <v>4455</v>
      </c>
      <c r="T2594" s="37" t="s">
        <v>354</v>
      </c>
      <c r="U2594" s="44">
        <v>1033262430</v>
      </c>
      <c r="V2594" s="37"/>
      <c r="W2594" s="37" t="s">
        <v>363</v>
      </c>
      <c r="X2594" s="39"/>
      <c r="Y2594" s="39"/>
      <c r="Z2594" s="39"/>
      <c r="AA2594" s="39"/>
    </row>
    <row r="2595" spans="1:27" ht="14.45" hidden="1" x14ac:dyDescent="0.35">
      <c r="A2595" s="154"/>
      <c r="B2595" s="154">
        <v>2625</v>
      </c>
      <c r="C2595" s="155" t="s">
        <v>3022</v>
      </c>
      <c r="D2595" s="155" t="s">
        <v>4456</v>
      </c>
      <c r="E2595" s="156">
        <v>2010</v>
      </c>
      <c r="F2595" s="153">
        <v>12</v>
      </c>
      <c r="G2595" s="155" t="s">
        <v>8</v>
      </c>
      <c r="H2595" s="152" t="s">
        <v>1366</v>
      </c>
      <c r="I2595" s="151" t="s">
        <v>4859</v>
      </c>
      <c r="J2595" s="152" t="s">
        <v>34</v>
      </c>
      <c r="K2595" s="153" t="s">
        <v>453</v>
      </c>
      <c r="L2595" s="154" t="s">
        <v>5459</v>
      </c>
      <c r="M2595" s="28"/>
      <c r="N2595" s="28"/>
      <c r="O2595" s="33"/>
      <c r="P2595" s="33">
        <v>3162904482</v>
      </c>
      <c r="Q2595" s="34" t="s">
        <v>4457</v>
      </c>
      <c r="R2595" s="45">
        <v>40463</v>
      </c>
      <c r="S2595" s="37" t="s">
        <v>4458</v>
      </c>
      <c r="T2595" s="37" t="s">
        <v>354</v>
      </c>
      <c r="U2595" s="44">
        <v>1034997090</v>
      </c>
      <c r="V2595" s="37" t="s">
        <v>346</v>
      </c>
      <c r="W2595" s="37" t="s">
        <v>363</v>
      </c>
      <c r="X2595" s="39"/>
      <c r="Y2595" s="39"/>
      <c r="Z2595" s="39"/>
      <c r="AA2595" s="39"/>
    </row>
    <row r="2596" spans="1:27" ht="14.45" hidden="1" x14ac:dyDescent="0.35">
      <c r="A2596" s="154"/>
      <c r="B2596" s="154">
        <v>2626</v>
      </c>
      <c r="C2596" s="155" t="s">
        <v>4459</v>
      </c>
      <c r="D2596" s="155" t="s">
        <v>4460</v>
      </c>
      <c r="E2596" s="156">
        <v>2015</v>
      </c>
      <c r="F2596" s="153">
        <v>7</v>
      </c>
      <c r="G2596" s="155" t="s">
        <v>20</v>
      </c>
      <c r="H2596" s="152" t="s">
        <v>3699</v>
      </c>
      <c r="I2596" s="151" t="s">
        <v>4901</v>
      </c>
      <c r="J2596" s="152" t="s">
        <v>21</v>
      </c>
      <c r="K2596" s="153" t="s">
        <v>453</v>
      </c>
      <c r="L2596" s="154" t="s">
        <v>5460</v>
      </c>
      <c r="M2596" s="28"/>
      <c r="N2596" s="28"/>
      <c r="O2596" s="33"/>
      <c r="P2596" s="33">
        <v>3186012103</v>
      </c>
      <c r="Q2596" s="34" t="s">
        <v>4461</v>
      </c>
      <c r="R2596" s="45">
        <v>42257</v>
      </c>
      <c r="S2596" s="37" t="s">
        <v>3475</v>
      </c>
      <c r="T2596" s="37" t="s">
        <v>413</v>
      </c>
      <c r="U2596" s="44">
        <v>1033199182</v>
      </c>
      <c r="V2596" s="37"/>
      <c r="W2596" s="37" t="s">
        <v>363</v>
      </c>
      <c r="X2596" s="39"/>
      <c r="Y2596" s="39"/>
      <c r="Z2596" s="39"/>
      <c r="AA2596" s="39"/>
    </row>
    <row r="2597" spans="1:27" ht="14.45" hidden="1" x14ac:dyDescent="0.35">
      <c r="A2597" s="154"/>
      <c r="B2597" s="154">
        <v>2627</v>
      </c>
      <c r="C2597" s="155" t="s">
        <v>31</v>
      </c>
      <c r="D2597" s="155" t="s">
        <v>4462</v>
      </c>
      <c r="E2597" s="156">
        <v>2015</v>
      </c>
      <c r="F2597" s="153">
        <v>7</v>
      </c>
      <c r="G2597" s="155" t="s">
        <v>8</v>
      </c>
      <c r="H2597" s="152" t="s">
        <v>1366</v>
      </c>
      <c r="I2597" s="151" t="s">
        <v>3697</v>
      </c>
      <c r="J2597" s="152" t="s">
        <v>117</v>
      </c>
      <c r="K2597" s="153" t="s">
        <v>453</v>
      </c>
      <c r="L2597" s="154" t="s">
        <v>5461</v>
      </c>
      <c r="M2597" s="28"/>
      <c r="N2597" s="28"/>
      <c r="O2597" s="33"/>
      <c r="P2597" s="33">
        <v>3124663010</v>
      </c>
      <c r="Q2597" s="34" t="s">
        <v>4463</v>
      </c>
      <c r="R2597" s="45">
        <v>42346</v>
      </c>
      <c r="S2597" s="37" t="s">
        <v>4464</v>
      </c>
      <c r="T2597" s="37" t="s">
        <v>413</v>
      </c>
      <c r="U2597" s="44">
        <v>1033266390</v>
      </c>
      <c r="V2597" s="37" t="s">
        <v>393</v>
      </c>
      <c r="W2597" s="37" t="s">
        <v>363</v>
      </c>
      <c r="X2597" s="39"/>
      <c r="Y2597" s="39"/>
      <c r="Z2597" s="39"/>
      <c r="AA2597" s="39"/>
    </row>
    <row r="2598" spans="1:27" ht="14.45" hidden="1" x14ac:dyDescent="0.35">
      <c r="A2598" s="154"/>
      <c r="B2598" s="154">
        <v>2628</v>
      </c>
      <c r="C2598" s="155" t="s">
        <v>1033</v>
      </c>
      <c r="D2598" s="155" t="s">
        <v>4465</v>
      </c>
      <c r="E2598" s="156">
        <v>2015</v>
      </c>
      <c r="F2598" s="153">
        <v>7</v>
      </c>
      <c r="G2598" s="155" t="s">
        <v>8</v>
      </c>
      <c r="H2598" s="152" t="s">
        <v>1366</v>
      </c>
      <c r="I2598" s="151" t="s">
        <v>3697</v>
      </c>
      <c r="J2598" s="152" t="s">
        <v>117</v>
      </c>
      <c r="K2598" s="153" t="s">
        <v>453</v>
      </c>
      <c r="L2598" s="154" t="s">
        <v>5462</v>
      </c>
      <c r="M2598" s="28"/>
      <c r="N2598" s="28"/>
      <c r="O2598" s="33">
        <v>2386383</v>
      </c>
      <c r="P2598" s="33">
        <v>3053556731</v>
      </c>
      <c r="Q2598" s="34" t="s">
        <v>4466</v>
      </c>
      <c r="R2598" s="45">
        <v>42031</v>
      </c>
      <c r="S2598" s="37" t="s">
        <v>4467</v>
      </c>
      <c r="T2598" s="37" t="s">
        <v>413</v>
      </c>
      <c r="U2598" s="44">
        <v>1033265255</v>
      </c>
      <c r="V2598" s="37" t="s">
        <v>393</v>
      </c>
      <c r="W2598" s="37" t="s">
        <v>363</v>
      </c>
      <c r="X2598" s="39"/>
      <c r="Y2598" s="39"/>
      <c r="Z2598" s="39"/>
      <c r="AA2598" s="39"/>
    </row>
    <row r="2599" spans="1:27" ht="14.45" hidden="1" x14ac:dyDescent="0.35">
      <c r="A2599" s="154"/>
      <c r="B2599" s="154">
        <v>2629</v>
      </c>
      <c r="C2599" s="155" t="s">
        <v>83</v>
      </c>
      <c r="D2599" s="155" t="s">
        <v>4468</v>
      </c>
      <c r="E2599" s="156">
        <v>2015</v>
      </c>
      <c r="F2599" s="153">
        <v>7</v>
      </c>
      <c r="G2599" s="155" t="s">
        <v>8</v>
      </c>
      <c r="H2599" s="152" t="s">
        <v>1366</v>
      </c>
      <c r="I2599" s="151" t="s">
        <v>3697</v>
      </c>
      <c r="J2599" s="152" t="s">
        <v>117</v>
      </c>
      <c r="K2599" s="153" t="s">
        <v>453</v>
      </c>
      <c r="L2599" s="154" t="s">
        <v>5463</v>
      </c>
      <c r="M2599" s="28"/>
      <c r="N2599" s="28"/>
      <c r="O2599" s="33">
        <v>4714707</v>
      </c>
      <c r="P2599" s="33">
        <v>3046228570</v>
      </c>
      <c r="Q2599" s="34" t="s">
        <v>4469</v>
      </c>
      <c r="R2599" s="45">
        <v>42108</v>
      </c>
      <c r="S2599" s="37" t="s">
        <v>4470</v>
      </c>
      <c r="T2599" s="37" t="s">
        <v>413</v>
      </c>
      <c r="U2599" s="44">
        <v>1021937134</v>
      </c>
      <c r="V2599" s="37" t="s">
        <v>582</v>
      </c>
      <c r="W2599" s="37" t="s">
        <v>363</v>
      </c>
      <c r="X2599" s="39"/>
      <c r="Y2599" s="39"/>
      <c r="Z2599" s="39"/>
      <c r="AA2599" s="39"/>
    </row>
    <row r="2600" spans="1:27" ht="14.45" hidden="1" x14ac:dyDescent="0.35">
      <c r="A2600" s="154"/>
      <c r="B2600" s="154">
        <v>2630</v>
      </c>
      <c r="C2600" s="155" t="s">
        <v>31</v>
      </c>
      <c r="D2600" s="155" t="s">
        <v>4471</v>
      </c>
      <c r="E2600" s="156">
        <v>2014</v>
      </c>
      <c r="F2600" s="153">
        <v>8</v>
      </c>
      <c r="G2600" s="155" t="s">
        <v>8</v>
      </c>
      <c r="H2600" s="152" t="s">
        <v>1366</v>
      </c>
      <c r="I2600" s="151" t="s">
        <v>3687</v>
      </c>
      <c r="J2600" s="152" t="s">
        <v>117</v>
      </c>
      <c r="K2600" s="153" t="s">
        <v>335</v>
      </c>
      <c r="L2600" s="154" t="s">
        <v>5464</v>
      </c>
      <c r="M2600" s="28"/>
      <c r="N2600" s="28"/>
      <c r="O2600" s="33"/>
      <c r="P2600" s="33">
        <v>3166274869</v>
      </c>
      <c r="Q2600" s="34" t="s">
        <v>4472</v>
      </c>
      <c r="R2600" s="45">
        <v>41929</v>
      </c>
      <c r="S2600" s="37" t="s">
        <v>4473</v>
      </c>
      <c r="T2600" s="37" t="s">
        <v>354</v>
      </c>
      <c r="U2600" s="44">
        <v>1021936046</v>
      </c>
      <c r="V2600" s="37" t="s">
        <v>393</v>
      </c>
      <c r="W2600" s="37" t="s">
        <v>363</v>
      </c>
      <c r="X2600" s="39"/>
      <c r="Y2600" s="39"/>
      <c r="Z2600" s="39"/>
      <c r="AA2600" s="39"/>
    </row>
    <row r="2601" spans="1:27" ht="14.45" hidden="1" x14ac:dyDescent="0.35">
      <c r="A2601" s="154"/>
      <c r="B2601" s="154">
        <v>2631</v>
      </c>
      <c r="C2601" s="155" t="s">
        <v>83</v>
      </c>
      <c r="D2601" s="155" t="s">
        <v>4474</v>
      </c>
      <c r="E2601" s="156">
        <v>2014</v>
      </c>
      <c r="F2601" s="153">
        <v>8</v>
      </c>
      <c r="G2601" s="155" t="s">
        <v>8</v>
      </c>
      <c r="H2601" s="152" t="s">
        <v>1366</v>
      </c>
      <c r="I2601" s="151" t="s">
        <v>3687</v>
      </c>
      <c r="J2601" s="152" t="s">
        <v>117</v>
      </c>
      <c r="K2601" s="153" t="s">
        <v>454</v>
      </c>
      <c r="L2601" s="154" t="s">
        <v>5465</v>
      </c>
      <c r="M2601" s="28"/>
      <c r="N2601" s="28"/>
      <c r="O2601" s="33">
        <v>5703576</v>
      </c>
      <c r="P2601" s="33">
        <v>3146185956</v>
      </c>
      <c r="Q2601" s="34" t="s">
        <v>4475</v>
      </c>
      <c r="R2601" s="43">
        <v>41717</v>
      </c>
      <c r="S2601" s="36" t="s">
        <v>4476</v>
      </c>
      <c r="T2601" s="37" t="s">
        <v>413</v>
      </c>
      <c r="U2601" s="50">
        <v>1033264240</v>
      </c>
      <c r="V2601" s="37" t="s">
        <v>393</v>
      </c>
      <c r="W2601" s="37" t="s">
        <v>363</v>
      </c>
      <c r="X2601" s="39"/>
      <c r="Y2601" s="39"/>
      <c r="Z2601" s="39"/>
      <c r="AA2601" s="39"/>
    </row>
    <row r="2602" spans="1:27" ht="14.45" hidden="1" x14ac:dyDescent="0.35">
      <c r="A2602" s="154"/>
      <c r="B2602" s="154">
        <v>2632</v>
      </c>
      <c r="C2602" s="155" t="s">
        <v>76</v>
      </c>
      <c r="D2602" s="155" t="s">
        <v>1104</v>
      </c>
      <c r="E2602" s="156">
        <v>2015</v>
      </c>
      <c r="F2602" s="153">
        <v>7</v>
      </c>
      <c r="G2602" s="155" t="s">
        <v>8</v>
      </c>
      <c r="H2602" s="152" t="s">
        <v>1366</v>
      </c>
      <c r="I2602" s="151" t="s">
        <v>3697</v>
      </c>
      <c r="J2602" s="152" t="s">
        <v>117</v>
      </c>
      <c r="K2602" s="153" t="s">
        <v>454</v>
      </c>
      <c r="L2602" s="154" t="s">
        <v>5466</v>
      </c>
      <c r="M2602" s="28"/>
      <c r="N2602" s="28"/>
      <c r="O2602" s="33">
        <v>2672803</v>
      </c>
      <c r="P2602" s="33">
        <v>3106981893</v>
      </c>
      <c r="Q2602" s="34" t="s">
        <v>1105</v>
      </c>
      <c r="R2602" s="45">
        <v>42347</v>
      </c>
      <c r="S2602" s="37" t="s">
        <v>1106</v>
      </c>
      <c r="T2602" s="37" t="s">
        <v>413</v>
      </c>
      <c r="U2602" s="44">
        <v>1025902608</v>
      </c>
      <c r="V2602" s="37" t="s">
        <v>1107</v>
      </c>
      <c r="W2602" s="37" t="s">
        <v>363</v>
      </c>
      <c r="X2602" s="39"/>
      <c r="Y2602" s="39"/>
      <c r="Z2602" s="39"/>
      <c r="AA2602" s="39"/>
    </row>
    <row r="2603" spans="1:27" ht="14.45" hidden="1" x14ac:dyDescent="0.35">
      <c r="A2603" s="154"/>
      <c r="B2603" s="154">
        <v>2633</v>
      </c>
      <c r="C2603" s="155" t="s">
        <v>275</v>
      </c>
      <c r="D2603" s="155" t="s">
        <v>4477</v>
      </c>
      <c r="E2603" s="156">
        <v>2015</v>
      </c>
      <c r="F2603" s="153">
        <v>7</v>
      </c>
      <c r="G2603" s="155" t="s">
        <v>8</v>
      </c>
      <c r="H2603" s="152" t="s">
        <v>1366</v>
      </c>
      <c r="I2603" s="151" t="s">
        <v>3697</v>
      </c>
      <c r="J2603" s="152" t="s">
        <v>117</v>
      </c>
      <c r="K2603" s="153" t="s">
        <v>453</v>
      </c>
      <c r="L2603" s="154" t="s">
        <v>5467</v>
      </c>
      <c r="M2603" s="28"/>
      <c r="N2603" s="28"/>
      <c r="O2603" s="33">
        <v>2543624</v>
      </c>
      <c r="P2603" s="33">
        <v>3147702882</v>
      </c>
      <c r="Q2603" s="34" t="s">
        <v>4478</v>
      </c>
      <c r="R2603" s="35">
        <v>42271</v>
      </c>
      <c r="S2603" s="37" t="s">
        <v>4479</v>
      </c>
      <c r="T2603" s="36" t="s">
        <v>413</v>
      </c>
      <c r="U2603" s="38" t="s">
        <v>4480</v>
      </c>
      <c r="V2603" s="36" t="s">
        <v>346</v>
      </c>
      <c r="W2603" s="36" t="s">
        <v>402</v>
      </c>
      <c r="X2603" s="39"/>
      <c r="Y2603" s="39"/>
      <c r="Z2603" s="39"/>
      <c r="AA2603" s="39"/>
    </row>
    <row r="2604" spans="1:27" ht="14.45" hidden="1" x14ac:dyDescent="0.35">
      <c r="A2604" s="154"/>
      <c r="B2604" s="154">
        <v>2634</v>
      </c>
      <c r="C2604" s="155" t="s">
        <v>4481</v>
      </c>
      <c r="D2604" s="155" t="s">
        <v>4482</v>
      </c>
      <c r="E2604" s="156">
        <v>2008</v>
      </c>
      <c r="F2604" s="153">
        <v>14</v>
      </c>
      <c r="G2604" s="155" t="s">
        <v>8</v>
      </c>
      <c r="H2604" s="152" t="s">
        <v>1366</v>
      </c>
      <c r="I2604" s="151" t="s">
        <v>4866</v>
      </c>
      <c r="J2604" s="152" t="s">
        <v>72</v>
      </c>
      <c r="K2604" s="153" t="s">
        <v>453</v>
      </c>
      <c r="L2604" s="154" t="s">
        <v>5468</v>
      </c>
      <c r="M2604" s="28"/>
      <c r="N2604" s="28"/>
      <c r="O2604" s="33"/>
      <c r="P2604" s="33">
        <v>3205959692</v>
      </c>
      <c r="Q2604" s="34"/>
      <c r="R2604" s="45">
        <v>39534</v>
      </c>
      <c r="S2604" s="37" t="s">
        <v>4483</v>
      </c>
      <c r="T2604" s="37" t="s">
        <v>354</v>
      </c>
      <c r="U2604" s="44">
        <v>1011398209</v>
      </c>
      <c r="V2604" s="37" t="s">
        <v>346</v>
      </c>
      <c r="W2604" s="37" t="s">
        <v>380</v>
      </c>
      <c r="X2604" s="39"/>
      <c r="Y2604" s="39"/>
      <c r="Z2604" s="39"/>
      <c r="AA2604" s="39"/>
    </row>
    <row r="2605" spans="1:27" ht="14.45" hidden="1" x14ac:dyDescent="0.35">
      <c r="A2605" s="154"/>
      <c r="B2605" s="154">
        <v>2635</v>
      </c>
      <c r="C2605" s="142" t="s">
        <v>131</v>
      </c>
      <c r="D2605" s="142" t="s">
        <v>4484</v>
      </c>
      <c r="E2605" s="140">
        <v>2012</v>
      </c>
      <c r="F2605" s="153">
        <v>10</v>
      </c>
      <c r="G2605" s="155" t="s">
        <v>8</v>
      </c>
      <c r="H2605" s="152" t="s">
        <v>1366</v>
      </c>
      <c r="I2605" s="151" t="s">
        <v>3685</v>
      </c>
      <c r="J2605" s="152" t="s">
        <v>106</v>
      </c>
      <c r="K2605" s="153" t="s">
        <v>453</v>
      </c>
      <c r="L2605" s="154" t="s">
        <v>5469</v>
      </c>
      <c r="M2605" s="28"/>
      <c r="N2605" s="28"/>
      <c r="O2605" s="33">
        <v>5086587</v>
      </c>
      <c r="P2605" s="33">
        <v>3012156077</v>
      </c>
      <c r="Q2605" s="34" t="s">
        <v>4485</v>
      </c>
      <c r="R2605" s="43">
        <v>41229</v>
      </c>
      <c r="S2605" s="36" t="s">
        <v>4486</v>
      </c>
      <c r="T2605" s="37" t="s">
        <v>354</v>
      </c>
      <c r="U2605" s="44">
        <v>1020228913</v>
      </c>
      <c r="V2605" s="37" t="s">
        <v>393</v>
      </c>
      <c r="W2605" s="37" t="s">
        <v>363</v>
      </c>
      <c r="X2605" s="39"/>
      <c r="Y2605" s="39"/>
      <c r="Z2605" s="39"/>
      <c r="AA2605" s="39"/>
    </row>
    <row r="2606" spans="1:27" ht="14.45" hidden="1" x14ac:dyDescent="0.35">
      <c r="A2606" s="154"/>
      <c r="B2606" s="154">
        <v>2636</v>
      </c>
      <c r="C2606" s="155" t="s">
        <v>229</v>
      </c>
      <c r="D2606" s="155" t="s">
        <v>4487</v>
      </c>
      <c r="E2606" s="156">
        <v>2014</v>
      </c>
      <c r="F2606" s="153">
        <v>8</v>
      </c>
      <c r="G2606" s="155" t="s">
        <v>8</v>
      </c>
      <c r="H2606" s="152" t="s">
        <v>1366</v>
      </c>
      <c r="I2606" s="151" t="s">
        <v>3687</v>
      </c>
      <c r="J2606" s="152" t="s">
        <v>117</v>
      </c>
      <c r="K2606" s="153" t="s">
        <v>438</v>
      </c>
      <c r="L2606" s="154" t="s">
        <v>5470</v>
      </c>
      <c r="M2606" s="28"/>
      <c r="N2606" s="28"/>
      <c r="O2606" s="33"/>
      <c r="P2606" s="33">
        <v>3015128576</v>
      </c>
      <c r="Q2606" s="34" t="s">
        <v>4488</v>
      </c>
      <c r="R2606" s="45">
        <v>41758</v>
      </c>
      <c r="S2606" s="37"/>
      <c r="T2606" s="37" t="s">
        <v>413</v>
      </c>
      <c r="U2606" s="44">
        <v>1013361921</v>
      </c>
      <c r="V2606" s="37" t="s">
        <v>346</v>
      </c>
      <c r="W2606" s="37" t="s">
        <v>380</v>
      </c>
      <c r="X2606" s="39"/>
      <c r="Y2606" s="39"/>
      <c r="Z2606" s="39"/>
      <c r="AA2606" s="39"/>
    </row>
    <row r="2607" spans="1:27" ht="14.45" hidden="1" x14ac:dyDescent="0.35">
      <c r="A2607" s="154"/>
      <c r="B2607" s="154">
        <v>2637</v>
      </c>
      <c r="C2607" s="155" t="s">
        <v>1285</v>
      </c>
      <c r="D2607" s="155" t="s">
        <v>4489</v>
      </c>
      <c r="E2607" s="156">
        <v>2012</v>
      </c>
      <c r="F2607" s="153">
        <v>10</v>
      </c>
      <c r="G2607" s="155" t="s">
        <v>8</v>
      </c>
      <c r="H2607" s="152" t="s">
        <v>1366</v>
      </c>
      <c r="I2607" s="151" t="s">
        <v>3685</v>
      </c>
      <c r="J2607" s="152" t="s">
        <v>106</v>
      </c>
      <c r="K2607" s="153" t="s">
        <v>453</v>
      </c>
      <c r="L2607" s="154" t="s">
        <v>5471</v>
      </c>
      <c r="M2607" s="28"/>
      <c r="N2607" s="28"/>
      <c r="O2607" s="33">
        <v>5506932</v>
      </c>
      <c r="P2607" s="33">
        <v>3005609887</v>
      </c>
      <c r="Q2607" s="34" t="s">
        <v>4490</v>
      </c>
      <c r="R2607" s="45">
        <v>41092</v>
      </c>
      <c r="S2607" s="37" t="s">
        <v>3731</v>
      </c>
      <c r="T2607" s="37" t="s">
        <v>354</v>
      </c>
      <c r="U2607" s="44">
        <v>1020120216</v>
      </c>
      <c r="V2607" s="37" t="s">
        <v>346</v>
      </c>
      <c r="W2607" s="37" t="s">
        <v>363</v>
      </c>
      <c r="X2607" s="39"/>
      <c r="Y2607" s="39"/>
      <c r="Z2607" s="39"/>
      <c r="AA2607" s="39"/>
    </row>
    <row r="2608" spans="1:27" ht="14.45" hidden="1" x14ac:dyDescent="0.35">
      <c r="A2608" s="154"/>
      <c r="B2608" s="154">
        <v>2638</v>
      </c>
      <c r="C2608" s="149" t="s">
        <v>864</v>
      </c>
      <c r="D2608" s="149" t="s">
        <v>4491</v>
      </c>
      <c r="E2608" s="148">
        <v>2010</v>
      </c>
      <c r="F2608" s="153">
        <v>12</v>
      </c>
      <c r="G2608" s="155" t="s">
        <v>8</v>
      </c>
      <c r="H2608" s="152" t="s">
        <v>1366</v>
      </c>
      <c r="I2608" s="151" t="s">
        <v>4859</v>
      </c>
      <c r="J2608" s="152" t="s">
        <v>34</v>
      </c>
      <c r="K2608" s="153" t="s">
        <v>453</v>
      </c>
      <c r="L2608" s="154" t="s">
        <v>5472</v>
      </c>
      <c r="M2608" s="28"/>
      <c r="N2608" s="28"/>
      <c r="O2608" s="33">
        <v>2545445</v>
      </c>
      <c r="P2608" s="33">
        <v>3052415991</v>
      </c>
      <c r="Q2608" s="34" t="s">
        <v>4492</v>
      </c>
      <c r="R2608" s="43">
        <v>40209</v>
      </c>
      <c r="S2608" s="36" t="s">
        <v>4493</v>
      </c>
      <c r="T2608" s="37" t="s">
        <v>354</v>
      </c>
      <c r="U2608" s="44">
        <v>1034921357</v>
      </c>
      <c r="V2608" s="37" t="s">
        <v>346</v>
      </c>
      <c r="W2608" s="37" t="s">
        <v>363</v>
      </c>
      <c r="X2608" s="39"/>
      <c r="Y2608" s="39"/>
      <c r="Z2608" s="39"/>
      <c r="AA2608" s="39"/>
    </row>
    <row r="2609" spans="1:27" ht="14.45" hidden="1" x14ac:dyDescent="0.35">
      <c r="A2609" s="154"/>
      <c r="B2609" s="154">
        <v>2639</v>
      </c>
      <c r="C2609" s="155" t="s">
        <v>1285</v>
      </c>
      <c r="D2609" s="155" t="s">
        <v>4494</v>
      </c>
      <c r="E2609" s="156">
        <v>2013</v>
      </c>
      <c r="F2609" s="153">
        <v>9</v>
      </c>
      <c r="G2609" s="155" t="s">
        <v>8</v>
      </c>
      <c r="H2609" s="152" t="s">
        <v>1366</v>
      </c>
      <c r="I2609" s="151" t="s">
        <v>3703</v>
      </c>
      <c r="J2609" s="152" t="s">
        <v>106</v>
      </c>
      <c r="K2609" s="153" t="s">
        <v>441</v>
      </c>
      <c r="L2609" s="154" t="s">
        <v>5473</v>
      </c>
      <c r="M2609" s="28"/>
      <c r="N2609" s="28"/>
      <c r="O2609" s="33">
        <v>5873983</v>
      </c>
      <c r="P2609" s="33">
        <v>3023370126</v>
      </c>
      <c r="Q2609" s="34" t="s">
        <v>4495</v>
      </c>
      <c r="R2609" s="45">
        <v>41531</v>
      </c>
      <c r="S2609" s="37" t="s">
        <v>4496</v>
      </c>
      <c r="T2609" s="37" t="s">
        <v>354</v>
      </c>
      <c r="U2609" s="44">
        <v>1035980296</v>
      </c>
      <c r="V2609" s="37" t="s">
        <v>582</v>
      </c>
      <c r="W2609" s="37" t="s">
        <v>380</v>
      </c>
      <c r="X2609" s="39"/>
      <c r="Y2609" s="39"/>
      <c r="Z2609" s="39"/>
      <c r="AA2609" s="39"/>
    </row>
    <row r="2610" spans="1:27" ht="14.45" hidden="1" x14ac:dyDescent="0.35">
      <c r="A2610" s="154"/>
      <c r="B2610" s="154">
        <v>2640</v>
      </c>
      <c r="C2610" s="155" t="s">
        <v>2387</v>
      </c>
      <c r="D2610" s="155" t="s">
        <v>4424</v>
      </c>
      <c r="E2610" s="156">
        <v>2008</v>
      </c>
      <c r="F2610" s="153">
        <v>14</v>
      </c>
      <c r="G2610" s="155" t="s">
        <v>8</v>
      </c>
      <c r="H2610" s="152" t="s">
        <v>1366</v>
      </c>
      <c r="I2610" s="151" t="s">
        <v>4866</v>
      </c>
      <c r="J2610" s="152" t="s">
        <v>72</v>
      </c>
      <c r="K2610" s="153" t="s">
        <v>453</v>
      </c>
      <c r="L2610" s="154" t="s">
        <v>5474</v>
      </c>
      <c r="M2610" s="28"/>
      <c r="N2610" s="28"/>
      <c r="O2610" s="33">
        <v>5806760</v>
      </c>
      <c r="P2610" s="33">
        <v>3126209850</v>
      </c>
      <c r="Q2610" s="34" t="s">
        <v>4497</v>
      </c>
      <c r="R2610" s="45">
        <v>39656</v>
      </c>
      <c r="S2610" s="37" t="s">
        <v>4498</v>
      </c>
      <c r="T2610" s="37" t="s">
        <v>354</v>
      </c>
      <c r="U2610" s="44">
        <v>1027806290</v>
      </c>
      <c r="V2610" s="37" t="s">
        <v>346</v>
      </c>
      <c r="W2610" s="37" t="s">
        <v>363</v>
      </c>
      <c r="X2610" s="39"/>
      <c r="Y2610" s="39"/>
      <c r="Z2610" s="39"/>
      <c r="AA2610" s="39"/>
    </row>
    <row r="2611" spans="1:27" ht="14.45" hidden="1" x14ac:dyDescent="0.35">
      <c r="A2611" s="154"/>
      <c r="B2611" s="154">
        <v>2641</v>
      </c>
      <c r="C2611" s="155" t="s">
        <v>22</v>
      </c>
      <c r="D2611" s="155" t="s">
        <v>4499</v>
      </c>
      <c r="E2611" s="156">
        <v>2013</v>
      </c>
      <c r="F2611" s="153">
        <v>9</v>
      </c>
      <c r="G2611" s="155" t="s">
        <v>8</v>
      </c>
      <c r="H2611" s="152" t="s">
        <v>1366</v>
      </c>
      <c r="I2611" s="151" t="s">
        <v>3703</v>
      </c>
      <c r="J2611" s="152" t="s">
        <v>106</v>
      </c>
      <c r="K2611" s="153" t="s">
        <v>453</v>
      </c>
      <c r="L2611" s="154" t="s">
        <v>5475</v>
      </c>
      <c r="M2611" s="28"/>
      <c r="N2611" s="28"/>
      <c r="O2611" s="33">
        <v>2695251</v>
      </c>
      <c r="P2611" s="33">
        <v>3013337022</v>
      </c>
      <c r="Q2611" s="34" t="s">
        <v>4500</v>
      </c>
      <c r="R2611" s="45">
        <v>41537</v>
      </c>
      <c r="S2611" s="37" t="s">
        <v>4501</v>
      </c>
      <c r="T2611" s="37" t="s">
        <v>354</v>
      </c>
      <c r="U2611" s="44">
        <v>1023594774</v>
      </c>
      <c r="V2611" s="37" t="s">
        <v>339</v>
      </c>
      <c r="W2611" s="37" t="s">
        <v>363</v>
      </c>
      <c r="X2611" s="39"/>
      <c r="Y2611" s="39"/>
      <c r="Z2611" s="39"/>
      <c r="AA2611" s="39"/>
    </row>
    <row r="2612" spans="1:27" ht="14.45" hidden="1" x14ac:dyDescent="0.35">
      <c r="A2612" s="154"/>
      <c r="B2612" s="154">
        <v>2642</v>
      </c>
      <c r="C2612" s="155" t="s">
        <v>31</v>
      </c>
      <c r="D2612" s="155" t="s">
        <v>4502</v>
      </c>
      <c r="E2612" s="156">
        <v>2013</v>
      </c>
      <c r="F2612" s="153">
        <v>9</v>
      </c>
      <c r="G2612" s="155" t="s">
        <v>8</v>
      </c>
      <c r="H2612" s="152" t="s">
        <v>1366</v>
      </c>
      <c r="I2612" s="151" t="s">
        <v>3703</v>
      </c>
      <c r="J2612" s="152" t="s">
        <v>106</v>
      </c>
      <c r="K2612" s="153" t="s">
        <v>453</v>
      </c>
      <c r="L2612" s="154" t="s">
        <v>5476</v>
      </c>
      <c r="M2612" s="28"/>
      <c r="N2612" s="28"/>
      <c r="O2612" s="33">
        <v>2992002</v>
      </c>
      <c r="P2612" s="33">
        <v>3017940356</v>
      </c>
      <c r="Q2612" s="34" t="s">
        <v>4503</v>
      </c>
      <c r="R2612" s="45">
        <v>41459</v>
      </c>
      <c r="S2612" s="37" t="s">
        <v>4504</v>
      </c>
      <c r="T2612" s="37" t="s">
        <v>354</v>
      </c>
      <c r="U2612" s="44">
        <v>1020121584</v>
      </c>
      <c r="V2612" s="37" t="s">
        <v>582</v>
      </c>
      <c r="W2612" s="37" t="s">
        <v>363</v>
      </c>
      <c r="X2612" s="39"/>
      <c r="Y2612" s="39"/>
      <c r="Z2612" s="39"/>
      <c r="AA2612" s="39"/>
    </row>
    <row r="2613" spans="1:27" ht="14.45" hidden="1" x14ac:dyDescent="0.35">
      <c r="A2613" s="154"/>
      <c r="B2613" s="154">
        <v>2643</v>
      </c>
      <c r="C2613" s="155"/>
      <c r="D2613" s="155"/>
      <c r="E2613" s="156"/>
      <c r="F2613" s="153">
        <v>2022</v>
      </c>
      <c r="G2613" s="155"/>
      <c r="H2613" s="152" t="e">
        <v>#N/A</v>
      </c>
      <c r="I2613" s="151" t="e">
        <v>#N/A</v>
      </c>
      <c r="J2613" s="152" t="e">
        <v>#N/A</v>
      </c>
      <c r="K2613" s="153"/>
      <c r="L2613" s="154" t="s">
        <v>5477</v>
      </c>
      <c r="M2613" s="28"/>
      <c r="N2613" s="28"/>
      <c r="O2613" s="33"/>
      <c r="P2613" s="33">
        <v>3166274869</v>
      </c>
      <c r="Q2613" s="34" t="s">
        <v>4472</v>
      </c>
      <c r="R2613" s="45">
        <v>41929</v>
      </c>
      <c r="S2613" s="37" t="s">
        <v>4473</v>
      </c>
      <c r="T2613" s="37" t="s">
        <v>354</v>
      </c>
      <c r="U2613" s="44">
        <v>1021936046</v>
      </c>
      <c r="V2613" s="37" t="s">
        <v>393</v>
      </c>
      <c r="W2613" s="37" t="s">
        <v>363</v>
      </c>
      <c r="X2613" s="39"/>
      <c r="Y2613" s="39"/>
      <c r="Z2613" s="39"/>
      <c r="AA2613" s="39"/>
    </row>
    <row r="2614" spans="1:27" ht="14.45" hidden="1" x14ac:dyDescent="0.35">
      <c r="A2614" s="154"/>
      <c r="B2614" s="154">
        <v>2644</v>
      </c>
      <c r="C2614" s="155" t="s">
        <v>43</v>
      </c>
      <c r="D2614" s="155" t="s">
        <v>4505</v>
      </c>
      <c r="E2614" s="156">
        <v>2013</v>
      </c>
      <c r="F2614" s="153">
        <v>9</v>
      </c>
      <c r="G2614" s="155" t="s">
        <v>8</v>
      </c>
      <c r="H2614" s="152" t="s">
        <v>1366</v>
      </c>
      <c r="I2614" s="151" t="s">
        <v>3703</v>
      </c>
      <c r="J2614" s="152" t="s">
        <v>106</v>
      </c>
      <c r="K2614" s="153" t="s">
        <v>453</v>
      </c>
      <c r="L2614" s="154" t="s">
        <v>5478</v>
      </c>
      <c r="M2614" s="28"/>
      <c r="N2614" s="28"/>
      <c r="O2614" s="33"/>
      <c r="P2614" s="33">
        <v>3164907476</v>
      </c>
      <c r="Q2614" s="34" t="s">
        <v>4506</v>
      </c>
      <c r="R2614" s="45">
        <v>41633</v>
      </c>
      <c r="S2614" s="37" t="s">
        <v>4507</v>
      </c>
      <c r="T2614" s="37" t="s">
        <v>354</v>
      </c>
      <c r="U2614" s="44">
        <v>1034924223</v>
      </c>
      <c r="V2614" s="37" t="s">
        <v>339</v>
      </c>
      <c r="W2614" s="37" t="s">
        <v>363</v>
      </c>
      <c r="X2614" s="39"/>
      <c r="Y2614" s="39"/>
      <c r="Z2614" s="39"/>
      <c r="AA2614" s="39"/>
    </row>
    <row r="2615" spans="1:27" ht="14.45" hidden="1" x14ac:dyDescent="0.35">
      <c r="A2615" s="154"/>
      <c r="B2615" s="154">
        <v>2645</v>
      </c>
      <c r="C2615" s="155" t="s">
        <v>864</v>
      </c>
      <c r="D2615" s="155" t="s">
        <v>4508</v>
      </c>
      <c r="E2615" s="156">
        <v>2012</v>
      </c>
      <c r="F2615" s="153">
        <v>10</v>
      </c>
      <c r="G2615" s="155" t="s">
        <v>8</v>
      </c>
      <c r="H2615" s="152" t="s">
        <v>1366</v>
      </c>
      <c r="I2615" s="151" t="s">
        <v>3685</v>
      </c>
      <c r="J2615" s="152" t="s">
        <v>106</v>
      </c>
      <c r="K2615" s="153" t="s">
        <v>453</v>
      </c>
      <c r="L2615" s="154" t="s">
        <v>5479</v>
      </c>
      <c r="M2615" s="28"/>
      <c r="N2615" s="28"/>
      <c r="O2615" s="33"/>
      <c r="P2615" s="33">
        <v>3128998143</v>
      </c>
      <c r="Q2615" s="34" t="s">
        <v>4509</v>
      </c>
      <c r="R2615" s="45">
        <v>41182</v>
      </c>
      <c r="S2615" s="37" t="s">
        <v>4510</v>
      </c>
      <c r="T2615" s="37" t="s">
        <v>354</v>
      </c>
      <c r="U2615" s="44">
        <v>1020228730</v>
      </c>
      <c r="V2615" s="37" t="s">
        <v>346</v>
      </c>
      <c r="W2615" s="37" t="s">
        <v>363</v>
      </c>
      <c r="X2615" s="39"/>
      <c r="Y2615" s="39"/>
      <c r="Z2615" s="39"/>
      <c r="AA2615" s="39"/>
    </row>
    <row r="2616" spans="1:27" ht="14.45" hidden="1" x14ac:dyDescent="0.35">
      <c r="A2616" s="154"/>
      <c r="B2616" s="154">
        <v>2646</v>
      </c>
      <c r="C2616" s="155" t="s">
        <v>4511</v>
      </c>
      <c r="D2616" s="155" t="s">
        <v>4512</v>
      </c>
      <c r="E2616" s="156">
        <v>2012</v>
      </c>
      <c r="F2616" s="153">
        <v>10</v>
      </c>
      <c r="G2616" s="155" t="s">
        <v>8</v>
      </c>
      <c r="H2616" s="152" t="s">
        <v>1366</v>
      </c>
      <c r="I2616" s="151" t="s">
        <v>3685</v>
      </c>
      <c r="J2616" s="152" t="s">
        <v>106</v>
      </c>
      <c r="K2616" s="153" t="s">
        <v>453</v>
      </c>
      <c r="L2616" s="154" t="s">
        <v>5480</v>
      </c>
      <c r="M2616" s="28"/>
      <c r="N2616" s="28"/>
      <c r="O2616" s="33"/>
      <c r="P2616" s="33">
        <v>3005102884</v>
      </c>
      <c r="Q2616" s="34" t="s">
        <v>4513</v>
      </c>
      <c r="R2616" s="45">
        <v>41267</v>
      </c>
      <c r="S2616" s="37" t="s">
        <v>4514</v>
      </c>
      <c r="T2616" s="37" t="s">
        <v>354</v>
      </c>
      <c r="U2616" s="44">
        <v>1034923519</v>
      </c>
      <c r="V2616" s="37" t="s">
        <v>393</v>
      </c>
      <c r="W2616" s="37" t="s">
        <v>363</v>
      </c>
      <c r="X2616" s="39"/>
      <c r="Y2616" s="39"/>
      <c r="Z2616" s="39"/>
      <c r="AA2616" s="39"/>
    </row>
    <row r="2617" spans="1:27" ht="14.45" hidden="1" x14ac:dyDescent="0.35">
      <c r="A2617" s="154"/>
      <c r="B2617" s="154">
        <v>2647</v>
      </c>
      <c r="C2617" s="155" t="s">
        <v>4515</v>
      </c>
      <c r="D2617" s="155" t="s">
        <v>4516</v>
      </c>
      <c r="E2617" s="156">
        <v>2011</v>
      </c>
      <c r="F2617" s="153">
        <v>11</v>
      </c>
      <c r="G2617" s="155" t="s">
        <v>20</v>
      </c>
      <c r="H2617" s="152" t="s">
        <v>3699</v>
      </c>
      <c r="I2617" s="151" t="s">
        <v>4886</v>
      </c>
      <c r="J2617" s="152" t="s">
        <v>64</v>
      </c>
      <c r="K2617" s="153" t="s">
        <v>453</v>
      </c>
      <c r="L2617" s="154" t="s">
        <v>5481</v>
      </c>
      <c r="M2617" s="28"/>
      <c r="N2617" s="28"/>
      <c r="O2617" s="33"/>
      <c r="P2617" s="33">
        <v>3013729750</v>
      </c>
      <c r="Q2617" s="34" t="s">
        <v>4517</v>
      </c>
      <c r="R2617" s="45">
        <v>40756</v>
      </c>
      <c r="S2617" s="37" t="s">
        <v>3328</v>
      </c>
      <c r="T2617" s="37" t="s">
        <v>354</v>
      </c>
      <c r="U2617" s="44">
        <v>1033190882</v>
      </c>
      <c r="V2617" s="37" t="s">
        <v>346</v>
      </c>
      <c r="W2617" s="37" t="s">
        <v>363</v>
      </c>
      <c r="X2617" s="39"/>
      <c r="Y2617" s="39"/>
      <c r="Z2617" s="39"/>
      <c r="AA2617" s="39"/>
    </row>
    <row r="2618" spans="1:27" ht="14.45" hidden="1" x14ac:dyDescent="0.35">
      <c r="A2618" s="154"/>
      <c r="B2618" s="154">
        <v>2648</v>
      </c>
      <c r="C2618" s="155" t="s">
        <v>120</v>
      </c>
      <c r="D2618" s="155" t="s">
        <v>4518</v>
      </c>
      <c r="E2618" s="156">
        <v>2014</v>
      </c>
      <c r="F2618" s="153">
        <v>8</v>
      </c>
      <c r="G2618" s="155" t="s">
        <v>8</v>
      </c>
      <c r="H2618" s="152" t="s">
        <v>1366</v>
      </c>
      <c r="I2618" s="151" t="s">
        <v>3687</v>
      </c>
      <c r="J2618" s="152" t="s">
        <v>117</v>
      </c>
      <c r="K2618" s="153" t="s">
        <v>453</v>
      </c>
      <c r="L2618" s="154" t="s">
        <v>5482</v>
      </c>
      <c r="M2618" s="28"/>
      <c r="N2618" s="28"/>
      <c r="O2618" s="33"/>
      <c r="P2618" s="33">
        <v>3505482281</v>
      </c>
      <c r="Q2618" s="34" t="s">
        <v>4519</v>
      </c>
      <c r="R2618" s="45">
        <v>41855</v>
      </c>
      <c r="S2618" s="37" t="s">
        <v>4520</v>
      </c>
      <c r="T2618" s="37" t="s">
        <v>354</v>
      </c>
      <c r="U2618" s="44">
        <v>1027663678</v>
      </c>
      <c r="V2618" s="37" t="s">
        <v>346</v>
      </c>
      <c r="W2618" s="37" t="s">
        <v>347</v>
      </c>
      <c r="X2618" s="39"/>
      <c r="Y2618" s="39"/>
      <c r="Z2618" s="39"/>
      <c r="AA2618" s="39"/>
    </row>
    <row r="2619" spans="1:27" ht="14.45" hidden="1" x14ac:dyDescent="0.35">
      <c r="A2619" s="154"/>
      <c r="B2619" s="154">
        <v>2649</v>
      </c>
      <c r="C2619" s="155" t="s">
        <v>1149</v>
      </c>
      <c r="D2619" s="155" t="s">
        <v>4521</v>
      </c>
      <c r="E2619" s="156">
        <v>2008</v>
      </c>
      <c r="F2619" s="153">
        <v>14</v>
      </c>
      <c r="G2619" s="155" t="s">
        <v>8</v>
      </c>
      <c r="H2619" s="152" t="s">
        <v>1366</v>
      </c>
      <c r="I2619" s="151" t="s">
        <v>4866</v>
      </c>
      <c r="J2619" s="152" t="s">
        <v>72</v>
      </c>
      <c r="K2619" s="153" t="s">
        <v>453</v>
      </c>
      <c r="L2619" s="154" t="s">
        <v>5483</v>
      </c>
      <c r="M2619" s="28"/>
      <c r="N2619" s="28"/>
      <c r="O2619" s="33"/>
      <c r="P2619" s="33">
        <v>3052412138</v>
      </c>
      <c r="Q2619" s="34" t="s">
        <v>4522</v>
      </c>
      <c r="R2619" s="45">
        <v>39804</v>
      </c>
      <c r="S2619" s="37" t="s">
        <v>4523</v>
      </c>
      <c r="T2619" s="37" t="s">
        <v>354</v>
      </c>
      <c r="U2619" s="44">
        <v>1033186849</v>
      </c>
      <c r="V2619" s="37" t="s">
        <v>346</v>
      </c>
      <c r="W2619" s="37" t="s">
        <v>363</v>
      </c>
      <c r="X2619" s="39"/>
      <c r="Y2619" s="39"/>
      <c r="Z2619" s="39"/>
      <c r="AA2619" s="39"/>
    </row>
    <row r="2620" spans="1:27" ht="14.45" hidden="1" x14ac:dyDescent="0.35">
      <c r="A2620" s="154"/>
      <c r="B2620" s="154">
        <v>2650</v>
      </c>
      <c r="C2620" s="155" t="s">
        <v>4524</v>
      </c>
      <c r="D2620" s="155" t="s">
        <v>4525</v>
      </c>
      <c r="E2620" s="156">
        <v>2013</v>
      </c>
      <c r="F2620" s="153">
        <v>9</v>
      </c>
      <c r="G2620" s="155" t="s">
        <v>8</v>
      </c>
      <c r="H2620" s="152" t="s">
        <v>1366</v>
      </c>
      <c r="I2620" s="151" t="s">
        <v>3703</v>
      </c>
      <c r="J2620" s="152" t="s">
        <v>106</v>
      </c>
      <c r="K2620" s="153" t="s">
        <v>453</v>
      </c>
      <c r="L2620" s="154" t="s">
        <v>5484</v>
      </c>
      <c r="M2620" s="28"/>
      <c r="N2620" s="28"/>
      <c r="O2620" s="33"/>
      <c r="P2620" s="33">
        <v>3135897654</v>
      </c>
      <c r="Q2620" s="34" t="s">
        <v>4526</v>
      </c>
      <c r="R2620" s="45">
        <v>41376</v>
      </c>
      <c r="S2620" s="37" t="s">
        <v>4527</v>
      </c>
      <c r="T2620" s="37" t="s">
        <v>354</v>
      </c>
      <c r="U2620" s="44">
        <v>1020315014</v>
      </c>
      <c r="V2620" s="37" t="s">
        <v>346</v>
      </c>
      <c r="W2620" s="37" t="s">
        <v>363</v>
      </c>
      <c r="X2620" s="39"/>
      <c r="Y2620" s="39"/>
      <c r="Z2620" s="39"/>
      <c r="AA2620" s="39"/>
    </row>
    <row r="2621" spans="1:27" ht="14.45" hidden="1" x14ac:dyDescent="0.35">
      <c r="A2621" s="154"/>
      <c r="B2621" s="154">
        <v>2651</v>
      </c>
      <c r="C2621" s="155" t="s">
        <v>820</v>
      </c>
      <c r="D2621" s="155" t="s">
        <v>2388</v>
      </c>
      <c r="E2621" s="156">
        <v>2014</v>
      </c>
      <c r="F2621" s="153">
        <v>8</v>
      </c>
      <c r="G2621" s="155" t="s">
        <v>8</v>
      </c>
      <c r="H2621" s="152" t="s">
        <v>1366</v>
      </c>
      <c r="I2621" s="151" t="s">
        <v>3687</v>
      </c>
      <c r="J2621" s="152" t="s">
        <v>117</v>
      </c>
      <c r="K2621" s="153" t="s">
        <v>453</v>
      </c>
      <c r="L2621" s="154" t="s">
        <v>5485</v>
      </c>
      <c r="M2621" s="28"/>
      <c r="N2621" s="28"/>
      <c r="O2621" s="33">
        <v>5980294</v>
      </c>
      <c r="P2621" s="33">
        <v>3184635600</v>
      </c>
      <c r="Q2621" s="34"/>
      <c r="R2621" s="45">
        <v>41855</v>
      </c>
      <c r="S2621" s="37" t="s">
        <v>4528</v>
      </c>
      <c r="T2621" s="37" t="s">
        <v>354</v>
      </c>
      <c r="U2621" s="44">
        <v>1035004333</v>
      </c>
      <c r="V2621" s="37" t="s">
        <v>491</v>
      </c>
      <c r="W2621" s="37" t="s">
        <v>363</v>
      </c>
      <c r="X2621" s="39"/>
      <c r="Y2621" s="39"/>
      <c r="Z2621" s="39"/>
      <c r="AA2621" s="39"/>
    </row>
    <row r="2622" spans="1:27" ht="14.45" hidden="1" x14ac:dyDescent="0.35">
      <c r="A2622" s="154"/>
      <c r="B2622" s="154">
        <v>2652</v>
      </c>
      <c r="C2622" s="155" t="s">
        <v>109</v>
      </c>
      <c r="D2622" s="155" t="s">
        <v>4529</v>
      </c>
      <c r="E2622" s="156">
        <v>2013</v>
      </c>
      <c r="F2622" s="153">
        <v>9</v>
      </c>
      <c r="G2622" s="155" t="s">
        <v>8</v>
      </c>
      <c r="H2622" s="152" t="s">
        <v>1366</v>
      </c>
      <c r="I2622" s="151" t="s">
        <v>3703</v>
      </c>
      <c r="J2622" s="152" t="s">
        <v>106</v>
      </c>
      <c r="K2622" s="153" t="s">
        <v>453</v>
      </c>
      <c r="L2622" s="154" t="s">
        <v>5486</v>
      </c>
      <c r="M2622" s="28"/>
      <c r="N2622" s="28"/>
      <c r="O2622" s="33"/>
      <c r="P2622" s="33"/>
      <c r="Q2622" s="34" t="s">
        <v>4530</v>
      </c>
      <c r="R2622" s="45">
        <v>41314</v>
      </c>
      <c r="S2622" s="37" t="s">
        <v>4531</v>
      </c>
      <c r="T2622" s="37" t="s">
        <v>354</v>
      </c>
      <c r="U2622" s="44">
        <v>1011406834</v>
      </c>
      <c r="V2622" s="37" t="s">
        <v>346</v>
      </c>
      <c r="W2622" s="37" t="s">
        <v>363</v>
      </c>
      <c r="X2622" s="39"/>
      <c r="Y2622" s="39"/>
      <c r="Z2622" s="39"/>
      <c r="AA2622" s="39"/>
    </row>
    <row r="2623" spans="1:27" ht="14.45" hidden="1" x14ac:dyDescent="0.35">
      <c r="A2623" s="154"/>
      <c r="B2623" s="154">
        <v>2653</v>
      </c>
      <c r="C2623" s="155" t="s">
        <v>43</v>
      </c>
      <c r="D2623" s="155" t="s">
        <v>4532</v>
      </c>
      <c r="E2623" s="156">
        <v>2012</v>
      </c>
      <c r="F2623" s="153">
        <v>10</v>
      </c>
      <c r="G2623" s="155" t="s">
        <v>8</v>
      </c>
      <c r="H2623" s="152" t="s">
        <v>1366</v>
      </c>
      <c r="I2623" s="151" t="s">
        <v>3685</v>
      </c>
      <c r="J2623" s="152" t="s">
        <v>106</v>
      </c>
      <c r="K2623" s="153" t="s">
        <v>453</v>
      </c>
      <c r="L2623" s="154" t="s">
        <v>5487</v>
      </c>
      <c r="M2623" s="28"/>
      <c r="N2623" s="28"/>
      <c r="O2623" s="33">
        <v>2547224</v>
      </c>
      <c r="P2623" s="33">
        <v>3105089213</v>
      </c>
      <c r="Q2623" s="34" t="s">
        <v>4533</v>
      </c>
      <c r="R2623" s="45">
        <v>41259</v>
      </c>
      <c r="S2623" s="37" t="s">
        <v>4534</v>
      </c>
      <c r="T2623" s="37" t="s">
        <v>354</v>
      </c>
      <c r="U2623" s="44">
        <v>1013359302</v>
      </c>
      <c r="V2623" s="37" t="s">
        <v>346</v>
      </c>
      <c r="W2623" s="37" t="s">
        <v>363</v>
      </c>
      <c r="X2623" s="39"/>
      <c r="Y2623" s="39"/>
      <c r="Z2623" s="39"/>
      <c r="AA2623" s="39"/>
    </row>
    <row r="2624" spans="1:27" ht="14.45" hidden="1" x14ac:dyDescent="0.35">
      <c r="A2624" s="154"/>
      <c r="B2624" s="154">
        <v>2654</v>
      </c>
      <c r="C2624" s="155" t="s">
        <v>3290</v>
      </c>
      <c r="D2624" s="155" t="s">
        <v>4535</v>
      </c>
      <c r="E2624" s="156">
        <v>2011</v>
      </c>
      <c r="F2624" s="153">
        <v>11</v>
      </c>
      <c r="G2624" s="155" t="s">
        <v>8</v>
      </c>
      <c r="H2624" s="152" t="s">
        <v>1366</v>
      </c>
      <c r="I2624" s="151" t="s">
        <v>4870</v>
      </c>
      <c r="J2624" s="152" t="s">
        <v>34</v>
      </c>
      <c r="K2624" s="153" t="s">
        <v>453</v>
      </c>
      <c r="L2624" s="154" t="s">
        <v>5488</v>
      </c>
      <c r="M2624" s="28"/>
      <c r="N2624" s="28"/>
      <c r="O2624" s="33">
        <v>2547224</v>
      </c>
      <c r="P2624" s="33">
        <v>3105089213</v>
      </c>
      <c r="Q2624" s="34" t="s">
        <v>4533</v>
      </c>
      <c r="R2624" s="45">
        <v>40662</v>
      </c>
      <c r="S2624" s="37" t="s">
        <v>4534</v>
      </c>
      <c r="T2624" s="37" t="s">
        <v>354</v>
      </c>
      <c r="U2624" s="44">
        <v>1013359301</v>
      </c>
      <c r="V2624" s="37" t="s">
        <v>346</v>
      </c>
      <c r="W2624" s="37" t="s">
        <v>363</v>
      </c>
      <c r="X2624" s="39"/>
      <c r="Y2624" s="39"/>
      <c r="Z2624" s="39"/>
      <c r="AA2624" s="39"/>
    </row>
    <row r="2625" spans="1:27" ht="14.45" hidden="1" x14ac:dyDescent="0.35">
      <c r="A2625" s="154"/>
      <c r="B2625" s="154">
        <v>2655</v>
      </c>
      <c r="C2625" s="159" t="s">
        <v>4536</v>
      </c>
      <c r="D2625" s="159" t="s">
        <v>4537</v>
      </c>
      <c r="E2625" s="160">
        <v>2014</v>
      </c>
      <c r="F2625" s="153">
        <v>8</v>
      </c>
      <c r="G2625" s="155" t="s">
        <v>8</v>
      </c>
      <c r="H2625" s="152" t="s">
        <v>1366</v>
      </c>
      <c r="I2625" s="151" t="s">
        <v>3687</v>
      </c>
      <c r="J2625" s="152" t="s">
        <v>117</v>
      </c>
      <c r="K2625" s="153" t="s">
        <v>453</v>
      </c>
      <c r="L2625" s="154" t="s">
        <v>5489</v>
      </c>
      <c r="M2625" s="28"/>
      <c r="N2625" s="28"/>
      <c r="O2625" s="33">
        <v>5799170</v>
      </c>
      <c r="P2625" s="33">
        <v>3007022565</v>
      </c>
      <c r="Q2625" s="34" t="s">
        <v>4538</v>
      </c>
      <c r="R2625" s="45">
        <v>41767</v>
      </c>
      <c r="S2625" s="37" t="s">
        <v>4539</v>
      </c>
      <c r="T2625" s="37" t="s">
        <v>354</v>
      </c>
      <c r="U2625" s="44">
        <v>1020317930</v>
      </c>
      <c r="V2625" s="37" t="s">
        <v>346</v>
      </c>
      <c r="W2625" s="37" t="s">
        <v>363</v>
      </c>
      <c r="X2625" s="39"/>
      <c r="Y2625" s="39"/>
      <c r="Z2625" s="39"/>
      <c r="AA2625" s="39"/>
    </row>
    <row r="2626" spans="1:27" ht="14.45" hidden="1" x14ac:dyDescent="0.35">
      <c r="A2626" s="154"/>
      <c r="B2626" s="154">
        <v>2656</v>
      </c>
      <c r="C2626" s="159" t="s">
        <v>3290</v>
      </c>
      <c r="D2626" s="159" t="s">
        <v>4540</v>
      </c>
      <c r="E2626" s="160">
        <v>2012</v>
      </c>
      <c r="F2626" s="153">
        <v>10</v>
      </c>
      <c r="G2626" s="155" t="s">
        <v>8</v>
      </c>
      <c r="H2626" s="152" t="s">
        <v>1366</v>
      </c>
      <c r="I2626" s="151" t="s">
        <v>3685</v>
      </c>
      <c r="J2626" s="152" t="s">
        <v>106</v>
      </c>
      <c r="K2626" s="153" t="s">
        <v>453</v>
      </c>
      <c r="L2626" s="154" t="s">
        <v>5490</v>
      </c>
      <c r="M2626" s="28"/>
      <c r="N2626" s="28"/>
      <c r="O2626" s="33"/>
      <c r="P2626" s="33">
        <v>3007211948</v>
      </c>
      <c r="Q2626" s="34" t="s">
        <v>4541</v>
      </c>
      <c r="R2626" s="45">
        <v>41211</v>
      </c>
      <c r="S2626" s="37" t="s">
        <v>4542</v>
      </c>
      <c r="T2626" s="37" t="s">
        <v>354</v>
      </c>
      <c r="U2626" s="44">
        <v>1025666459</v>
      </c>
      <c r="V2626" s="37" t="s">
        <v>346</v>
      </c>
      <c r="W2626" s="37" t="s">
        <v>380</v>
      </c>
      <c r="X2626" s="39"/>
      <c r="Y2626" s="39"/>
      <c r="Z2626" s="39"/>
      <c r="AA2626" s="39"/>
    </row>
    <row r="2627" spans="1:27" ht="14.45" hidden="1" x14ac:dyDescent="0.35">
      <c r="A2627" s="154"/>
      <c r="B2627" s="154">
        <v>2657</v>
      </c>
      <c r="C2627" s="155" t="s">
        <v>6</v>
      </c>
      <c r="D2627" s="155" t="s">
        <v>4543</v>
      </c>
      <c r="E2627" s="156">
        <v>2013</v>
      </c>
      <c r="F2627" s="153">
        <v>9</v>
      </c>
      <c r="G2627" s="155" t="s">
        <v>8</v>
      </c>
      <c r="H2627" s="152" t="s">
        <v>1366</v>
      </c>
      <c r="I2627" s="151" t="s">
        <v>3703</v>
      </c>
      <c r="J2627" s="152" t="s">
        <v>106</v>
      </c>
      <c r="K2627" s="153" t="s">
        <v>453</v>
      </c>
      <c r="L2627" s="154" t="s">
        <v>5491</v>
      </c>
      <c r="M2627" s="28"/>
      <c r="N2627" s="28"/>
      <c r="O2627" s="33">
        <v>4223233</v>
      </c>
      <c r="P2627" s="33">
        <v>3016713583</v>
      </c>
      <c r="Q2627" s="34" t="s">
        <v>4544</v>
      </c>
      <c r="R2627" s="45">
        <v>41299</v>
      </c>
      <c r="S2627" s="37" t="s">
        <v>4545</v>
      </c>
      <c r="T2627" s="37" t="s">
        <v>354</v>
      </c>
      <c r="U2627" s="44">
        <v>1011406752</v>
      </c>
      <c r="V2627" s="37" t="s">
        <v>430</v>
      </c>
      <c r="W2627" s="37" t="s">
        <v>363</v>
      </c>
      <c r="X2627" s="39"/>
      <c r="Y2627" s="39"/>
      <c r="Z2627" s="39"/>
      <c r="AA2627" s="39"/>
    </row>
    <row r="2628" spans="1:27" ht="14.45" hidden="1" x14ac:dyDescent="0.35">
      <c r="A2628" s="154"/>
      <c r="B2628" s="154">
        <v>2658</v>
      </c>
      <c r="C2628" s="155" t="s">
        <v>4546</v>
      </c>
      <c r="D2628" s="155" t="s">
        <v>4547</v>
      </c>
      <c r="E2628" s="156">
        <v>2012</v>
      </c>
      <c r="F2628" s="153">
        <v>10</v>
      </c>
      <c r="G2628" s="155" t="s">
        <v>20</v>
      </c>
      <c r="H2628" s="152" t="s">
        <v>3699</v>
      </c>
      <c r="I2628" s="151" t="s">
        <v>4868</v>
      </c>
      <c r="J2628" s="152" t="s">
        <v>50</v>
      </c>
      <c r="K2628" s="153" t="s">
        <v>453</v>
      </c>
      <c r="L2628" s="154" t="s">
        <v>5492</v>
      </c>
      <c r="M2628" s="28"/>
      <c r="N2628" s="28"/>
      <c r="O2628" s="33"/>
      <c r="P2628" s="33">
        <v>3005507213</v>
      </c>
      <c r="Q2628" s="34"/>
      <c r="R2628" s="45">
        <v>41155</v>
      </c>
      <c r="S2628" s="37" t="s">
        <v>4548</v>
      </c>
      <c r="T2628" s="37" t="s">
        <v>354</v>
      </c>
      <c r="U2628" s="44">
        <v>1109553153</v>
      </c>
      <c r="V2628" s="37" t="s">
        <v>393</v>
      </c>
      <c r="W2628" s="37" t="s">
        <v>363</v>
      </c>
      <c r="X2628" s="39"/>
      <c r="Y2628" s="39"/>
      <c r="Z2628" s="39"/>
      <c r="AA2628" s="39"/>
    </row>
    <row r="2629" spans="1:27" ht="14.45" hidden="1" x14ac:dyDescent="0.35">
      <c r="A2629" s="154"/>
      <c r="B2629" s="154">
        <v>2659</v>
      </c>
      <c r="C2629" s="155" t="s">
        <v>31</v>
      </c>
      <c r="D2629" s="155" t="s">
        <v>4549</v>
      </c>
      <c r="E2629" s="156">
        <v>2012</v>
      </c>
      <c r="F2629" s="153">
        <v>10</v>
      </c>
      <c r="G2629" s="155" t="s">
        <v>8</v>
      </c>
      <c r="H2629" s="152" t="s">
        <v>1366</v>
      </c>
      <c r="I2629" s="151" t="s">
        <v>3685</v>
      </c>
      <c r="J2629" s="152" t="s">
        <v>106</v>
      </c>
      <c r="K2629" s="153" t="s">
        <v>453</v>
      </c>
      <c r="L2629" s="154" t="s">
        <v>5493</v>
      </c>
      <c r="M2629" s="28" t="s">
        <v>4550</v>
      </c>
      <c r="N2629" s="28"/>
      <c r="O2629" s="33">
        <v>5736195</v>
      </c>
      <c r="P2629" s="33">
        <v>3136855988</v>
      </c>
      <c r="Q2629" s="34" t="s">
        <v>4551</v>
      </c>
      <c r="R2629" s="45">
        <v>41128</v>
      </c>
      <c r="S2629" s="37" t="s">
        <v>4552</v>
      </c>
      <c r="T2629" s="37" t="s">
        <v>354</v>
      </c>
      <c r="U2629" s="44">
        <v>1020312798</v>
      </c>
      <c r="V2629" s="37" t="s">
        <v>346</v>
      </c>
      <c r="W2629" s="37" t="s">
        <v>363</v>
      </c>
      <c r="X2629" s="39"/>
      <c r="Y2629" s="39"/>
      <c r="Z2629" s="39"/>
      <c r="AA2629" s="39"/>
    </row>
    <row r="2630" spans="1:27" ht="14.45" hidden="1" x14ac:dyDescent="0.35">
      <c r="A2630" s="154"/>
      <c r="B2630" s="154">
        <v>2660</v>
      </c>
      <c r="C2630" s="155" t="s">
        <v>31</v>
      </c>
      <c r="D2630" s="155" t="s">
        <v>4553</v>
      </c>
      <c r="E2630" s="156">
        <v>2016</v>
      </c>
      <c r="F2630" s="153">
        <v>6</v>
      </c>
      <c r="G2630" s="155" t="s">
        <v>8</v>
      </c>
      <c r="H2630" s="152" t="s">
        <v>1366</v>
      </c>
      <c r="I2630" s="151" t="s">
        <v>4885</v>
      </c>
      <c r="J2630" s="152" t="s">
        <v>92</v>
      </c>
      <c r="K2630" s="153" t="s">
        <v>456</v>
      </c>
      <c r="L2630" s="154" t="s">
        <v>5494</v>
      </c>
      <c r="M2630" s="28" t="s">
        <v>456</v>
      </c>
      <c r="N2630" s="28"/>
      <c r="O2630" s="33">
        <v>2066559</v>
      </c>
      <c r="P2630" s="33">
        <v>3108214310</v>
      </c>
      <c r="Q2630" s="34" t="s">
        <v>4554</v>
      </c>
      <c r="R2630" s="45">
        <v>42667</v>
      </c>
      <c r="S2630" s="37" t="s">
        <v>4555</v>
      </c>
      <c r="T2630" s="37" t="s">
        <v>413</v>
      </c>
      <c r="U2630" s="44">
        <v>1033499649</v>
      </c>
      <c r="V2630" s="37" t="s">
        <v>346</v>
      </c>
      <c r="W2630" s="37" t="s">
        <v>710</v>
      </c>
      <c r="X2630" s="39"/>
      <c r="Y2630" s="39"/>
      <c r="Z2630" s="39"/>
      <c r="AA2630" s="39"/>
    </row>
    <row r="2631" spans="1:27" ht="14.45" hidden="1" x14ac:dyDescent="0.35">
      <c r="A2631" s="154"/>
      <c r="B2631" s="154">
        <v>2661</v>
      </c>
      <c r="C2631" s="155" t="s">
        <v>76</v>
      </c>
      <c r="D2631" s="155" t="s">
        <v>4556</v>
      </c>
      <c r="E2631" s="156">
        <v>2008</v>
      </c>
      <c r="F2631" s="153">
        <v>14</v>
      </c>
      <c r="G2631" s="155" t="s">
        <v>8</v>
      </c>
      <c r="H2631" s="152" t="s">
        <v>1366</v>
      </c>
      <c r="I2631" s="151" t="s">
        <v>4866</v>
      </c>
      <c r="J2631" s="152" t="s">
        <v>72</v>
      </c>
      <c r="K2631" s="153" t="s">
        <v>453</v>
      </c>
      <c r="L2631" s="154" t="s">
        <v>5495</v>
      </c>
      <c r="M2631" s="28"/>
      <c r="N2631" s="28"/>
      <c r="O2631" s="33">
        <v>5031807</v>
      </c>
      <c r="P2631" s="33">
        <v>3059198390</v>
      </c>
      <c r="Q2631" s="34" t="s">
        <v>4557</v>
      </c>
      <c r="R2631" s="45">
        <v>39602</v>
      </c>
      <c r="S2631" s="37" t="s">
        <v>4558</v>
      </c>
      <c r="T2631" s="37" t="s">
        <v>354</v>
      </c>
      <c r="U2631" s="44">
        <v>1033184594</v>
      </c>
      <c r="V2631" s="37" t="s">
        <v>430</v>
      </c>
      <c r="W2631" s="37" t="s">
        <v>363</v>
      </c>
      <c r="X2631" s="39"/>
      <c r="Y2631" s="39"/>
      <c r="Z2631" s="39"/>
      <c r="AA2631" s="39"/>
    </row>
    <row r="2632" spans="1:27" ht="14.45" hidden="1" x14ac:dyDescent="0.35">
      <c r="A2632" s="154"/>
      <c r="B2632" s="154">
        <v>2662</v>
      </c>
      <c r="C2632" s="155" t="s">
        <v>229</v>
      </c>
      <c r="D2632" s="155" t="s">
        <v>4559</v>
      </c>
      <c r="E2632" s="156">
        <v>2008</v>
      </c>
      <c r="F2632" s="153">
        <v>14</v>
      </c>
      <c r="G2632" s="155" t="s">
        <v>8</v>
      </c>
      <c r="H2632" s="152" t="s">
        <v>1366</v>
      </c>
      <c r="I2632" s="151" t="s">
        <v>4866</v>
      </c>
      <c r="J2632" s="152" t="s">
        <v>72</v>
      </c>
      <c r="K2632" s="153" t="s">
        <v>453</v>
      </c>
      <c r="L2632" s="154" t="s">
        <v>5496</v>
      </c>
      <c r="M2632" s="28"/>
      <c r="N2632" s="28"/>
      <c r="O2632" s="33">
        <v>4204156</v>
      </c>
      <c r="P2632" s="33">
        <v>3113772430</v>
      </c>
      <c r="Q2632" s="34" t="s">
        <v>4560</v>
      </c>
      <c r="R2632" s="45">
        <v>39505</v>
      </c>
      <c r="S2632" s="37" t="s">
        <v>4561</v>
      </c>
      <c r="T2632" s="37" t="s">
        <v>354</v>
      </c>
      <c r="U2632" s="44">
        <v>1021925150</v>
      </c>
      <c r="V2632" s="37" t="s">
        <v>346</v>
      </c>
      <c r="W2632" s="37" t="s">
        <v>363</v>
      </c>
      <c r="X2632" s="39"/>
      <c r="Y2632" s="39"/>
      <c r="Z2632" s="39"/>
      <c r="AA2632" s="39"/>
    </row>
    <row r="2633" spans="1:27" ht="14.45" hidden="1" x14ac:dyDescent="0.35">
      <c r="A2633" s="154"/>
      <c r="B2633" s="154">
        <v>2663</v>
      </c>
      <c r="C2633" s="155" t="s">
        <v>6</v>
      </c>
      <c r="D2633" s="155" t="s">
        <v>4562</v>
      </c>
      <c r="E2633" s="156">
        <v>2017</v>
      </c>
      <c r="F2633" s="153">
        <v>5</v>
      </c>
      <c r="G2633" s="155" t="s">
        <v>8</v>
      </c>
      <c r="H2633" s="152" t="s">
        <v>1366</v>
      </c>
      <c r="I2633" s="151" t="s">
        <v>4893</v>
      </c>
      <c r="J2633" s="152" t="s">
        <v>92</v>
      </c>
      <c r="K2633" s="153" t="s">
        <v>456</v>
      </c>
      <c r="L2633" s="154" t="s">
        <v>5497</v>
      </c>
      <c r="M2633" s="28"/>
      <c r="N2633" s="28"/>
      <c r="O2633" s="33"/>
      <c r="P2633" s="33">
        <v>3105480862</v>
      </c>
      <c r="Q2633" s="34" t="s">
        <v>4563</v>
      </c>
      <c r="R2633" s="45">
        <v>42825</v>
      </c>
      <c r="S2633" s="37" t="s">
        <v>4564</v>
      </c>
      <c r="T2633" s="37" t="s">
        <v>413</v>
      </c>
      <c r="U2633" s="44">
        <v>1040758471</v>
      </c>
      <c r="V2633" s="37" t="s">
        <v>393</v>
      </c>
      <c r="W2633" s="37" t="s">
        <v>363</v>
      </c>
      <c r="X2633" s="39"/>
      <c r="Y2633" s="39"/>
      <c r="Z2633" s="39"/>
      <c r="AA2633" s="39"/>
    </row>
    <row r="2634" spans="1:27" ht="14.45" hidden="1" x14ac:dyDescent="0.35">
      <c r="A2634" s="154"/>
      <c r="B2634" s="154">
        <v>2664</v>
      </c>
      <c r="C2634" s="155" t="s">
        <v>1033</v>
      </c>
      <c r="D2634" s="155" t="s">
        <v>4565</v>
      </c>
      <c r="E2634" s="156">
        <v>2016</v>
      </c>
      <c r="F2634" s="153">
        <v>6</v>
      </c>
      <c r="G2634" s="155" t="s">
        <v>8</v>
      </c>
      <c r="H2634" s="152" t="s">
        <v>1366</v>
      </c>
      <c r="I2634" s="151" t="s">
        <v>4885</v>
      </c>
      <c r="J2634" s="152" t="s">
        <v>92</v>
      </c>
      <c r="K2634" s="153" t="s">
        <v>453</v>
      </c>
      <c r="L2634" s="154" t="s">
        <v>5498</v>
      </c>
      <c r="M2634" s="28"/>
      <c r="N2634" s="28"/>
      <c r="O2634" s="33">
        <v>2998681</v>
      </c>
      <c r="P2634" s="33">
        <v>3022774636</v>
      </c>
      <c r="Q2634" s="34" t="s">
        <v>4566</v>
      </c>
      <c r="R2634" s="45">
        <v>42726</v>
      </c>
      <c r="S2634" s="37" t="s">
        <v>3263</v>
      </c>
      <c r="T2634" s="37" t="s">
        <v>413</v>
      </c>
      <c r="U2634" s="44">
        <v>1023653344</v>
      </c>
      <c r="V2634" s="37" t="s">
        <v>393</v>
      </c>
      <c r="W2634" s="37" t="s">
        <v>347</v>
      </c>
      <c r="X2634" s="39"/>
      <c r="Y2634" s="39"/>
      <c r="Z2634" s="39"/>
      <c r="AA2634" s="39"/>
    </row>
    <row r="2635" spans="1:27" ht="14.45" hidden="1" x14ac:dyDescent="0.35">
      <c r="A2635" s="154"/>
      <c r="B2635" s="154">
        <v>2665</v>
      </c>
      <c r="C2635" s="155" t="s">
        <v>4567</v>
      </c>
      <c r="D2635" s="155" t="s">
        <v>4568</v>
      </c>
      <c r="E2635" s="156">
        <v>2011</v>
      </c>
      <c r="F2635" s="153">
        <v>11</v>
      </c>
      <c r="G2635" s="155" t="s">
        <v>8</v>
      </c>
      <c r="H2635" s="152" t="s">
        <v>1366</v>
      </c>
      <c r="I2635" s="151" t="s">
        <v>4870</v>
      </c>
      <c r="J2635" s="152" t="s">
        <v>34</v>
      </c>
      <c r="K2635" s="153" t="s">
        <v>458</v>
      </c>
      <c r="L2635" s="154" t="s">
        <v>5499</v>
      </c>
      <c r="M2635" s="28"/>
      <c r="N2635" s="28"/>
      <c r="O2635" s="33">
        <v>3277106</v>
      </c>
      <c r="P2635" s="33">
        <v>3023062789</v>
      </c>
      <c r="Q2635" s="34"/>
      <c r="R2635" s="45">
        <v>40755</v>
      </c>
      <c r="S2635" s="37" t="s">
        <v>4569</v>
      </c>
      <c r="T2635" s="37" t="s">
        <v>354</v>
      </c>
      <c r="U2635" s="44">
        <v>1021930705</v>
      </c>
      <c r="V2635" s="37" t="s">
        <v>393</v>
      </c>
      <c r="W2635" s="37" t="s">
        <v>402</v>
      </c>
      <c r="X2635" s="39"/>
      <c r="Y2635" s="39"/>
      <c r="Z2635" s="39"/>
      <c r="AA2635" s="39"/>
    </row>
    <row r="2636" spans="1:27" ht="14.45" hidden="1" x14ac:dyDescent="0.35">
      <c r="A2636" s="154"/>
      <c r="B2636" s="154">
        <v>2666</v>
      </c>
      <c r="C2636" s="155" t="s">
        <v>864</v>
      </c>
      <c r="D2636" s="155" t="s">
        <v>4570</v>
      </c>
      <c r="E2636" s="156">
        <v>2016</v>
      </c>
      <c r="F2636" s="153">
        <v>6</v>
      </c>
      <c r="G2636" s="155" t="s">
        <v>8</v>
      </c>
      <c r="H2636" s="152" t="s">
        <v>1366</v>
      </c>
      <c r="I2636" s="151" t="s">
        <v>4885</v>
      </c>
      <c r="J2636" s="152" t="s">
        <v>92</v>
      </c>
      <c r="K2636" s="153" t="s">
        <v>456</v>
      </c>
      <c r="L2636" s="154" t="s">
        <v>5500</v>
      </c>
      <c r="M2636" s="28"/>
      <c r="N2636" s="28"/>
      <c r="O2636" s="33"/>
      <c r="P2636" s="33">
        <v>3505336337</v>
      </c>
      <c r="Q2636" s="34"/>
      <c r="R2636" s="45">
        <v>42420</v>
      </c>
      <c r="S2636" s="37" t="s">
        <v>4571</v>
      </c>
      <c r="T2636" s="37" t="s">
        <v>413</v>
      </c>
      <c r="U2636" s="44">
        <v>1023651224</v>
      </c>
      <c r="V2636" s="37" t="s">
        <v>430</v>
      </c>
      <c r="W2636" s="37" t="s">
        <v>363</v>
      </c>
      <c r="X2636" s="39"/>
      <c r="Y2636" s="39"/>
      <c r="Z2636" s="39"/>
      <c r="AA2636" s="39"/>
    </row>
    <row r="2637" spans="1:27" ht="14.45" hidden="1" x14ac:dyDescent="0.35">
      <c r="A2637" s="154"/>
      <c r="B2637" s="150">
        <v>2667</v>
      </c>
      <c r="C2637" s="155" t="s">
        <v>375</v>
      </c>
      <c r="D2637" s="155" t="s">
        <v>4791</v>
      </c>
      <c r="E2637" s="156">
        <v>2016</v>
      </c>
      <c r="F2637" s="153">
        <v>6</v>
      </c>
      <c r="G2637" s="155" t="s">
        <v>8</v>
      </c>
      <c r="H2637" s="152" t="s">
        <v>1366</v>
      </c>
      <c r="I2637" s="151" t="s">
        <v>4885</v>
      </c>
      <c r="J2637" s="152" t="s">
        <v>92</v>
      </c>
      <c r="K2637" s="153" t="s">
        <v>454</v>
      </c>
      <c r="L2637" s="154" t="s">
        <v>5501</v>
      </c>
      <c r="M2637" s="28"/>
      <c r="N2637" s="28"/>
      <c r="O2637" s="33"/>
      <c r="P2637" s="33"/>
      <c r="Q2637" s="34"/>
      <c r="R2637" s="45"/>
      <c r="S2637" s="37"/>
      <c r="T2637" s="37"/>
      <c r="U2637" s="44"/>
      <c r="V2637" s="37"/>
      <c r="W2637" s="37"/>
      <c r="X2637" s="39"/>
      <c r="Y2637" s="39"/>
      <c r="Z2637" s="39"/>
      <c r="AA2637" s="39"/>
    </row>
    <row r="2638" spans="1:27" ht="14.45" hidden="1" x14ac:dyDescent="0.35">
      <c r="A2638" s="154"/>
      <c r="B2638" s="154">
        <v>2668</v>
      </c>
      <c r="C2638" s="161" t="s">
        <v>118</v>
      </c>
      <c r="D2638" s="161" t="s">
        <v>4792</v>
      </c>
      <c r="E2638" s="158">
        <v>2016</v>
      </c>
      <c r="F2638" s="153">
        <v>6</v>
      </c>
      <c r="G2638" s="155" t="s">
        <v>8</v>
      </c>
      <c r="H2638" s="152" t="s">
        <v>1366</v>
      </c>
      <c r="I2638" s="151" t="s">
        <v>4885</v>
      </c>
      <c r="J2638" s="152" t="s">
        <v>92</v>
      </c>
      <c r="K2638" s="153" t="s">
        <v>456</v>
      </c>
      <c r="L2638" s="154" t="s">
        <v>5502</v>
      </c>
      <c r="M2638" s="28" t="s">
        <v>3692</v>
      </c>
      <c r="N2638" s="28"/>
      <c r="O2638" s="33"/>
      <c r="P2638" s="33"/>
      <c r="Q2638" s="34"/>
      <c r="R2638" s="45"/>
      <c r="S2638" s="37"/>
      <c r="T2638" s="37"/>
      <c r="U2638" s="44"/>
      <c r="V2638" s="37"/>
      <c r="W2638" s="37"/>
      <c r="X2638" s="39"/>
      <c r="Y2638" s="39"/>
      <c r="Z2638" s="39"/>
      <c r="AA2638" s="39"/>
    </row>
    <row r="2639" spans="1:27" ht="14.45" hidden="1" x14ac:dyDescent="0.35">
      <c r="A2639" s="154"/>
      <c r="B2639" s="154">
        <v>2669</v>
      </c>
      <c r="C2639" s="162" t="s">
        <v>1371</v>
      </c>
      <c r="D2639" s="162" t="s">
        <v>4793</v>
      </c>
      <c r="E2639" s="156">
        <v>2015</v>
      </c>
      <c r="F2639" s="153">
        <v>7</v>
      </c>
      <c r="G2639" s="155" t="s">
        <v>8</v>
      </c>
      <c r="H2639" s="152" t="s">
        <v>1366</v>
      </c>
      <c r="I2639" s="151" t="s">
        <v>3697</v>
      </c>
      <c r="J2639" s="152" t="s">
        <v>117</v>
      </c>
      <c r="K2639" s="153" t="s">
        <v>453</v>
      </c>
      <c r="L2639" s="154" t="s">
        <v>5503</v>
      </c>
      <c r="M2639" s="28" t="s">
        <v>3695</v>
      </c>
      <c r="N2639" s="28"/>
      <c r="O2639" s="33"/>
      <c r="P2639" s="33"/>
      <c r="Q2639" s="34"/>
      <c r="R2639" s="45"/>
      <c r="S2639" s="37"/>
      <c r="T2639" s="37"/>
      <c r="U2639" s="44"/>
      <c r="V2639" s="37"/>
      <c r="W2639" s="37"/>
      <c r="X2639" s="39"/>
      <c r="Y2639" s="39"/>
      <c r="Z2639" s="39"/>
      <c r="AA2639" s="39"/>
    </row>
    <row r="2640" spans="1:27" ht="14.45" hidden="1" x14ac:dyDescent="0.35">
      <c r="A2640" s="154"/>
      <c r="B2640" s="154">
        <v>2670</v>
      </c>
      <c r="C2640" s="162" t="s">
        <v>120</v>
      </c>
      <c r="D2640" s="162" t="s">
        <v>4794</v>
      </c>
      <c r="E2640" s="156">
        <v>2015</v>
      </c>
      <c r="F2640" s="153">
        <v>7</v>
      </c>
      <c r="G2640" s="155" t="s">
        <v>8</v>
      </c>
      <c r="H2640" s="152" t="s">
        <v>1366</v>
      </c>
      <c r="I2640" s="151" t="s">
        <v>3697</v>
      </c>
      <c r="J2640" s="152" t="s">
        <v>117</v>
      </c>
      <c r="K2640" s="153" t="s">
        <v>453</v>
      </c>
      <c r="L2640" s="154" t="s">
        <v>5504</v>
      </c>
      <c r="M2640" s="28" t="s">
        <v>3692</v>
      </c>
      <c r="N2640" s="28"/>
      <c r="O2640" s="33"/>
      <c r="P2640" s="33"/>
      <c r="Q2640" s="42"/>
      <c r="R2640" s="45"/>
      <c r="S2640" s="37"/>
      <c r="T2640" s="37"/>
      <c r="U2640" s="44"/>
      <c r="V2640" s="37"/>
      <c r="W2640" s="37"/>
      <c r="X2640" s="39"/>
      <c r="Y2640" s="39"/>
      <c r="Z2640" s="39"/>
      <c r="AA2640" s="39"/>
    </row>
    <row r="2641" spans="1:27" ht="14.45" hidden="1" x14ac:dyDescent="0.35">
      <c r="A2641" s="154"/>
      <c r="B2641" s="154">
        <v>2671</v>
      </c>
      <c r="C2641" s="162" t="s">
        <v>131</v>
      </c>
      <c r="D2641" s="162" t="s">
        <v>492</v>
      </c>
      <c r="E2641" s="156">
        <v>2017</v>
      </c>
      <c r="F2641" s="153">
        <v>5</v>
      </c>
      <c r="G2641" s="155" t="s">
        <v>8</v>
      </c>
      <c r="H2641" s="152" t="s">
        <v>1366</v>
      </c>
      <c r="I2641" s="151" t="s">
        <v>4893</v>
      </c>
      <c r="J2641" s="152" t="s">
        <v>92</v>
      </c>
      <c r="K2641" s="153" t="s">
        <v>457</v>
      </c>
      <c r="L2641" s="154" t="s">
        <v>5505</v>
      </c>
      <c r="M2641" s="28"/>
      <c r="N2641" s="28"/>
      <c r="O2641" s="33"/>
      <c r="P2641" s="33"/>
      <c r="Q2641" s="34"/>
      <c r="R2641" s="45"/>
      <c r="S2641" s="37"/>
      <c r="T2641" s="37"/>
      <c r="U2641" s="44"/>
      <c r="V2641" s="37"/>
      <c r="W2641" s="37"/>
      <c r="X2641" s="39"/>
      <c r="Y2641" s="39"/>
      <c r="Z2641" s="39"/>
      <c r="AA2641" s="39"/>
    </row>
    <row r="2642" spans="1:27" ht="14.45" hidden="1" x14ac:dyDescent="0.35">
      <c r="A2642" s="154"/>
      <c r="B2642" s="154">
        <v>2672</v>
      </c>
      <c r="C2642" s="162" t="s">
        <v>4364</v>
      </c>
      <c r="D2642" s="162" t="s">
        <v>4795</v>
      </c>
      <c r="E2642" s="156">
        <v>2006</v>
      </c>
      <c r="F2642" s="153">
        <v>16</v>
      </c>
      <c r="G2642" s="155" t="s">
        <v>8</v>
      </c>
      <c r="H2642" s="152" t="s">
        <v>1366</v>
      </c>
      <c r="I2642" s="151" t="s">
        <v>4873</v>
      </c>
      <c r="J2642" s="152" t="s">
        <v>9</v>
      </c>
      <c r="K2642" s="153" t="s">
        <v>453</v>
      </c>
      <c r="L2642" s="154" t="s">
        <v>5506</v>
      </c>
      <c r="M2642" s="28" t="s">
        <v>3696</v>
      </c>
      <c r="N2642" s="28"/>
      <c r="O2642" s="33"/>
      <c r="P2642" s="33"/>
      <c r="Q2642" s="34"/>
      <c r="R2642" s="45"/>
      <c r="S2642" s="37"/>
      <c r="T2642" s="37"/>
      <c r="U2642" s="44"/>
      <c r="V2642" s="37"/>
      <c r="W2642" s="37"/>
      <c r="X2642" s="39"/>
      <c r="Y2642" s="39"/>
      <c r="Z2642" s="39"/>
      <c r="AA2642" s="39"/>
    </row>
    <row r="2643" spans="1:27" ht="14.45" hidden="1" x14ac:dyDescent="0.35">
      <c r="A2643" s="154"/>
      <c r="B2643" s="154">
        <v>2673</v>
      </c>
      <c r="C2643" s="155" t="s">
        <v>2653</v>
      </c>
      <c r="D2643" s="155" t="s">
        <v>4796</v>
      </c>
      <c r="E2643" s="156">
        <v>2012</v>
      </c>
      <c r="F2643" s="153">
        <v>10</v>
      </c>
      <c r="G2643" s="155" t="s">
        <v>8</v>
      </c>
      <c r="H2643" s="152" t="s">
        <v>1366</v>
      </c>
      <c r="I2643" s="151" t="s">
        <v>3685</v>
      </c>
      <c r="J2643" s="152" t="s">
        <v>106</v>
      </c>
      <c r="K2643" s="153" t="s">
        <v>453</v>
      </c>
      <c r="L2643" s="154" t="s">
        <v>5507</v>
      </c>
      <c r="M2643" s="28"/>
      <c r="N2643" s="28"/>
      <c r="O2643" s="33"/>
      <c r="P2643" s="33"/>
      <c r="Q2643" s="34"/>
      <c r="R2643" s="45"/>
      <c r="S2643" s="37"/>
      <c r="T2643" s="37"/>
      <c r="U2643" s="44"/>
      <c r="V2643" s="37"/>
      <c r="W2643" s="37"/>
      <c r="X2643" s="39"/>
      <c r="Y2643" s="39"/>
      <c r="Z2643" s="39"/>
      <c r="AA2643" s="39"/>
    </row>
    <row r="2644" spans="1:27" ht="14.45" hidden="1" x14ac:dyDescent="0.35">
      <c r="A2644" s="154"/>
      <c r="B2644" s="154">
        <v>2674</v>
      </c>
      <c r="C2644" s="155" t="s">
        <v>2381</v>
      </c>
      <c r="D2644" s="155" t="s">
        <v>4797</v>
      </c>
      <c r="E2644" s="156">
        <v>2007</v>
      </c>
      <c r="F2644" s="153">
        <v>15</v>
      </c>
      <c r="G2644" s="155" t="s">
        <v>20</v>
      </c>
      <c r="H2644" s="152" t="s">
        <v>3699</v>
      </c>
      <c r="I2644" s="151" t="s">
        <v>4875</v>
      </c>
      <c r="J2644" s="152" t="s">
        <v>101</v>
      </c>
      <c r="K2644" s="153" t="s">
        <v>453</v>
      </c>
      <c r="L2644" s="154" t="s">
        <v>5508</v>
      </c>
      <c r="M2644" s="28"/>
      <c r="N2644" s="28"/>
      <c r="O2644" s="33"/>
      <c r="P2644" s="33"/>
      <c r="Q2644" s="34"/>
      <c r="R2644" s="45"/>
      <c r="S2644" s="37"/>
      <c r="T2644" s="37"/>
      <c r="U2644" s="44"/>
      <c r="V2644" s="37"/>
      <c r="W2644" s="37"/>
      <c r="X2644" s="39"/>
      <c r="Y2644" s="39"/>
      <c r="Z2644" s="39"/>
      <c r="AA2644" s="39"/>
    </row>
    <row r="2645" spans="1:27" ht="14.45" hidden="1" x14ac:dyDescent="0.35">
      <c r="A2645" s="154"/>
      <c r="B2645" s="154">
        <v>2675</v>
      </c>
      <c r="C2645" s="155" t="s">
        <v>83</v>
      </c>
      <c r="D2645" s="155" t="s">
        <v>4798</v>
      </c>
      <c r="E2645" s="156">
        <v>2014</v>
      </c>
      <c r="F2645" s="153">
        <v>8</v>
      </c>
      <c r="G2645" s="155" t="s">
        <v>8</v>
      </c>
      <c r="H2645" s="152" t="s">
        <v>1366</v>
      </c>
      <c r="I2645" s="151" t="s">
        <v>3687</v>
      </c>
      <c r="J2645" s="152" t="s">
        <v>117</v>
      </c>
      <c r="K2645" s="153" t="s">
        <v>453</v>
      </c>
      <c r="L2645" s="154" t="s">
        <v>5509</v>
      </c>
      <c r="M2645" s="28" t="s">
        <v>4572</v>
      </c>
      <c r="N2645" s="28"/>
      <c r="O2645" s="33"/>
      <c r="P2645" s="33"/>
      <c r="Q2645" s="34"/>
      <c r="R2645" s="45"/>
      <c r="S2645" s="37"/>
      <c r="T2645" s="37"/>
      <c r="U2645" s="44"/>
      <c r="V2645" s="37"/>
      <c r="W2645" s="37"/>
      <c r="X2645" s="39"/>
      <c r="Y2645" s="39"/>
      <c r="Z2645" s="39"/>
      <c r="AA2645" s="39"/>
    </row>
    <row r="2646" spans="1:27" ht="14.45" hidden="1" x14ac:dyDescent="0.35">
      <c r="A2646" s="154"/>
      <c r="B2646" s="154">
        <v>2676</v>
      </c>
      <c r="C2646" s="155" t="s">
        <v>118</v>
      </c>
      <c r="D2646" s="155" t="s">
        <v>4799</v>
      </c>
      <c r="E2646" s="156">
        <v>2016</v>
      </c>
      <c r="F2646" s="153">
        <v>6</v>
      </c>
      <c r="G2646" s="155" t="s">
        <v>8</v>
      </c>
      <c r="H2646" s="152" t="s">
        <v>1366</v>
      </c>
      <c r="I2646" s="151" t="s">
        <v>4885</v>
      </c>
      <c r="J2646" s="152" t="s">
        <v>92</v>
      </c>
      <c r="K2646" s="153" t="s">
        <v>453</v>
      </c>
      <c r="L2646" s="154" t="s">
        <v>5510</v>
      </c>
      <c r="M2646" s="28" t="s">
        <v>4573</v>
      </c>
      <c r="N2646" s="28"/>
      <c r="O2646" s="33"/>
      <c r="P2646" s="33"/>
      <c r="Q2646" s="34"/>
      <c r="R2646" s="45"/>
      <c r="S2646" s="37"/>
      <c r="T2646" s="37"/>
      <c r="U2646" s="44"/>
      <c r="V2646" s="37"/>
      <c r="W2646" s="37"/>
      <c r="X2646" s="39"/>
      <c r="Y2646" s="39"/>
      <c r="Z2646" s="39"/>
      <c r="AA2646" s="39"/>
    </row>
    <row r="2647" spans="1:27" ht="14.45" hidden="1" x14ac:dyDescent="0.35">
      <c r="A2647" s="154"/>
      <c r="B2647" s="154">
        <v>2677</v>
      </c>
      <c r="C2647" s="155" t="s">
        <v>2922</v>
      </c>
      <c r="D2647" s="155" t="s">
        <v>4800</v>
      </c>
      <c r="E2647" s="156">
        <v>2015</v>
      </c>
      <c r="F2647" s="153">
        <v>7</v>
      </c>
      <c r="G2647" s="155" t="s">
        <v>8</v>
      </c>
      <c r="H2647" s="152" t="s">
        <v>1366</v>
      </c>
      <c r="I2647" s="151" t="s">
        <v>3697</v>
      </c>
      <c r="J2647" s="152" t="s">
        <v>117</v>
      </c>
      <c r="K2647" s="153" t="s">
        <v>453</v>
      </c>
      <c r="L2647" s="154">
        <v>41</v>
      </c>
      <c r="M2647" s="28" t="s">
        <v>4574</v>
      </c>
      <c r="N2647" s="28"/>
      <c r="O2647" s="33"/>
      <c r="P2647" s="33"/>
      <c r="Q2647" s="34"/>
      <c r="R2647" s="45"/>
      <c r="S2647" s="37"/>
      <c r="T2647" s="37"/>
      <c r="U2647" s="44"/>
      <c r="V2647" s="37"/>
      <c r="W2647" s="37"/>
      <c r="X2647" s="39"/>
      <c r="Y2647" s="39"/>
      <c r="Z2647" s="39"/>
      <c r="AA2647" s="39"/>
    </row>
    <row r="2648" spans="1:27" ht="14.45" hidden="1" x14ac:dyDescent="0.35">
      <c r="A2648" s="154"/>
      <c r="B2648" s="154">
        <v>2678</v>
      </c>
      <c r="C2648" s="155" t="s">
        <v>128</v>
      </c>
      <c r="D2648" s="155" t="s">
        <v>4801</v>
      </c>
      <c r="E2648" s="156">
        <v>2015</v>
      </c>
      <c r="F2648" s="153">
        <v>7</v>
      </c>
      <c r="G2648" s="155" t="s">
        <v>8</v>
      </c>
      <c r="H2648" s="152" t="s">
        <v>4575</v>
      </c>
      <c r="I2648" s="151" t="s">
        <v>4576</v>
      </c>
      <c r="J2648" s="152" t="s">
        <v>117</v>
      </c>
      <c r="K2648" s="153" t="s">
        <v>454</v>
      </c>
      <c r="L2648" s="154">
        <v>909</v>
      </c>
      <c r="M2648" s="28"/>
      <c r="N2648" s="28"/>
      <c r="O2648" s="33"/>
      <c r="P2648" s="33"/>
      <c r="Q2648" s="34"/>
      <c r="R2648" s="45"/>
      <c r="S2648" s="37"/>
      <c r="T2648" s="37"/>
      <c r="U2648" s="44"/>
      <c r="V2648" s="37"/>
      <c r="W2648" s="37"/>
      <c r="X2648" s="39"/>
      <c r="Y2648" s="39"/>
      <c r="Z2648" s="39"/>
      <c r="AA2648" s="39"/>
    </row>
    <row r="2649" spans="1:27" ht="14.45" hidden="1" x14ac:dyDescent="0.35">
      <c r="A2649" s="154"/>
      <c r="B2649" s="154">
        <v>2679</v>
      </c>
      <c r="C2649" s="155" t="s">
        <v>229</v>
      </c>
      <c r="D2649" s="155" t="s">
        <v>4802</v>
      </c>
      <c r="E2649" s="156">
        <v>2013</v>
      </c>
      <c r="F2649" s="153">
        <v>9</v>
      </c>
      <c r="G2649" s="155" t="s">
        <v>8</v>
      </c>
      <c r="H2649" s="152" t="s">
        <v>1366</v>
      </c>
      <c r="I2649" s="151" t="s">
        <v>3703</v>
      </c>
      <c r="J2649" s="152" t="s">
        <v>106</v>
      </c>
      <c r="K2649" s="153" t="s">
        <v>453</v>
      </c>
      <c r="L2649" s="154" t="s">
        <v>5511</v>
      </c>
      <c r="M2649" s="28" t="s">
        <v>4577</v>
      </c>
      <c r="N2649" s="28"/>
      <c r="O2649" s="33"/>
      <c r="P2649" s="33"/>
      <c r="Q2649" s="34"/>
      <c r="R2649" s="45"/>
      <c r="S2649" s="37"/>
      <c r="T2649" s="37"/>
      <c r="U2649" s="44"/>
      <c r="V2649" s="37"/>
      <c r="W2649" s="37"/>
      <c r="X2649" s="39"/>
      <c r="Y2649" s="39"/>
      <c r="Z2649" s="39"/>
      <c r="AA2649" s="39"/>
    </row>
    <row r="2650" spans="1:27" ht="14.45" hidden="1" x14ac:dyDescent="0.35">
      <c r="A2650" s="154"/>
      <c r="B2650" s="154">
        <v>2680</v>
      </c>
      <c r="C2650" s="155" t="s">
        <v>165</v>
      </c>
      <c r="D2650" s="155" t="s">
        <v>4803</v>
      </c>
      <c r="E2650" s="156">
        <v>2016</v>
      </c>
      <c r="F2650" s="153">
        <v>6</v>
      </c>
      <c r="G2650" s="155" t="s">
        <v>8</v>
      </c>
      <c r="H2650" s="152" t="s">
        <v>1366</v>
      </c>
      <c r="I2650" s="151" t="s">
        <v>4885</v>
      </c>
      <c r="J2650" s="152" t="s">
        <v>92</v>
      </c>
      <c r="K2650" s="153" t="s">
        <v>453</v>
      </c>
      <c r="L2650" s="154" t="s">
        <v>5512</v>
      </c>
      <c r="M2650" s="28"/>
      <c r="N2650" s="28"/>
      <c r="O2650" s="33"/>
      <c r="P2650" s="33"/>
      <c r="Q2650" s="34"/>
      <c r="R2650" s="45"/>
      <c r="S2650" s="37"/>
      <c r="T2650" s="37"/>
      <c r="U2650" s="44"/>
      <c r="V2650" s="37"/>
      <c r="W2650" s="37"/>
      <c r="X2650" s="39"/>
      <c r="Y2650" s="39"/>
      <c r="Z2650" s="39"/>
      <c r="AA2650" s="39"/>
    </row>
    <row r="2651" spans="1:27" ht="14.45" hidden="1" x14ac:dyDescent="0.35">
      <c r="A2651" s="154"/>
      <c r="B2651" s="154">
        <v>2681</v>
      </c>
      <c r="C2651" s="155" t="s">
        <v>31</v>
      </c>
      <c r="D2651" s="155" t="s">
        <v>1261</v>
      </c>
      <c r="E2651" s="156">
        <v>2016</v>
      </c>
      <c r="F2651" s="153">
        <v>6</v>
      </c>
      <c r="G2651" s="155" t="s">
        <v>8</v>
      </c>
      <c r="H2651" s="152" t="s">
        <v>1366</v>
      </c>
      <c r="I2651" s="151" t="s">
        <v>4885</v>
      </c>
      <c r="J2651" s="152" t="s">
        <v>92</v>
      </c>
      <c r="K2651" s="153" t="s">
        <v>453</v>
      </c>
      <c r="L2651" s="154" t="s">
        <v>5513</v>
      </c>
      <c r="M2651" s="28"/>
      <c r="N2651" s="28"/>
      <c r="O2651" s="33"/>
      <c r="P2651" s="33"/>
      <c r="Q2651" s="34"/>
      <c r="R2651" s="45"/>
      <c r="S2651" s="37"/>
      <c r="T2651" s="37"/>
      <c r="U2651" s="44"/>
      <c r="V2651" s="37"/>
      <c r="W2651" s="37"/>
      <c r="X2651" s="39"/>
      <c r="Y2651" s="39"/>
      <c r="Z2651" s="39"/>
      <c r="AA2651" s="39"/>
    </row>
    <row r="2652" spans="1:27" ht="14.45" hidden="1" x14ac:dyDescent="0.35">
      <c r="A2652" s="154"/>
      <c r="B2652" s="154">
        <v>2682</v>
      </c>
      <c r="C2652" s="155" t="s">
        <v>1195</v>
      </c>
      <c r="D2652" s="155" t="s">
        <v>4804</v>
      </c>
      <c r="E2652" s="156">
        <v>2010</v>
      </c>
      <c r="F2652" s="153">
        <v>12</v>
      </c>
      <c r="G2652" s="155" t="s">
        <v>8</v>
      </c>
      <c r="H2652" s="152" t="s">
        <v>1366</v>
      </c>
      <c r="I2652" s="151" t="s">
        <v>4859</v>
      </c>
      <c r="J2652" s="152" t="s">
        <v>34</v>
      </c>
      <c r="K2652" s="153" t="s">
        <v>453</v>
      </c>
      <c r="L2652" s="154" t="s">
        <v>5514</v>
      </c>
      <c r="M2652" s="28"/>
      <c r="N2652" s="28"/>
      <c r="O2652" s="33"/>
      <c r="P2652" s="33"/>
      <c r="Q2652" s="42"/>
      <c r="R2652" s="45"/>
      <c r="S2652" s="37"/>
      <c r="T2652" s="37"/>
      <c r="U2652" s="44"/>
      <c r="V2652" s="37"/>
      <c r="W2652" s="37"/>
      <c r="X2652" s="39"/>
      <c r="Y2652" s="39"/>
      <c r="Z2652" s="39"/>
      <c r="AA2652" s="39"/>
    </row>
    <row r="2653" spans="1:27" ht="14.45" hidden="1" x14ac:dyDescent="0.35">
      <c r="A2653" s="154"/>
      <c r="B2653" s="154">
        <v>2683</v>
      </c>
      <c r="C2653" s="155" t="s">
        <v>689</v>
      </c>
      <c r="D2653" s="155" t="s">
        <v>4805</v>
      </c>
      <c r="E2653" s="156">
        <v>2015</v>
      </c>
      <c r="F2653" s="153">
        <v>7</v>
      </c>
      <c r="G2653" s="155" t="s">
        <v>8</v>
      </c>
      <c r="H2653" s="152" t="s">
        <v>1366</v>
      </c>
      <c r="I2653" s="151" t="s">
        <v>3697</v>
      </c>
      <c r="J2653" s="152" t="s">
        <v>117</v>
      </c>
      <c r="K2653" s="153" t="s">
        <v>453</v>
      </c>
      <c r="L2653" s="154" t="s">
        <v>5515</v>
      </c>
      <c r="M2653" s="28"/>
      <c r="N2653" s="28"/>
      <c r="O2653" s="33"/>
      <c r="P2653" s="33"/>
      <c r="Q2653" s="34"/>
      <c r="R2653" s="45"/>
      <c r="S2653" s="37"/>
      <c r="T2653" s="37"/>
      <c r="U2653" s="44"/>
      <c r="V2653" s="37"/>
      <c r="W2653" s="37"/>
      <c r="X2653" s="39"/>
      <c r="Y2653" s="39"/>
      <c r="Z2653" s="39"/>
      <c r="AA2653" s="39"/>
    </row>
    <row r="2654" spans="1:27" ht="14.45" hidden="1" x14ac:dyDescent="0.35">
      <c r="A2654" s="154"/>
      <c r="B2654" s="154">
        <v>2684</v>
      </c>
      <c r="C2654" s="155" t="s">
        <v>2078</v>
      </c>
      <c r="D2654" s="155" t="s">
        <v>4775</v>
      </c>
      <c r="E2654" s="156">
        <v>2014</v>
      </c>
      <c r="F2654" s="153">
        <v>8</v>
      </c>
      <c r="G2654" s="155" t="s">
        <v>8</v>
      </c>
      <c r="H2654" s="152" t="s">
        <v>1366</v>
      </c>
      <c r="I2654" s="151" t="s">
        <v>3687</v>
      </c>
      <c r="J2654" s="152" t="s">
        <v>117</v>
      </c>
      <c r="K2654" s="153" t="s">
        <v>454</v>
      </c>
      <c r="L2654" s="154" t="s">
        <v>5516</v>
      </c>
      <c r="M2654" s="28"/>
      <c r="N2654" s="28"/>
      <c r="O2654" s="33"/>
      <c r="P2654" s="33"/>
      <c r="Q2654" s="42"/>
      <c r="R2654" s="45"/>
      <c r="S2654" s="37"/>
      <c r="T2654" s="37"/>
      <c r="U2654" s="44"/>
      <c r="V2654" s="37"/>
      <c r="W2654" s="37"/>
      <c r="X2654" s="39"/>
      <c r="Y2654" s="39"/>
      <c r="Z2654" s="39"/>
      <c r="AA2654" s="39"/>
    </row>
    <row r="2655" spans="1:27" ht="14.45" hidden="1" x14ac:dyDescent="0.35">
      <c r="A2655" s="154"/>
      <c r="B2655" s="154">
        <v>2685</v>
      </c>
      <c r="C2655" s="155" t="s">
        <v>122</v>
      </c>
      <c r="D2655" s="155" t="s">
        <v>4806</v>
      </c>
      <c r="E2655" s="156">
        <v>2015</v>
      </c>
      <c r="F2655" s="153">
        <v>7</v>
      </c>
      <c r="G2655" s="155" t="s">
        <v>8</v>
      </c>
      <c r="H2655" s="152" t="s">
        <v>1366</v>
      </c>
      <c r="I2655" s="151" t="s">
        <v>3697</v>
      </c>
      <c r="J2655" s="152" t="s">
        <v>117</v>
      </c>
      <c r="K2655" s="153" t="s">
        <v>453</v>
      </c>
      <c r="L2655" s="154" t="s">
        <v>5517</v>
      </c>
      <c r="M2655" s="28"/>
      <c r="N2655" s="28"/>
      <c r="O2655" s="33"/>
      <c r="P2655" s="33"/>
      <c r="Q2655" s="34"/>
      <c r="R2655" s="45"/>
      <c r="S2655" s="37"/>
      <c r="T2655" s="37"/>
      <c r="U2655" s="44"/>
      <c r="V2655" s="37"/>
      <c r="W2655" s="37"/>
      <c r="X2655" s="39"/>
      <c r="Y2655" s="39"/>
      <c r="Z2655" s="39"/>
      <c r="AA2655" s="39"/>
    </row>
    <row r="2656" spans="1:27" ht="14.45" hidden="1" x14ac:dyDescent="0.35">
      <c r="A2656" s="154"/>
      <c r="B2656" s="154">
        <v>2686</v>
      </c>
      <c r="C2656" s="155" t="s">
        <v>4807</v>
      </c>
      <c r="D2656" s="155" t="s">
        <v>4808</v>
      </c>
      <c r="E2656" s="156">
        <v>2013</v>
      </c>
      <c r="F2656" s="153">
        <v>9</v>
      </c>
      <c r="G2656" s="155" t="s">
        <v>8</v>
      </c>
      <c r="H2656" s="152" t="s">
        <v>1366</v>
      </c>
      <c r="I2656" s="151" t="s">
        <v>3703</v>
      </c>
      <c r="J2656" s="152" t="s">
        <v>106</v>
      </c>
      <c r="K2656" s="153" t="s">
        <v>453</v>
      </c>
      <c r="L2656" s="154" t="s">
        <v>5518</v>
      </c>
      <c r="M2656" s="28"/>
      <c r="N2656" s="28"/>
      <c r="O2656" s="33"/>
      <c r="P2656" s="33"/>
      <c r="Q2656" s="34"/>
      <c r="R2656" s="45"/>
      <c r="S2656" s="37"/>
      <c r="T2656" s="37"/>
      <c r="U2656" s="44"/>
      <c r="V2656" s="37"/>
      <c r="W2656" s="37"/>
      <c r="X2656" s="39"/>
      <c r="Y2656" s="39"/>
      <c r="Z2656" s="39"/>
      <c r="AA2656" s="39"/>
    </row>
    <row r="2657" spans="1:27" ht="14.45" hidden="1" x14ac:dyDescent="0.35">
      <c r="A2657" s="154"/>
      <c r="B2657" s="154">
        <v>2687</v>
      </c>
      <c r="C2657" s="155" t="s">
        <v>6</v>
      </c>
      <c r="D2657" s="155" t="s">
        <v>4809</v>
      </c>
      <c r="E2657" s="156">
        <v>2011</v>
      </c>
      <c r="F2657" s="153">
        <v>11</v>
      </c>
      <c r="G2657" s="155" t="s">
        <v>8</v>
      </c>
      <c r="H2657" s="152" t="s">
        <v>1366</v>
      </c>
      <c r="I2657" s="151" t="s">
        <v>4870</v>
      </c>
      <c r="J2657" s="152" t="s">
        <v>34</v>
      </c>
      <c r="K2657" s="153" t="s">
        <v>453</v>
      </c>
      <c r="L2657" s="154" t="s">
        <v>5519</v>
      </c>
      <c r="M2657" s="28"/>
      <c r="N2657" s="28"/>
      <c r="O2657" s="33"/>
      <c r="P2657" s="33"/>
      <c r="Q2657" s="42"/>
      <c r="R2657" s="45"/>
      <c r="S2657" s="37"/>
      <c r="T2657" s="37"/>
      <c r="U2657" s="44"/>
      <c r="V2657" s="37"/>
      <c r="W2657" s="37"/>
      <c r="X2657" s="39"/>
      <c r="Y2657" s="39"/>
      <c r="Z2657" s="39"/>
      <c r="AA2657" s="39"/>
    </row>
    <row r="2658" spans="1:27" ht="14.45" hidden="1" x14ac:dyDescent="0.35">
      <c r="A2658" s="154"/>
      <c r="B2658" s="154">
        <v>2688</v>
      </c>
      <c r="C2658" s="155" t="s">
        <v>280</v>
      </c>
      <c r="D2658" s="155" t="s">
        <v>4810</v>
      </c>
      <c r="E2658" s="156">
        <v>2014</v>
      </c>
      <c r="F2658" s="153">
        <v>8</v>
      </c>
      <c r="G2658" s="155" t="s">
        <v>8</v>
      </c>
      <c r="H2658" s="152" t="s">
        <v>1366</v>
      </c>
      <c r="I2658" s="151" t="s">
        <v>3687</v>
      </c>
      <c r="J2658" s="152" t="s">
        <v>117</v>
      </c>
      <c r="K2658" s="153" t="s">
        <v>453</v>
      </c>
      <c r="L2658" s="154" t="s">
        <v>5520</v>
      </c>
      <c r="M2658" s="28"/>
      <c r="N2658" s="28"/>
      <c r="O2658" s="33"/>
      <c r="P2658" s="33"/>
      <c r="Q2658" s="34"/>
      <c r="R2658" s="45"/>
      <c r="S2658" s="37"/>
      <c r="T2658" s="37"/>
      <c r="U2658" s="44"/>
      <c r="V2658" s="37"/>
      <c r="W2658" s="37"/>
      <c r="X2658" s="39"/>
      <c r="Y2658" s="39"/>
      <c r="Z2658" s="39"/>
      <c r="AA2658" s="39"/>
    </row>
    <row r="2659" spans="1:27" ht="14.45" hidden="1" x14ac:dyDescent="0.35">
      <c r="A2659" s="154" t="s">
        <v>357</v>
      </c>
      <c r="B2659" s="154">
        <v>2689</v>
      </c>
      <c r="C2659" s="155" t="s">
        <v>118</v>
      </c>
      <c r="D2659" s="155" t="s">
        <v>4811</v>
      </c>
      <c r="E2659" s="156">
        <v>2015</v>
      </c>
      <c r="F2659" s="153">
        <v>7</v>
      </c>
      <c r="G2659" s="155" t="s">
        <v>8</v>
      </c>
      <c r="H2659" s="152" t="s">
        <v>1366</v>
      </c>
      <c r="I2659" s="151" t="s">
        <v>3697</v>
      </c>
      <c r="J2659" s="152" t="s">
        <v>117</v>
      </c>
      <c r="K2659" s="153" t="s">
        <v>454</v>
      </c>
      <c r="L2659" s="154" t="s">
        <v>5521</v>
      </c>
      <c r="M2659" s="28"/>
      <c r="N2659" s="28"/>
      <c r="O2659" s="33"/>
      <c r="P2659" s="33"/>
      <c r="Q2659" s="34"/>
      <c r="R2659" s="45"/>
      <c r="S2659" s="37"/>
      <c r="T2659" s="37"/>
      <c r="U2659" s="44"/>
      <c r="V2659" s="37"/>
      <c r="W2659" s="37"/>
      <c r="X2659" s="39"/>
      <c r="Y2659" s="39"/>
      <c r="Z2659" s="39"/>
      <c r="AA2659" s="39"/>
    </row>
    <row r="2660" spans="1:27" ht="14.45" hidden="1" x14ac:dyDescent="0.35">
      <c r="A2660" s="27"/>
      <c r="B2660" s="27">
        <v>2690</v>
      </c>
      <c r="C2660" s="28"/>
      <c r="D2660" s="28"/>
      <c r="E2660" s="29"/>
      <c r="F2660" s="30">
        <f t="shared" ref="F2660:F2691" si="0">2022-E2660</f>
        <v>2022</v>
      </c>
      <c r="G2660" s="28"/>
      <c r="H2660" s="31" t="e">
        <f>VLOOKUP(G2660,[2]Categorias!$J$3:$K$11,2,0)</f>
        <v>#N/A</v>
      </c>
      <c r="I2660" s="75" t="e">
        <f t="shared" ref="I2660:I2722" si="1">E2660&amp;H2660</f>
        <v>#N/A</v>
      </c>
      <c r="J2660" s="31" t="e">
        <f>VLOOKUP(I2660,[3]Categorias!$B$3:$C$149,2,0)</f>
        <v>#N/A</v>
      </c>
      <c r="K2660" s="30"/>
      <c r="L2660" s="27" t="str">
        <f t="shared" ref="L2660:L2712" si="2">IF(B2660="","",IF(LEN(B2660)=4,MID(B2660,2,LEN(B2660)),B2660))</f>
        <v>690</v>
      </c>
      <c r="M2660" s="28"/>
      <c r="N2660" s="28"/>
      <c r="O2660" s="33"/>
      <c r="P2660" s="33"/>
      <c r="Q2660" s="34"/>
      <c r="R2660" s="45"/>
      <c r="S2660" s="37"/>
      <c r="T2660" s="37"/>
      <c r="U2660" s="44"/>
      <c r="V2660" s="37"/>
      <c r="W2660" s="37"/>
      <c r="X2660" s="39"/>
      <c r="Y2660" s="39"/>
      <c r="Z2660" s="39"/>
      <c r="AA2660" s="39"/>
    </row>
    <row r="2661" spans="1:27" ht="14.45" hidden="1" x14ac:dyDescent="0.35">
      <c r="A2661" s="27"/>
      <c r="B2661" s="27">
        <v>2691</v>
      </c>
      <c r="C2661" s="28"/>
      <c r="D2661" s="28"/>
      <c r="E2661" s="29"/>
      <c r="F2661" s="30">
        <f t="shared" si="0"/>
        <v>2022</v>
      </c>
      <c r="G2661" s="28"/>
      <c r="H2661" s="31" t="e">
        <f>VLOOKUP(G2661,[2]Categorias!$J$3:$K$11,2,0)</f>
        <v>#N/A</v>
      </c>
      <c r="I2661" s="75" t="e">
        <f t="shared" si="1"/>
        <v>#N/A</v>
      </c>
      <c r="J2661" s="31" t="e">
        <f>VLOOKUP(I2661,[3]Categorias!$B$3:$C$149,2,0)</f>
        <v>#N/A</v>
      </c>
      <c r="K2661" s="30"/>
      <c r="L2661" s="27" t="str">
        <f t="shared" si="2"/>
        <v>691</v>
      </c>
      <c r="M2661" s="28"/>
      <c r="N2661" s="28"/>
      <c r="O2661" s="33"/>
      <c r="P2661" s="33"/>
      <c r="Q2661" s="34"/>
      <c r="R2661" s="45"/>
      <c r="S2661" s="37"/>
      <c r="T2661" s="37"/>
      <c r="U2661" s="44"/>
      <c r="V2661" s="37"/>
      <c r="W2661" s="37"/>
      <c r="X2661" s="39"/>
      <c r="Y2661" s="39"/>
      <c r="Z2661" s="39"/>
      <c r="AA2661" s="39"/>
    </row>
    <row r="2662" spans="1:27" ht="14.45" hidden="1" x14ac:dyDescent="0.35">
      <c r="A2662" s="27"/>
      <c r="B2662" s="27">
        <v>2692</v>
      </c>
      <c r="C2662" s="28"/>
      <c r="D2662" s="28"/>
      <c r="E2662" s="29"/>
      <c r="F2662" s="30">
        <f t="shared" si="0"/>
        <v>2022</v>
      </c>
      <c r="G2662" s="28"/>
      <c r="H2662" s="31" t="e">
        <f>VLOOKUP(G2662,[2]Categorias!$J$3:$K$11,2,0)</f>
        <v>#N/A</v>
      </c>
      <c r="I2662" s="75" t="e">
        <f t="shared" si="1"/>
        <v>#N/A</v>
      </c>
      <c r="J2662" s="31" t="e">
        <f>VLOOKUP(I2662,[3]Categorias!$B$3:$C$149,2,0)</f>
        <v>#N/A</v>
      </c>
      <c r="K2662" s="30"/>
      <c r="L2662" s="27" t="str">
        <f t="shared" si="2"/>
        <v>692</v>
      </c>
      <c r="M2662" s="28"/>
      <c r="N2662" s="28"/>
      <c r="O2662" s="33"/>
      <c r="P2662" s="33"/>
      <c r="Q2662" s="34"/>
      <c r="R2662" s="45"/>
      <c r="S2662" s="37"/>
      <c r="T2662" s="37"/>
      <c r="U2662" s="44"/>
      <c r="V2662" s="37"/>
      <c r="W2662" s="37"/>
      <c r="X2662" s="39"/>
      <c r="Y2662" s="39"/>
      <c r="Z2662" s="39"/>
      <c r="AA2662" s="39"/>
    </row>
    <row r="2663" spans="1:27" ht="14.45" hidden="1" x14ac:dyDescent="0.35">
      <c r="A2663" s="27"/>
      <c r="B2663" s="27">
        <v>2693</v>
      </c>
      <c r="C2663" s="28"/>
      <c r="D2663" s="28"/>
      <c r="E2663" s="29"/>
      <c r="F2663" s="30">
        <f t="shared" si="0"/>
        <v>2022</v>
      </c>
      <c r="G2663" s="28"/>
      <c r="H2663" s="31" t="e">
        <f>VLOOKUP(G2663,[2]Categorias!$J$3:$K$11,2,0)</f>
        <v>#N/A</v>
      </c>
      <c r="I2663" s="75" t="e">
        <f t="shared" si="1"/>
        <v>#N/A</v>
      </c>
      <c r="J2663" s="31" t="e">
        <f>VLOOKUP(I2663,[3]Categorias!$B$3:$C$149,2,0)</f>
        <v>#N/A</v>
      </c>
      <c r="K2663" s="30"/>
      <c r="L2663" s="27" t="str">
        <f t="shared" si="2"/>
        <v>693</v>
      </c>
      <c r="M2663" s="28"/>
      <c r="N2663" s="28"/>
      <c r="O2663" s="33"/>
      <c r="P2663" s="33"/>
      <c r="Q2663" s="34"/>
      <c r="R2663" s="45"/>
      <c r="S2663" s="37"/>
      <c r="T2663" s="37"/>
      <c r="U2663" s="44"/>
      <c r="V2663" s="37"/>
      <c r="W2663" s="37"/>
      <c r="X2663" s="39"/>
      <c r="Y2663" s="39"/>
      <c r="Z2663" s="39"/>
      <c r="AA2663" s="39"/>
    </row>
    <row r="2664" spans="1:27" ht="14.45" hidden="1" x14ac:dyDescent="0.35">
      <c r="A2664" s="27"/>
      <c r="B2664" s="27">
        <v>2694</v>
      </c>
      <c r="C2664" s="28"/>
      <c r="D2664" s="28"/>
      <c r="E2664" s="29"/>
      <c r="F2664" s="30">
        <f t="shared" si="0"/>
        <v>2022</v>
      </c>
      <c r="G2664" s="28"/>
      <c r="H2664" s="31" t="e">
        <f>VLOOKUP(G2664,[2]Categorias!$J$3:$K$11,2,0)</f>
        <v>#N/A</v>
      </c>
      <c r="I2664" s="75" t="e">
        <f t="shared" si="1"/>
        <v>#N/A</v>
      </c>
      <c r="J2664" s="31" t="e">
        <f>VLOOKUP(I2664,[3]Categorias!$B$3:$C$149,2,0)</f>
        <v>#N/A</v>
      </c>
      <c r="K2664" s="30"/>
      <c r="L2664" s="27" t="str">
        <f t="shared" si="2"/>
        <v>694</v>
      </c>
      <c r="M2664" s="28"/>
      <c r="N2664" s="28"/>
      <c r="O2664" s="33"/>
      <c r="P2664" s="33"/>
      <c r="Q2664" s="34"/>
      <c r="R2664" s="45"/>
      <c r="S2664" s="37"/>
      <c r="T2664" s="37"/>
      <c r="U2664" s="44"/>
      <c r="V2664" s="37"/>
      <c r="W2664" s="37"/>
      <c r="X2664" s="39"/>
      <c r="Y2664" s="39"/>
      <c r="Z2664" s="39"/>
      <c r="AA2664" s="39"/>
    </row>
    <row r="2665" spans="1:27" ht="14.45" hidden="1" x14ac:dyDescent="0.35">
      <c r="A2665" s="27"/>
      <c r="B2665" s="27">
        <v>2695</v>
      </c>
      <c r="C2665" s="28"/>
      <c r="D2665" s="28"/>
      <c r="E2665" s="29"/>
      <c r="F2665" s="30">
        <f t="shared" si="0"/>
        <v>2022</v>
      </c>
      <c r="G2665" s="28"/>
      <c r="H2665" s="31" t="e">
        <f>VLOOKUP(G2665,[2]Categorias!$J$3:$K$11,2,0)</f>
        <v>#N/A</v>
      </c>
      <c r="I2665" s="75" t="e">
        <f t="shared" si="1"/>
        <v>#N/A</v>
      </c>
      <c r="J2665" s="31" t="e">
        <f>VLOOKUP(I2665,[3]Categorias!$B$3:$C$149,2,0)</f>
        <v>#N/A</v>
      </c>
      <c r="K2665" s="30"/>
      <c r="L2665" s="27" t="str">
        <f t="shared" si="2"/>
        <v>695</v>
      </c>
      <c r="M2665" s="28"/>
      <c r="N2665" s="28"/>
      <c r="O2665" s="52"/>
      <c r="P2665" s="52"/>
      <c r="Q2665" s="121"/>
      <c r="R2665" s="62"/>
      <c r="S2665" s="39"/>
      <c r="T2665" s="39"/>
      <c r="U2665" s="76"/>
      <c r="V2665" s="39"/>
      <c r="W2665" s="39"/>
      <c r="X2665" s="39"/>
      <c r="Y2665" s="39"/>
      <c r="Z2665" s="39"/>
      <c r="AA2665" s="39"/>
    </row>
    <row r="2666" spans="1:27" ht="14.45" hidden="1" x14ac:dyDescent="0.35">
      <c r="A2666" s="27"/>
      <c r="B2666" s="27">
        <v>2696</v>
      </c>
      <c r="C2666" s="28"/>
      <c r="D2666" s="28"/>
      <c r="E2666" s="29"/>
      <c r="F2666" s="30">
        <f t="shared" si="0"/>
        <v>2022</v>
      </c>
      <c r="G2666" s="28"/>
      <c r="H2666" s="31" t="e">
        <f>VLOOKUP(G2666,[2]Categorias!$J$3:$K$11,2,0)</f>
        <v>#N/A</v>
      </c>
      <c r="I2666" s="75" t="e">
        <f t="shared" si="1"/>
        <v>#N/A</v>
      </c>
      <c r="J2666" s="31" t="e">
        <f>VLOOKUP(I2666,[3]Categorias!$B$3:$C$149,2,0)</f>
        <v>#N/A</v>
      </c>
      <c r="K2666" s="30"/>
      <c r="L2666" s="27" t="str">
        <f t="shared" si="2"/>
        <v>696</v>
      </c>
      <c r="M2666" s="28" t="s">
        <v>456</v>
      </c>
      <c r="N2666" s="28"/>
      <c r="O2666" s="52"/>
      <c r="P2666" s="52"/>
      <c r="Q2666" s="34"/>
      <c r="R2666" s="62"/>
      <c r="S2666" s="39"/>
      <c r="T2666" s="39"/>
      <c r="U2666" s="76"/>
      <c r="V2666" s="39"/>
      <c r="W2666" s="39"/>
      <c r="X2666" s="39"/>
      <c r="Y2666" s="39"/>
      <c r="Z2666" s="39"/>
      <c r="AA2666" s="39"/>
    </row>
    <row r="2667" spans="1:27" ht="14.45" hidden="1" x14ac:dyDescent="0.35">
      <c r="A2667" s="27"/>
      <c r="B2667" s="27">
        <v>2697</v>
      </c>
      <c r="C2667" s="28"/>
      <c r="D2667" s="28"/>
      <c r="E2667" s="29"/>
      <c r="F2667" s="30">
        <f t="shared" si="0"/>
        <v>2022</v>
      </c>
      <c r="G2667" s="28"/>
      <c r="H2667" s="31" t="e">
        <f>VLOOKUP(G2667,[2]Categorias!$J$3:$K$11,2,0)</f>
        <v>#N/A</v>
      </c>
      <c r="I2667" s="75" t="e">
        <f t="shared" si="1"/>
        <v>#N/A</v>
      </c>
      <c r="J2667" s="31" t="e">
        <f>VLOOKUP(I2667,[3]Categorias!$B$3:$C$149,2,0)</f>
        <v>#N/A</v>
      </c>
      <c r="K2667" s="30"/>
      <c r="L2667" s="27" t="str">
        <f t="shared" si="2"/>
        <v>697</v>
      </c>
      <c r="M2667" s="28"/>
      <c r="N2667" s="28"/>
      <c r="O2667" s="52"/>
      <c r="P2667" s="52"/>
      <c r="Q2667" s="34"/>
      <c r="R2667" s="62"/>
      <c r="S2667" s="39"/>
      <c r="T2667" s="39"/>
      <c r="U2667" s="76"/>
      <c r="V2667" s="39"/>
      <c r="W2667" s="39"/>
      <c r="X2667" s="39"/>
      <c r="Y2667" s="39"/>
      <c r="Z2667" s="39"/>
      <c r="AA2667" s="39"/>
    </row>
    <row r="2668" spans="1:27" ht="14.45" hidden="1" x14ac:dyDescent="0.35">
      <c r="A2668" s="27"/>
      <c r="B2668" s="27">
        <v>2698</v>
      </c>
      <c r="C2668" s="28"/>
      <c r="D2668" s="28"/>
      <c r="E2668" s="29"/>
      <c r="F2668" s="30">
        <f t="shared" si="0"/>
        <v>2022</v>
      </c>
      <c r="G2668" s="28"/>
      <c r="H2668" s="31" t="e">
        <f>VLOOKUP(G2668,[2]Categorias!$J$3:$K$11,2,0)</f>
        <v>#N/A</v>
      </c>
      <c r="I2668" s="75" t="e">
        <f t="shared" si="1"/>
        <v>#N/A</v>
      </c>
      <c r="J2668" s="31" t="e">
        <f>VLOOKUP(I2668,[3]Categorias!$B$3:$C$149,2,0)</f>
        <v>#N/A</v>
      </c>
      <c r="K2668" s="30"/>
      <c r="L2668" s="27" t="str">
        <f t="shared" si="2"/>
        <v>698</v>
      </c>
      <c r="M2668" s="28"/>
      <c r="N2668" s="28"/>
      <c r="O2668" s="52"/>
      <c r="P2668" s="52"/>
      <c r="Q2668" s="34"/>
      <c r="R2668" s="62"/>
      <c r="S2668" s="39"/>
      <c r="T2668" s="39"/>
      <c r="U2668" s="76"/>
      <c r="V2668" s="39"/>
      <c r="W2668" s="39"/>
      <c r="X2668" s="39"/>
      <c r="Y2668" s="39"/>
      <c r="Z2668" s="39"/>
      <c r="AA2668" s="39"/>
    </row>
    <row r="2669" spans="1:27" ht="14.45" hidden="1" x14ac:dyDescent="0.35">
      <c r="A2669" s="27"/>
      <c r="B2669" s="27">
        <v>2699</v>
      </c>
      <c r="C2669" s="28"/>
      <c r="D2669" s="28"/>
      <c r="E2669" s="29"/>
      <c r="F2669" s="30">
        <f t="shared" si="0"/>
        <v>2022</v>
      </c>
      <c r="G2669" s="28"/>
      <c r="H2669" s="31" t="e">
        <f>VLOOKUP(G2669,[2]Categorias!$J$3:$K$11,2,0)</f>
        <v>#N/A</v>
      </c>
      <c r="I2669" s="75" t="e">
        <f t="shared" si="1"/>
        <v>#N/A</v>
      </c>
      <c r="J2669" s="31" t="e">
        <f>VLOOKUP(I2669,[3]Categorias!$B$3:$C$149,2,0)</f>
        <v>#N/A</v>
      </c>
      <c r="K2669" s="30"/>
      <c r="L2669" s="27" t="str">
        <f t="shared" si="2"/>
        <v>699</v>
      </c>
      <c r="M2669" s="28"/>
      <c r="N2669" s="28"/>
      <c r="O2669" s="52"/>
      <c r="P2669" s="52"/>
      <c r="Q2669" s="121"/>
      <c r="R2669" s="62"/>
      <c r="S2669" s="39"/>
      <c r="T2669" s="39"/>
      <c r="U2669" s="76"/>
      <c r="V2669" s="39"/>
      <c r="W2669" s="39"/>
      <c r="X2669" s="39"/>
      <c r="Y2669" s="39"/>
      <c r="Z2669" s="39"/>
      <c r="AA2669" s="39"/>
    </row>
    <row r="2670" spans="1:27" ht="14.45" hidden="1" x14ac:dyDescent="0.35">
      <c r="A2670" s="27"/>
      <c r="B2670" s="27">
        <v>2700</v>
      </c>
      <c r="C2670" s="28"/>
      <c r="D2670" s="28"/>
      <c r="E2670" s="29"/>
      <c r="F2670" s="30">
        <f t="shared" si="0"/>
        <v>2022</v>
      </c>
      <c r="G2670" s="28"/>
      <c r="H2670" s="31" t="e">
        <f>VLOOKUP(G2670,[2]Categorias!$J$3:$K$11,2,0)</f>
        <v>#N/A</v>
      </c>
      <c r="I2670" s="75" t="e">
        <f t="shared" si="1"/>
        <v>#N/A</v>
      </c>
      <c r="J2670" s="31" t="e">
        <f>VLOOKUP(I2670,[3]Categorias!$B$3:$C$149,2,0)</f>
        <v>#N/A</v>
      </c>
      <c r="K2670" s="30"/>
      <c r="L2670" s="27" t="str">
        <f t="shared" si="2"/>
        <v>700</v>
      </c>
      <c r="M2670" s="28"/>
      <c r="N2670" s="28"/>
      <c r="O2670" s="52"/>
      <c r="P2670" s="52"/>
      <c r="Q2670" s="34"/>
      <c r="R2670" s="62"/>
      <c r="S2670" s="39"/>
      <c r="T2670" s="39"/>
      <c r="U2670" s="76"/>
      <c r="V2670" s="39"/>
      <c r="W2670" s="39"/>
      <c r="X2670" s="39"/>
      <c r="Y2670" s="39"/>
      <c r="Z2670" s="39"/>
      <c r="AA2670" s="39"/>
    </row>
    <row r="2671" spans="1:27" ht="14.45" hidden="1" x14ac:dyDescent="0.35">
      <c r="A2671" s="27"/>
      <c r="B2671" s="27">
        <v>2701</v>
      </c>
      <c r="C2671" s="28"/>
      <c r="D2671" s="28"/>
      <c r="E2671" s="29"/>
      <c r="F2671" s="30">
        <f t="shared" si="0"/>
        <v>2022</v>
      </c>
      <c r="G2671" s="28"/>
      <c r="H2671" s="31" t="e">
        <f>VLOOKUP(G2671,[2]Categorias!$J$3:$K$11,2,0)</f>
        <v>#N/A</v>
      </c>
      <c r="I2671" s="75" t="e">
        <f t="shared" si="1"/>
        <v>#N/A</v>
      </c>
      <c r="J2671" s="31" t="e">
        <f>VLOOKUP(I2671,[3]Categorias!$B$3:$C$149,2,0)</f>
        <v>#N/A</v>
      </c>
      <c r="K2671" s="30"/>
      <c r="L2671" s="27" t="str">
        <f t="shared" si="2"/>
        <v>701</v>
      </c>
      <c r="M2671" s="28"/>
      <c r="N2671" s="28"/>
      <c r="O2671" s="52"/>
      <c r="P2671" s="52"/>
      <c r="Q2671" s="34"/>
      <c r="R2671" s="62"/>
      <c r="S2671" s="39"/>
      <c r="T2671" s="39"/>
      <c r="U2671" s="76"/>
      <c r="V2671" s="39"/>
      <c r="W2671" s="39"/>
      <c r="X2671" s="39"/>
      <c r="Y2671" s="39"/>
      <c r="Z2671" s="39"/>
      <c r="AA2671" s="39"/>
    </row>
    <row r="2672" spans="1:27" ht="14.45" hidden="1" x14ac:dyDescent="0.35">
      <c r="A2672" s="27"/>
      <c r="B2672" s="27">
        <v>2702</v>
      </c>
      <c r="C2672" s="28"/>
      <c r="D2672" s="28"/>
      <c r="E2672" s="29"/>
      <c r="F2672" s="30">
        <f t="shared" si="0"/>
        <v>2022</v>
      </c>
      <c r="G2672" s="28"/>
      <c r="H2672" s="31" t="e">
        <f>VLOOKUP(G2672,[2]Categorias!$J$3:$K$11,2,0)</f>
        <v>#N/A</v>
      </c>
      <c r="I2672" s="75" t="e">
        <f t="shared" si="1"/>
        <v>#N/A</v>
      </c>
      <c r="J2672" s="31" t="e">
        <f>VLOOKUP(I2672,[3]Categorias!$B$3:$C$149,2,0)</f>
        <v>#N/A</v>
      </c>
      <c r="K2672" s="30"/>
      <c r="L2672" s="27" t="str">
        <f t="shared" si="2"/>
        <v>702</v>
      </c>
      <c r="M2672" s="28"/>
      <c r="N2672" s="28"/>
      <c r="O2672" s="52"/>
      <c r="P2672" s="52"/>
      <c r="Q2672" s="34"/>
      <c r="R2672" s="62"/>
      <c r="S2672" s="39"/>
      <c r="T2672" s="39"/>
      <c r="U2672" s="76"/>
      <c r="V2672" s="39"/>
      <c r="W2672" s="39"/>
      <c r="X2672" s="39"/>
      <c r="Y2672" s="39"/>
      <c r="Z2672" s="39"/>
      <c r="AA2672" s="39"/>
    </row>
    <row r="2673" spans="1:27" ht="14.45" hidden="1" x14ac:dyDescent="0.35">
      <c r="A2673" s="27"/>
      <c r="B2673" s="27">
        <v>2703</v>
      </c>
      <c r="C2673" s="28"/>
      <c r="D2673" s="28"/>
      <c r="E2673" s="29"/>
      <c r="F2673" s="30">
        <f t="shared" si="0"/>
        <v>2022</v>
      </c>
      <c r="G2673" s="28"/>
      <c r="H2673" s="31" t="e">
        <f>VLOOKUP(G2673,[2]Categorias!$J$3:$K$11,2,0)</f>
        <v>#N/A</v>
      </c>
      <c r="I2673" s="75" t="e">
        <f t="shared" si="1"/>
        <v>#N/A</v>
      </c>
      <c r="J2673" s="31" t="e">
        <f>VLOOKUP(I2673,[3]Categorias!$B$3:$C$149,2,0)</f>
        <v>#N/A</v>
      </c>
      <c r="K2673" s="30"/>
      <c r="L2673" s="27" t="str">
        <f t="shared" si="2"/>
        <v>703</v>
      </c>
      <c r="M2673" s="28"/>
      <c r="N2673" s="28"/>
      <c r="O2673" s="52"/>
      <c r="P2673" s="52"/>
      <c r="Q2673" s="34"/>
      <c r="R2673" s="62"/>
      <c r="S2673" s="39"/>
      <c r="T2673" s="39"/>
      <c r="U2673" s="76"/>
      <c r="V2673" s="39"/>
      <c r="W2673" s="39"/>
      <c r="X2673" s="39"/>
      <c r="Y2673" s="39"/>
      <c r="Z2673" s="39"/>
      <c r="AA2673" s="39"/>
    </row>
    <row r="2674" spans="1:27" ht="14.45" hidden="1" x14ac:dyDescent="0.35">
      <c r="A2674" s="27"/>
      <c r="B2674" s="27">
        <v>2704</v>
      </c>
      <c r="C2674" s="28"/>
      <c r="D2674" s="28"/>
      <c r="E2674" s="29"/>
      <c r="F2674" s="30">
        <f t="shared" si="0"/>
        <v>2022</v>
      </c>
      <c r="G2674" s="28"/>
      <c r="H2674" s="31" t="e">
        <f>VLOOKUP(G2674,[2]Categorias!$J$3:$K$11,2,0)</f>
        <v>#N/A</v>
      </c>
      <c r="I2674" s="75" t="e">
        <f t="shared" si="1"/>
        <v>#N/A</v>
      </c>
      <c r="J2674" s="31" t="e">
        <f>VLOOKUP(I2674,[3]Categorias!$B$3:$C$149,2,0)</f>
        <v>#N/A</v>
      </c>
      <c r="K2674" s="30"/>
      <c r="L2674" s="27" t="str">
        <f t="shared" si="2"/>
        <v>704</v>
      </c>
      <c r="M2674" s="28"/>
      <c r="N2674" s="28"/>
      <c r="O2674" s="52"/>
      <c r="P2674" s="52"/>
      <c r="Q2674" s="34"/>
      <c r="R2674" s="39"/>
      <c r="S2674" s="39"/>
      <c r="T2674" s="39"/>
      <c r="U2674" s="76"/>
      <c r="V2674" s="39"/>
      <c r="W2674" s="39"/>
      <c r="X2674" s="39"/>
      <c r="Y2674" s="39"/>
      <c r="Z2674" s="39"/>
      <c r="AA2674" s="39"/>
    </row>
    <row r="2675" spans="1:27" ht="14.45" hidden="1" x14ac:dyDescent="0.35">
      <c r="A2675" s="27"/>
      <c r="B2675" s="27">
        <v>2705</v>
      </c>
      <c r="C2675" s="28"/>
      <c r="D2675" s="28"/>
      <c r="E2675" s="29"/>
      <c r="F2675" s="30">
        <f t="shared" si="0"/>
        <v>2022</v>
      </c>
      <c r="G2675" s="28"/>
      <c r="H2675" s="31" t="e">
        <f>VLOOKUP(G2675,[2]Categorias!$J$3:$K$11,2,0)</f>
        <v>#N/A</v>
      </c>
      <c r="I2675" s="75" t="e">
        <f t="shared" si="1"/>
        <v>#N/A</v>
      </c>
      <c r="J2675" s="31" t="e">
        <f>VLOOKUP(I2675,[3]Categorias!$B$3:$C$149,2,0)</f>
        <v>#N/A</v>
      </c>
      <c r="K2675" s="30"/>
      <c r="L2675" s="27" t="str">
        <f t="shared" si="2"/>
        <v>705</v>
      </c>
      <c r="M2675" s="28"/>
      <c r="N2675" s="28"/>
      <c r="O2675" s="52"/>
      <c r="P2675" s="52"/>
      <c r="Q2675" s="121"/>
      <c r="R2675" s="62"/>
      <c r="S2675" s="39"/>
      <c r="T2675" s="39"/>
      <c r="U2675" s="76"/>
      <c r="V2675" s="39"/>
      <c r="W2675" s="39"/>
      <c r="X2675" s="39"/>
      <c r="Y2675" s="39"/>
      <c r="Z2675" s="39"/>
      <c r="AA2675" s="39"/>
    </row>
    <row r="2676" spans="1:27" ht="14.45" hidden="1" x14ac:dyDescent="0.35">
      <c r="A2676" s="27"/>
      <c r="B2676" s="27">
        <v>2706</v>
      </c>
      <c r="C2676" s="28"/>
      <c r="D2676" s="28"/>
      <c r="E2676" s="29"/>
      <c r="F2676" s="30">
        <f t="shared" si="0"/>
        <v>2022</v>
      </c>
      <c r="G2676" s="28"/>
      <c r="H2676" s="31" t="e">
        <f>VLOOKUP(G2676,[2]Categorias!$J$3:$K$11,2,0)</f>
        <v>#N/A</v>
      </c>
      <c r="I2676" s="75" t="e">
        <f t="shared" si="1"/>
        <v>#N/A</v>
      </c>
      <c r="J2676" s="31" t="e">
        <f>VLOOKUP(I2676,[3]Categorias!$B$3:$C$149,2,0)</f>
        <v>#N/A</v>
      </c>
      <c r="K2676" s="30"/>
      <c r="L2676" s="27" t="str">
        <f t="shared" si="2"/>
        <v>706</v>
      </c>
      <c r="M2676" s="28"/>
      <c r="N2676" s="28"/>
      <c r="O2676" s="52"/>
      <c r="P2676" s="52"/>
      <c r="Q2676" s="34"/>
      <c r="R2676" s="62"/>
      <c r="S2676" s="39"/>
      <c r="T2676" s="39"/>
      <c r="U2676" s="76"/>
      <c r="V2676" s="39"/>
      <c r="W2676" s="39"/>
      <c r="X2676" s="39"/>
      <c r="Y2676" s="39"/>
      <c r="Z2676" s="39"/>
      <c r="AA2676" s="39"/>
    </row>
    <row r="2677" spans="1:27" ht="14.45" hidden="1" x14ac:dyDescent="0.35">
      <c r="A2677" s="27"/>
      <c r="B2677" s="27">
        <v>2707</v>
      </c>
      <c r="C2677" s="28"/>
      <c r="D2677" s="28"/>
      <c r="E2677" s="29"/>
      <c r="F2677" s="30">
        <f t="shared" si="0"/>
        <v>2022</v>
      </c>
      <c r="G2677" s="28"/>
      <c r="H2677" s="31" t="e">
        <f>VLOOKUP(G2677,[2]Categorias!$J$3:$K$11,2,0)</f>
        <v>#N/A</v>
      </c>
      <c r="I2677" s="75" t="e">
        <f t="shared" si="1"/>
        <v>#N/A</v>
      </c>
      <c r="J2677" s="31" t="e">
        <f>VLOOKUP(I2677,[3]Categorias!$B$3:$C$149,2,0)</f>
        <v>#N/A</v>
      </c>
      <c r="K2677" s="30"/>
      <c r="L2677" s="27" t="str">
        <f t="shared" si="2"/>
        <v>707</v>
      </c>
      <c r="M2677" s="28"/>
      <c r="N2677" s="28"/>
      <c r="O2677" s="52"/>
      <c r="P2677" s="52"/>
      <c r="Q2677" s="34"/>
      <c r="R2677" s="62"/>
      <c r="S2677" s="39"/>
      <c r="T2677" s="39"/>
      <c r="U2677" s="76"/>
      <c r="V2677" s="39"/>
      <c r="W2677" s="39"/>
      <c r="X2677" s="39"/>
      <c r="Y2677" s="39"/>
      <c r="Z2677" s="39"/>
      <c r="AA2677" s="39"/>
    </row>
    <row r="2678" spans="1:27" ht="14.45" hidden="1" x14ac:dyDescent="0.35">
      <c r="A2678" s="27"/>
      <c r="B2678" s="27">
        <v>2708</v>
      </c>
      <c r="C2678" s="28"/>
      <c r="D2678" s="28"/>
      <c r="E2678" s="29"/>
      <c r="F2678" s="30">
        <f t="shared" si="0"/>
        <v>2022</v>
      </c>
      <c r="G2678" s="28"/>
      <c r="H2678" s="31" t="e">
        <f>VLOOKUP(G2678,[2]Categorias!$J$3:$K$11,2,0)</f>
        <v>#N/A</v>
      </c>
      <c r="I2678" s="75" t="e">
        <f t="shared" si="1"/>
        <v>#N/A</v>
      </c>
      <c r="J2678" s="31" t="e">
        <f>VLOOKUP(I2678,[3]Categorias!$B$3:$C$149,2,0)</f>
        <v>#N/A</v>
      </c>
      <c r="K2678" s="30"/>
      <c r="L2678" s="27" t="str">
        <f t="shared" si="2"/>
        <v>708</v>
      </c>
      <c r="M2678" s="28"/>
      <c r="N2678" s="28"/>
      <c r="O2678" s="52"/>
      <c r="P2678" s="52"/>
      <c r="Q2678" s="34"/>
      <c r="R2678" s="62"/>
      <c r="S2678" s="39"/>
      <c r="T2678" s="39"/>
      <c r="U2678" s="76"/>
      <c r="V2678" s="39"/>
      <c r="W2678" s="39"/>
      <c r="X2678" s="39"/>
      <c r="Y2678" s="39"/>
      <c r="Z2678" s="39"/>
      <c r="AA2678" s="39"/>
    </row>
    <row r="2679" spans="1:27" ht="14.45" hidden="1" x14ac:dyDescent="0.35">
      <c r="A2679" s="27"/>
      <c r="B2679" s="27">
        <v>2709</v>
      </c>
      <c r="C2679" s="28"/>
      <c r="D2679" s="28"/>
      <c r="E2679" s="29"/>
      <c r="F2679" s="30">
        <f t="shared" si="0"/>
        <v>2022</v>
      </c>
      <c r="G2679" s="28"/>
      <c r="H2679" s="31" t="e">
        <f>VLOOKUP(G2679,[2]Categorias!$J$3:$K$11,2,0)</f>
        <v>#N/A</v>
      </c>
      <c r="I2679" s="75" t="e">
        <f t="shared" si="1"/>
        <v>#N/A</v>
      </c>
      <c r="J2679" s="31" t="e">
        <f>VLOOKUP(I2679,[3]Categorias!$B$3:$C$149,2,0)</f>
        <v>#N/A</v>
      </c>
      <c r="K2679" s="30"/>
      <c r="L2679" s="27" t="str">
        <f t="shared" si="2"/>
        <v>709</v>
      </c>
      <c r="M2679" s="28"/>
      <c r="N2679" s="28"/>
      <c r="O2679" s="52"/>
      <c r="P2679" s="52"/>
      <c r="Q2679" s="34"/>
      <c r="R2679" s="62"/>
      <c r="S2679" s="39"/>
      <c r="T2679" s="39"/>
      <c r="U2679" s="76"/>
      <c r="V2679" s="39"/>
      <c r="W2679" s="39"/>
      <c r="X2679" s="39"/>
      <c r="Y2679" s="39"/>
      <c r="Z2679" s="39"/>
      <c r="AA2679" s="39"/>
    </row>
    <row r="2680" spans="1:27" ht="14.45" hidden="1" x14ac:dyDescent="0.35">
      <c r="A2680" s="27"/>
      <c r="B2680" s="27">
        <v>2710</v>
      </c>
      <c r="C2680" s="28"/>
      <c r="D2680" s="28"/>
      <c r="E2680" s="29"/>
      <c r="F2680" s="30">
        <f t="shared" si="0"/>
        <v>2022</v>
      </c>
      <c r="G2680" s="28"/>
      <c r="H2680" s="31" t="e">
        <f>VLOOKUP(G2680,[2]Categorias!$J$3:$K$11,2,0)</f>
        <v>#N/A</v>
      </c>
      <c r="I2680" s="75" t="e">
        <f t="shared" si="1"/>
        <v>#N/A</v>
      </c>
      <c r="J2680" s="31" t="e">
        <f>VLOOKUP(I2680,[3]Categorias!$B$3:$C$149,2,0)</f>
        <v>#N/A</v>
      </c>
      <c r="K2680" s="30"/>
      <c r="L2680" s="27" t="str">
        <f t="shared" si="2"/>
        <v>710</v>
      </c>
      <c r="M2680" s="28"/>
      <c r="N2680" s="28"/>
      <c r="O2680" s="52"/>
      <c r="P2680" s="52"/>
      <c r="Q2680" s="34"/>
      <c r="R2680" s="62"/>
      <c r="S2680" s="39"/>
      <c r="T2680" s="39"/>
      <c r="U2680" s="76"/>
      <c r="V2680" s="39"/>
      <c r="W2680" s="39"/>
      <c r="X2680" s="39"/>
      <c r="Y2680" s="39"/>
      <c r="Z2680" s="39"/>
      <c r="AA2680" s="39"/>
    </row>
    <row r="2681" spans="1:27" ht="14.45" hidden="1" x14ac:dyDescent="0.35">
      <c r="A2681" s="27"/>
      <c r="B2681" s="27">
        <v>2711</v>
      </c>
      <c r="C2681" s="28"/>
      <c r="D2681" s="28"/>
      <c r="E2681" s="29"/>
      <c r="F2681" s="30">
        <f t="shared" si="0"/>
        <v>2022</v>
      </c>
      <c r="G2681" s="28"/>
      <c r="H2681" s="31" t="e">
        <f>VLOOKUP(G2681,[2]Categorias!$J$3:$K$11,2,0)</f>
        <v>#N/A</v>
      </c>
      <c r="I2681" s="75" t="e">
        <f t="shared" si="1"/>
        <v>#N/A</v>
      </c>
      <c r="J2681" s="31" t="e">
        <f>VLOOKUP(I2681,[3]Categorias!$B$3:$C$149,2,0)</f>
        <v>#N/A</v>
      </c>
      <c r="K2681" s="30"/>
      <c r="L2681" s="27" t="str">
        <f t="shared" si="2"/>
        <v>711</v>
      </c>
      <c r="M2681" s="28"/>
      <c r="N2681" s="28"/>
      <c r="O2681" s="52"/>
      <c r="P2681" s="52"/>
      <c r="Q2681" s="34"/>
      <c r="R2681" s="62"/>
      <c r="S2681" s="39"/>
      <c r="T2681" s="39"/>
      <c r="U2681" s="76"/>
      <c r="V2681" s="39"/>
      <c r="W2681" s="39"/>
      <c r="X2681" s="39"/>
      <c r="Y2681" s="39"/>
      <c r="Z2681" s="39"/>
      <c r="AA2681" s="39"/>
    </row>
    <row r="2682" spans="1:27" ht="14.45" hidden="1" x14ac:dyDescent="0.35">
      <c r="A2682" s="27"/>
      <c r="B2682" s="27">
        <v>2712</v>
      </c>
      <c r="C2682" s="28"/>
      <c r="D2682" s="28"/>
      <c r="E2682" s="29"/>
      <c r="F2682" s="30">
        <f t="shared" si="0"/>
        <v>2022</v>
      </c>
      <c r="G2682" s="28"/>
      <c r="H2682" s="31" t="e">
        <f>VLOOKUP(G2682,[2]Categorias!$J$3:$K$11,2,0)</f>
        <v>#N/A</v>
      </c>
      <c r="I2682" s="75" t="e">
        <f t="shared" si="1"/>
        <v>#N/A</v>
      </c>
      <c r="J2682" s="31" t="e">
        <f>VLOOKUP(I2682,[3]Categorias!$B$3:$C$149,2,0)</f>
        <v>#N/A</v>
      </c>
      <c r="K2682" s="30"/>
      <c r="L2682" s="27" t="str">
        <f t="shared" si="2"/>
        <v>712</v>
      </c>
      <c r="M2682" s="28"/>
      <c r="N2682" s="28"/>
      <c r="O2682" s="52"/>
      <c r="P2682" s="52"/>
      <c r="Q2682" s="34"/>
      <c r="R2682" s="62"/>
      <c r="S2682" s="39"/>
      <c r="T2682" s="39"/>
      <c r="U2682" s="76"/>
      <c r="V2682" s="39"/>
      <c r="W2682" s="39"/>
      <c r="X2682" s="39"/>
      <c r="Y2682" s="39"/>
      <c r="Z2682" s="39"/>
      <c r="AA2682" s="39"/>
    </row>
    <row r="2683" spans="1:27" ht="14.45" hidden="1" x14ac:dyDescent="0.35">
      <c r="A2683" s="27"/>
      <c r="B2683" s="27">
        <v>2713</v>
      </c>
      <c r="C2683" s="28"/>
      <c r="D2683" s="28"/>
      <c r="E2683" s="29"/>
      <c r="F2683" s="30">
        <f t="shared" si="0"/>
        <v>2022</v>
      </c>
      <c r="G2683" s="28"/>
      <c r="H2683" s="31" t="e">
        <f>VLOOKUP(G2683,[2]Categorias!$J$3:$K$11,2,0)</f>
        <v>#N/A</v>
      </c>
      <c r="I2683" s="75" t="e">
        <f t="shared" si="1"/>
        <v>#N/A</v>
      </c>
      <c r="J2683" s="31" t="e">
        <f>VLOOKUP(I2683,[3]Categorias!$B$3:$C$149,2,0)</f>
        <v>#N/A</v>
      </c>
      <c r="K2683" s="30"/>
      <c r="L2683" s="27" t="str">
        <f t="shared" si="2"/>
        <v>713</v>
      </c>
      <c r="M2683" s="28"/>
      <c r="N2683" s="28"/>
      <c r="O2683" s="52"/>
      <c r="P2683" s="52"/>
      <c r="Q2683" s="34"/>
      <c r="R2683" s="62"/>
      <c r="S2683" s="39"/>
      <c r="T2683" s="39"/>
      <c r="U2683" s="76"/>
      <c r="V2683" s="39"/>
      <c r="W2683" s="39"/>
      <c r="X2683" s="39"/>
      <c r="Y2683" s="39"/>
      <c r="Z2683" s="39"/>
      <c r="AA2683" s="39"/>
    </row>
    <row r="2684" spans="1:27" ht="14.45" hidden="1" x14ac:dyDescent="0.35">
      <c r="A2684" s="27"/>
      <c r="B2684" s="27">
        <v>2714</v>
      </c>
      <c r="C2684" s="28"/>
      <c r="D2684" s="28"/>
      <c r="E2684" s="29"/>
      <c r="F2684" s="30">
        <f t="shared" si="0"/>
        <v>2022</v>
      </c>
      <c r="G2684" s="28"/>
      <c r="H2684" s="31" t="e">
        <f>VLOOKUP(G2684,[2]Categorias!$J$3:$K$11,2,0)</f>
        <v>#N/A</v>
      </c>
      <c r="I2684" s="75" t="e">
        <f t="shared" si="1"/>
        <v>#N/A</v>
      </c>
      <c r="J2684" s="31" t="e">
        <f>VLOOKUP(I2684,[3]Categorias!$B$3:$C$149,2,0)</f>
        <v>#N/A</v>
      </c>
      <c r="K2684" s="30"/>
      <c r="L2684" s="27" t="str">
        <f t="shared" si="2"/>
        <v>714</v>
      </c>
      <c r="M2684" s="28" t="s">
        <v>458</v>
      </c>
      <c r="N2684" s="28"/>
      <c r="O2684" s="52"/>
      <c r="P2684" s="52"/>
      <c r="Q2684" s="34"/>
      <c r="R2684" s="62"/>
      <c r="S2684" s="39"/>
      <c r="T2684" s="39"/>
      <c r="U2684" s="76"/>
      <c r="V2684" s="39"/>
      <c r="W2684" s="39"/>
      <c r="X2684" s="39"/>
      <c r="Y2684" s="39"/>
      <c r="Z2684" s="39"/>
      <c r="AA2684" s="39"/>
    </row>
    <row r="2685" spans="1:27" ht="14.45" hidden="1" x14ac:dyDescent="0.35">
      <c r="A2685" s="27"/>
      <c r="B2685" s="27">
        <v>2715</v>
      </c>
      <c r="C2685" s="122"/>
      <c r="D2685" s="122"/>
      <c r="E2685" s="122"/>
      <c r="F2685" s="30">
        <f t="shared" si="0"/>
        <v>2022</v>
      </c>
      <c r="G2685" s="28"/>
      <c r="H2685" s="31" t="e">
        <f>VLOOKUP(G2685,[2]Categorias!$J$3:$K$11,2,0)</f>
        <v>#N/A</v>
      </c>
      <c r="I2685" s="75" t="e">
        <f t="shared" si="1"/>
        <v>#N/A</v>
      </c>
      <c r="J2685" s="31" t="e">
        <f>VLOOKUP(I2685,[3]Categorias!$B$3:$C$149,2,0)</f>
        <v>#N/A</v>
      </c>
      <c r="K2685" s="30"/>
      <c r="L2685" s="27" t="str">
        <f t="shared" si="2"/>
        <v>715</v>
      </c>
      <c r="M2685" s="28"/>
      <c r="N2685" s="28"/>
      <c r="O2685" s="52"/>
      <c r="P2685" s="52"/>
      <c r="Q2685" s="34"/>
      <c r="R2685" s="62"/>
      <c r="S2685" s="39"/>
      <c r="T2685" s="39"/>
      <c r="U2685" s="76"/>
      <c r="V2685" s="39"/>
      <c r="W2685" s="39"/>
      <c r="X2685" s="39"/>
      <c r="Y2685" s="39"/>
      <c r="Z2685" s="39"/>
      <c r="AA2685" s="39"/>
    </row>
    <row r="2686" spans="1:27" ht="14.45" hidden="1" x14ac:dyDescent="0.35">
      <c r="A2686" s="27"/>
      <c r="B2686" s="27">
        <v>2716</v>
      </c>
      <c r="C2686" s="122"/>
      <c r="D2686" s="122"/>
      <c r="E2686" s="122"/>
      <c r="F2686" s="30">
        <f t="shared" si="0"/>
        <v>2022</v>
      </c>
      <c r="G2686" s="28"/>
      <c r="H2686" s="31" t="e">
        <f>VLOOKUP(G2686,[2]Categorias!$J$3:$K$11,2,0)</f>
        <v>#N/A</v>
      </c>
      <c r="I2686" s="75" t="e">
        <f t="shared" si="1"/>
        <v>#N/A</v>
      </c>
      <c r="J2686" s="31" t="e">
        <f>VLOOKUP(I2686,[3]Categorias!$B$3:$C$149,2,0)</f>
        <v>#N/A</v>
      </c>
      <c r="K2686" s="30"/>
      <c r="L2686" s="27" t="str">
        <f t="shared" si="2"/>
        <v>716</v>
      </c>
      <c r="M2686" s="28"/>
      <c r="N2686" s="28"/>
      <c r="O2686" s="52"/>
      <c r="P2686" s="52"/>
      <c r="Q2686" s="121"/>
      <c r="R2686" s="62"/>
      <c r="S2686" s="39"/>
      <c r="T2686" s="39"/>
      <c r="U2686" s="76"/>
      <c r="V2686" s="39"/>
      <c r="W2686" s="39"/>
      <c r="X2686" s="39"/>
      <c r="Y2686" s="39"/>
      <c r="Z2686" s="39"/>
      <c r="AA2686" s="39"/>
    </row>
    <row r="2687" spans="1:27" ht="14.45" hidden="1" x14ac:dyDescent="0.35">
      <c r="A2687" s="27"/>
      <c r="B2687" s="27">
        <v>2717</v>
      </c>
      <c r="C2687" s="122"/>
      <c r="D2687" s="122"/>
      <c r="E2687" s="122"/>
      <c r="F2687" s="30">
        <f t="shared" si="0"/>
        <v>2022</v>
      </c>
      <c r="G2687" s="28"/>
      <c r="H2687" s="31" t="e">
        <f>VLOOKUP(G2687,[2]Categorias!$J$3:$K$11,2,0)</f>
        <v>#N/A</v>
      </c>
      <c r="I2687" s="75" t="e">
        <f t="shared" si="1"/>
        <v>#N/A</v>
      </c>
      <c r="J2687" s="31" t="e">
        <f>VLOOKUP(I2687,[3]Categorias!$B$3:$C$149,2,0)</f>
        <v>#N/A</v>
      </c>
      <c r="K2687" s="30"/>
      <c r="L2687" s="27" t="str">
        <f t="shared" si="2"/>
        <v>717</v>
      </c>
      <c r="M2687" s="28"/>
      <c r="N2687" s="28"/>
      <c r="O2687" s="52"/>
      <c r="P2687" s="52"/>
      <c r="Q2687" s="34"/>
      <c r="R2687" s="62"/>
      <c r="S2687" s="39"/>
      <c r="T2687" s="39"/>
      <c r="U2687" s="76"/>
      <c r="V2687" s="39"/>
      <c r="W2687" s="39"/>
      <c r="X2687" s="39"/>
      <c r="Y2687" s="39"/>
      <c r="Z2687" s="39"/>
      <c r="AA2687" s="39"/>
    </row>
    <row r="2688" spans="1:27" ht="14.45" hidden="1" x14ac:dyDescent="0.35">
      <c r="A2688" s="27"/>
      <c r="B2688" s="27">
        <v>2718</v>
      </c>
      <c r="C2688" s="122"/>
      <c r="D2688" s="122"/>
      <c r="E2688" s="122"/>
      <c r="F2688" s="30">
        <f t="shared" si="0"/>
        <v>2022</v>
      </c>
      <c r="G2688" s="28"/>
      <c r="H2688" s="31" t="e">
        <f>VLOOKUP(G2688,[2]Categorias!$J$3:$K$11,2,0)</f>
        <v>#N/A</v>
      </c>
      <c r="I2688" s="75" t="e">
        <f t="shared" si="1"/>
        <v>#N/A</v>
      </c>
      <c r="J2688" s="31" t="e">
        <f>VLOOKUP(I2688,[3]Categorias!$B$3:$C$149,2,0)</f>
        <v>#N/A</v>
      </c>
      <c r="K2688" s="30"/>
      <c r="L2688" s="27" t="str">
        <f t="shared" si="2"/>
        <v>718</v>
      </c>
      <c r="M2688" s="28"/>
      <c r="N2688" s="28"/>
      <c r="O2688" s="52"/>
      <c r="P2688" s="52"/>
      <c r="Q2688" s="34"/>
      <c r="R2688" s="62"/>
      <c r="S2688" s="39"/>
      <c r="T2688" s="39"/>
      <c r="U2688" s="76"/>
      <c r="V2688" s="39"/>
      <c r="W2688" s="39"/>
      <c r="X2688" s="39"/>
      <c r="Y2688" s="39"/>
      <c r="Z2688" s="39"/>
      <c r="AA2688" s="39"/>
    </row>
    <row r="2689" spans="1:27" ht="14.45" hidden="1" x14ac:dyDescent="0.35">
      <c r="A2689" s="27"/>
      <c r="B2689" s="27">
        <v>2719</v>
      </c>
      <c r="C2689" s="122"/>
      <c r="D2689" s="122"/>
      <c r="E2689" s="122"/>
      <c r="F2689" s="30">
        <f t="shared" si="0"/>
        <v>2022</v>
      </c>
      <c r="G2689" s="28"/>
      <c r="H2689" s="31" t="e">
        <f>VLOOKUP(G2689,[2]Categorias!$J$3:$K$11,2,0)</f>
        <v>#N/A</v>
      </c>
      <c r="I2689" s="75" t="e">
        <f t="shared" si="1"/>
        <v>#N/A</v>
      </c>
      <c r="J2689" s="31" t="e">
        <f>VLOOKUP(I2689,[3]Categorias!$B$3:$C$149,2,0)</f>
        <v>#N/A</v>
      </c>
      <c r="K2689" s="30"/>
      <c r="L2689" s="27" t="str">
        <f t="shared" si="2"/>
        <v>719</v>
      </c>
      <c r="M2689" s="28"/>
      <c r="N2689" s="28"/>
      <c r="O2689" s="52"/>
      <c r="P2689" s="52"/>
      <c r="Q2689" s="34"/>
      <c r="R2689" s="62"/>
      <c r="S2689" s="39"/>
      <c r="T2689" s="39"/>
      <c r="U2689" s="76"/>
      <c r="V2689" s="39"/>
      <c r="W2689" s="39"/>
      <c r="X2689" s="39"/>
      <c r="Y2689" s="39"/>
      <c r="Z2689" s="39"/>
      <c r="AA2689" s="39"/>
    </row>
    <row r="2690" spans="1:27" ht="14.45" hidden="1" x14ac:dyDescent="0.35">
      <c r="A2690" s="27"/>
      <c r="B2690" s="27">
        <v>2720</v>
      </c>
      <c r="C2690" s="122"/>
      <c r="D2690" s="122"/>
      <c r="E2690" s="122"/>
      <c r="F2690" s="30">
        <f t="shared" si="0"/>
        <v>2022</v>
      </c>
      <c r="G2690" s="28"/>
      <c r="H2690" s="31" t="e">
        <f>VLOOKUP(G2690,[2]Categorias!$J$3:$K$11,2,0)</f>
        <v>#N/A</v>
      </c>
      <c r="I2690" s="75" t="e">
        <f t="shared" si="1"/>
        <v>#N/A</v>
      </c>
      <c r="J2690" s="31" t="e">
        <f>VLOOKUP(I2690,[3]Categorias!$B$3:$C$149,2,0)</f>
        <v>#N/A</v>
      </c>
      <c r="K2690" s="30"/>
      <c r="L2690" s="27" t="str">
        <f t="shared" si="2"/>
        <v>720</v>
      </c>
      <c r="M2690" s="28"/>
      <c r="N2690" s="28"/>
      <c r="O2690" s="52"/>
      <c r="P2690" s="52"/>
      <c r="Q2690" s="34"/>
      <c r="R2690" s="62"/>
      <c r="S2690" s="39"/>
      <c r="T2690" s="39"/>
      <c r="U2690" s="76"/>
      <c r="V2690" s="39"/>
      <c r="W2690" s="39"/>
      <c r="X2690" s="39"/>
      <c r="Y2690" s="39"/>
      <c r="Z2690" s="39"/>
      <c r="AA2690" s="39"/>
    </row>
    <row r="2691" spans="1:27" ht="14.45" hidden="1" x14ac:dyDescent="0.35">
      <c r="A2691" s="27"/>
      <c r="B2691" s="27">
        <v>2721</v>
      </c>
      <c r="C2691" s="122"/>
      <c r="D2691" s="122"/>
      <c r="E2691" s="122"/>
      <c r="F2691" s="30">
        <f t="shared" si="0"/>
        <v>2022</v>
      </c>
      <c r="G2691" s="28"/>
      <c r="H2691" s="31" t="e">
        <f>VLOOKUP(G2691,[2]Categorias!$J$3:$K$11,2,0)</f>
        <v>#N/A</v>
      </c>
      <c r="I2691" s="75" t="e">
        <f t="shared" si="1"/>
        <v>#N/A</v>
      </c>
      <c r="J2691" s="31" t="e">
        <f>VLOOKUP(I2691,[3]Categorias!$B$3:$C$149,2,0)</f>
        <v>#N/A</v>
      </c>
      <c r="K2691" s="30"/>
      <c r="L2691" s="27" t="str">
        <f t="shared" si="2"/>
        <v>721</v>
      </c>
      <c r="M2691" s="28"/>
      <c r="N2691" s="28"/>
      <c r="O2691" s="52"/>
      <c r="P2691" s="52"/>
      <c r="Q2691" s="34"/>
      <c r="R2691" s="62"/>
      <c r="S2691" s="39"/>
      <c r="T2691" s="39"/>
      <c r="U2691" s="76"/>
      <c r="V2691" s="39"/>
      <c r="W2691" s="39"/>
      <c r="X2691" s="39"/>
      <c r="Y2691" s="39"/>
      <c r="Z2691" s="39"/>
      <c r="AA2691" s="39"/>
    </row>
    <row r="2692" spans="1:27" ht="14.45" hidden="1" x14ac:dyDescent="0.35">
      <c r="A2692" s="27"/>
      <c r="B2692" s="27">
        <v>2722</v>
      </c>
      <c r="C2692" s="122"/>
      <c r="D2692" s="122"/>
      <c r="E2692" s="122"/>
      <c r="F2692" s="30">
        <f t="shared" ref="F2692:F2755" si="3">2022-E2692</f>
        <v>2022</v>
      </c>
      <c r="G2692" s="28"/>
      <c r="H2692" s="31" t="e">
        <f>VLOOKUP(G2692,[2]Categorias!$J$3:$K$11,2,0)</f>
        <v>#N/A</v>
      </c>
      <c r="I2692" s="75" t="e">
        <f t="shared" si="1"/>
        <v>#N/A</v>
      </c>
      <c r="J2692" s="31" t="e">
        <f>VLOOKUP(I2692,[3]Categorias!$B$3:$C$149,2,0)</f>
        <v>#N/A</v>
      </c>
      <c r="K2692" s="30"/>
      <c r="L2692" s="27" t="str">
        <f t="shared" si="2"/>
        <v>722</v>
      </c>
      <c r="M2692" s="28"/>
      <c r="N2692" s="28"/>
      <c r="O2692" s="52"/>
      <c r="P2692" s="52"/>
      <c r="Q2692" s="34"/>
      <c r="R2692" s="62"/>
      <c r="S2692" s="39"/>
      <c r="T2692" s="39"/>
      <c r="U2692" s="76"/>
      <c r="V2692" s="39"/>
      <c r="W2692" s="39"/>
      <c r="X2692" s="39"/>
      <c r="Y2692" s="39"/>
      <c r="Z2692" s="39"/>
      <c r="AA2692" s="39"/>
    </row>
    <row r="2693" spans="1:27" ht="14.45" hidden="1" x14ac:dyDescent="0.35">
      <c r="A2693" s="27"/>
      <c r="B2693" s="27">
        <v>2723</v>
      </c>
      <c r="C2693" s="122"/>
      <c r="D2693" s="122"/>
      <c r="E2693" s="122"/>
      <c r="F2693" s="30">
        <f t="shared" si="3"/>
        <v>2022</v>
      </c>
      <c r="G2693" s="28"/>
      <c r="H2693" s="31" t="e">
        <f>VLOOKUP(G2693,[2]Categorias!$J$3:$K$11,2,0)</f>
        <v>#N/A</v>
      </c>
      <c r="I2693" s="75" t="e">
        <f t="shared" si="1"/>
        <v>#N/A</v>
      </c>
      <c r="J2693" s="31" t="e">
        <f>VLOOKUP(I2693,[3]Categorias!$B$3:$C$149,2,0)</f>
        <v>#N/A</v>
      </c>
      <c r="K2693" s="30"/>
      <c r="L2693" s="27" t="str">
        <f t="shared" si="2"/>
        <v>723</v>
      </c>
      <c r="M2693" s="28"/>
      <c r="N2693" s="28"/>
      <c r="O2693" s="52"/>
      <c r="P2693" s="52"/>
      <c r="Q2693" s="34"/>
      <c r="R2693" s="62"/>
      <c r="S2693" s="39"/>
      <c r="T2693" s="39"/>
      <c r="U2693" s="76"/>
      <c r="V2693" s="39"/>
      <c r="W2693" s="39"/>
      <c r="X2693" s="39"/>
      <c r="Y2693" s="39"/>
      <c r="Z2693" s="39"/>
      <c r="AA2693" s="39"/>
    </row>
    <row r="2694" spans="1:27" ht="14.45" hidden="1" x14ac:dyDescent="0.35">
      <c r="A2694" s="27"/>
      <c r="B2694" s="27">
        <v>2724</v>
      </c>
      <c r="C2694" s="122"/>
      <c r="D2694" s="122"/>
      <c r="E2694" s="122"/>
      <c r="F2694" s="30">
        <f t="shared" si="3"/>
        <v>2022</v>
      </c>
      <c r="G2694" s="28"/>
      <c r="H2694" s="31" t="e">
        <f>VLOOKUP(G2694,[2]Categorias!$J$3:$K$11,2,0)</f>
        <v>#N/A</v>
      </c>
      <c r="I2694" s="75" t="e">
        <f t="shared" si="1"/>
        <v>#N/A</v>
      </c>
      <c r="J2694" s="31" t="e">
        <f>VLOOKUP(I2694,[3]Categorias!$B$3:$C$149,2,0)</f>
        <v>#N/A</v>
      </c>
      <c r="K2694" s="30"/>
      <c r="L2694" s="27" t="str">
        <f t="shared" si="2"/>
        <v>724</v>
      </c>
      <c r="M2694" s="28"/>
      <c r="N2694" s="28"/>
      <c r="O2694" s="52"/>
      <c r="P2694" s="52"/>
      <c r="Q2694" s="34"/>
      <c r="R2694" s="62"/>
      <c r="S2694" s="39"/>
      <c r="T2694" s="39"/>
      <c r="U2694" s="76"/>
      <c r="V2694" s="39"/>
      <c r="W2694" s="39"/>
      <c r="X2694" s="39"/>
      <c r="Y2694" s="39"/>
      <c r="Z2694" s="39"/>
      <c r="AA2694" s="39"/>
    </row>
    <row r="2695" spans="1:27" ht="14.45" hidden="1" x14ac:dyDescent="0.35">
      <c r="A2695" s="27"/>
      <c r="B2695" s="27">
        <v>2725</v>
      </c>
      <c r="C2695" s="122"/>
      <c r="D2695" s="122"/>
      <c r="E2695" s="122"/>
      <c r="F2695" s="30">
        <f t="shared" si="3"/>
        <v>2022</v>
      </c>
      <c r="G2695" s="28"/>
      <c r="H2695" s="31" t="e">
        <f>VLOOKUP(G2695,[2]Categorias!$J$3:$K$11,2,0)</f>
        <v>#N/A</v>
      </c>
      <c r="I2695" s="75" t="e">
        <f t="shared" si="1"/>
        <v>#N/A</v>
      </c>
      <c r="J2695" s="31" t="e">
        <f>VLOOKUP(I2695,[3]Categorias!$B$3:$C$149,2,0)</f>
        <v>#N/A</v>
      </c>
      <c r="K2695" s="30"/>
      <c r="L2695" s="27" t="str">
        <f t="shared" si="2"/>
        <v>725</v>
      </c>
      <c r="M2695" s="28"/>
      <c r="N2695" s="28"/>
      <c r="O2695" s="52"/>
      <c r="P2695" s="52"/>
      <c r="Q2695" s="34"/>
      <c r="R2695" s="62"/>
      <c r="S2695" s="39"/>
      <c r="T2695" s="39"/>
      <c r="U2695" s="76"/>
      <c r="V2695" s="39"/>
      <c r="W2695" s="39"/>
      <c r="X2695" s="39"/>
      <c r="Y2695" s="39"/>
      <c r="Z2695" s="39"/>
      <c r="AA2695" s="39"/>
    </row>
    <row r="2696" spans="1:27" ht="14.45" hidden="1" x14ac:dyDescent="0.35">
      <c r="A2696" s="27"/>
      <c r="B2696" s="27">
        <v>2726</v>
      </c>
      <c r="C2696" s="122"/>
      <c r="D2696" s="122"/>
      <c r="E2696" s="122"/>
      <c r="F2696" s="30">
        <f t="shared" si="3"/>
        <v>2022</v>
      </c>
      <c r="G2696" s="28"/>
      <c r="H2696" s="31" t="e">
        <f>VLOOKUP(G2696,[2]Categorias!$J$3:$K$11,2,0)</f>
        <v>#N/A</v>
      </c>
      <c r="I2696" s="75" t="e">
        <f t="shared" si="1"/>
        <v>#N/A</v>
      </c>
      <c r="J2696" s="31" t="e">
        <f>VLOOKUP(I2696,[3]Categorias!$B$3:$C$149,2,0)</f>
        <v>#N/A</v>
      </c>
      <c r="K2696" s="30"/>
      <c r="L2696" s="27" t="str">
        <f t="shared" si="2"/>
        <v>726</v>
      </c>
      <c r="M2696" s="28"/>
      <c r="N2696" s="28"/>
      <c r="O2696" s="52"/>
      <c r="P2696" s="52"/>
      <c r="Q2696" s="121"/>
      <c r="R2696" s="39"/>
      <c r="S2696" s="39"/>
      <c r="T2696" s="39"/>
      <c r="U2696" s="76"/>
      <c r="V2696" s="39"/>
      <c r="W2696" s="39"/>
      <c r="X2696" s="39"/>
      <c r="Y2696" s="39"/>
      <c r="Z2696" s="39"/>
      <c r="AA2696" s="39"/>
    </row>
    <row r="2697" spans="1:27" ht="14.45" hidden="1" x14ac:dyDescent="0.35">
      <c r="A2697" s="27"/>
      <c r="B2697" s="27">
        <v>2727</v>
      </c>
      <c r="C2697" s="122"/>
      <c r="D2697" s="122"/>
      <c r="E2697" s="122"/>
      <c r="F2697" s="30">
        <f t="shared" si="3"/>
        <v>2022</v>
      </c>
      <c r="G2697" s="28"/>
      <c r="H2697" s="31" t="e">
        <f>VLOOKUP(G2697,[2]Categorias!$J$3:$K$11,2,0)</f>
        <v>#N/A</v>
      </c>
      <c r="I2697" s="75" t="e">
        <f t="shared" si="1"/>
        <v>#N/A</v>
      </c>
      <c r="J2697" s="31" t="e">
        <f>VLOOKUP(I2697,[3]Categorias!$B$3:$C$149,2,0)</f>
        <v>#N/A</v>
      </c>
      <c r="K2697" s="30"/>
      <c r="L2697" s="27" t="str">
        <f t="shared" si="2"/>
        <v>727</v>
      </c>
      <c r="M2697" s="28"/>
      <c r="N2697" s="28"/>
      <c r="O2697" s="52"/>
      <c r="P2697" s="52"/>
      <c r="Q2697" s="121"/>
      <c r="R2697" s="39"/>
      <c r="S2697" s="39"/>
      <c r="T2697" s="39"/>
      <c r="U2697" s="76"/>
      <c r="V2697" s="39"/>
      <c r="W2697" s="39"/>
      <c r="X2697" s="39"/>
      <c r="Y2697" s="39"/>
      <c r="Z2697" s="39"/>
      <c r="AA2697" s="39"/>
    </row>
    <row r="2698" spans="1:27" ht="14.45" hidden="1" x14ac:dyDescent="0.35">
      <c r="A2698" s="27"/>
      <c r="B2698" s="27">
        <v>2728</v>
      </c>
      <c r="C2698" s="122"/>
      <c r="D2698" s="122"/>
      <c r="E2698" s="122"/>
      <c r="F2698" s="30">
        <f t="shared" si="3"/>
        <v>2022</v>
      </c>
      <c r="G2698" s="28"/>
      <c r="H2698" s="31" t="e">
        <f>VLOOKUP(G2698,[2]Categorias!$J$3:$K$11,2,0)</f>
        <v>#N/A</v>
      </c>
      <c r="I2698" s="75" t="e">
        <f t="shared" si="1"/>
        <v>#N/A</v>
      </c>
      <c r="J2698" s="31" t="e">
        <f>VLOOKUP(I2698,[3]Categorias!$B$3:$C$149,2,0)</f>
        <v>#N/A</v>
      </c>
      <c r="K2698" s="30"/>
      <c r="L2698" s="27" t="str">
        <f t="shared" si="2"/>
        <v>728</v>
      </c>
      <c r="M2698" s="28"/>
      <c r="N2698" s="28"/>
      <c r="O2698" s="52"/>
      <c r="P2698" s="52"/>
      <c r="Q2698" s="121"/>
      <c r="R2698" s="39"/>
      <c r="S2698" s="39"/>
      <c r="T2698" s="39"/>
      <c r="U2698" s="76"/>
      <c r="V2698" s="39"/>
      <c r="W2698" s="39"/>
      <c r="X2698" s="39"/>
      <c r="Y2698" s="39"/>
      <c r="Z2698" s="39"/>
      <c r="AA2698" s="39"/>
    </row>
    <row r="2699" spans="1:27" ht="14.45" hidden="1" x14ac:dyDescent="0.35">
      <c r="A2699" s="27"/>
      <c r="B2699" s="27">
        <v>2729</v>
      </c>
      <c r="C2699" s="122"/>
      <c r="D2699" s="122"/>
      <c r="E2699" s="122"/>
      <c r="F2699" s="30">
        <f t="shared" si="3"/>
        <v>2022</v>
      </c>
      <c r="G2699" s="28"/>
      <c r="H2699" s="31" t="e">
        <f>VLOOKUP(G2699,[2]Categorias!$J$3:$K$11,2,0)</f>
        <v>#N/A</v>
      </c>
      <c r="I2699" s="75" t="e">
        <f t="shared" si="1"/>
        <v>#N/A</v>
      </c>
      <c r="J2699" s="31" t="e">
        <f>VLOOKUP(I2699,[3]Categorias!$B$3:$C$149,2,0)</f>
        <v>#N/A</v>
      </c>
      <c r="K2699" s="30"/>
      <c r="L2699" s="27" t="str">
        <f t="shared" si="2"/>
        <v>729</v>
      </c>
      <c r="M2699" s="28"/>
      <c r="N2699" s="28"/>
      <c r="O2699" s="52"/>
      <c r="P2699" s="52"/>
      <c r="Q2699" s="121"/>
      <c r="R2699" s="39"/>
      <c r="S2699" s="39"/>
      <c r="T2699" s="39"/>
      <c r="U2699" s="76"/>
      <c r="V2699" s="39"/>
      <c r="W2699" s="39"/>
      <c r="X2699" s="39"/>
      <c r="Y2699" s="39"/>
      <c r="Z2699" s="39"/>
      <c r="AA2699" s="39"/>
    </row>
    <row r="2700" spans="1:27" ht="14.45" hidden="1" x14ac:dyDescent="0.35">
      <c r="A2700" s="27"/>
      <c r="B2700" s="27">
        <v>2730</v>
      </c>
      <c r="C2700" s="122"/>
      <c r="D2700" s="122"/>
      <c r="E2700" s="122"/>
      <c r="F2700" s="30">
        <f t="shared" si="3"/>
        <v>2022</v>
      </c>
      <c r="G2700" s="28"/>
      <c r="H2700" s="31" t="e">
        <f>VLOOKUP(G2700,[2]Categorias!$J$3:$K$11,2,0)</f>
        <v>#N/A</v>
      </c>
      <c r="I2700" s="75" t="e">
        <f t="shared" si="1"/>
        <v>#N/A</v>
      </c>
      <c r="J2700" s="31" t="e">
        <f>VLOOKUP(I2700,[3]Categorias!$B$3:$C$149,2,0)</f>
        <v>#N/A</v>
      </c>
      <c r="K2700" s="30"/>
      <c r="L2700" s="27" t="str">
        <f t="shared" si="2"/>
        <v>730</v>
      </c>
      <c r="M2700" s="28"/>
      <c r="N2700" s="28"/>
      <c r="O2700" s="52"/>
      <c r="P2700" s="52"/>
      <c r="Q2700" s="121"/>
      <c r="R2700" s="39"/>
      <c r="S2700" s="39"/>
      <c r="T2700" s="39"/>
      <c r="U2700" s="76"/>
      <c r="V2700" s="39"/>
      <c r="W2700" s="39"/>
      <c r="X2700" s="39"/>
      <c r="Y2700" s="39"/>
      <c r="Z2700" s="39"/>
      <c r="AA2700" s="39"/>
    </row>
    <row r="2701" spans="1:27" ht="14.45" hidden="1" x14ac:dyDescent="0.35">
      <c r="A2701" s="27"/>
      <c r="B2701" s="27">
        <v>2731</v>
      </c>
      <c r="C2701" s="122"/>
      <c r="D2701" s="122"/>
      <c r="E2701" s="122"/>
      <c r="F2701" s="30">
        <f t="shared" si="3"/>
        <v>2022</v>
      </c>
      <c r="G2701" s="28"/>
      <c r="H2701" s="31" t="e">
        <f>VLOOKUP(G2701,[2]Categorias!$J$3:$K$11,2,0)</f>
        <v>#N/A</v>
      </c>
      <c r="I2701" s="75" t="e">
        <f t="shared" si="1"/>
        <v>#N/A</v>
      </c>
      <c r="J2701" s="31" t="e">
        <f>VLOOKUP(I2701,[3]Categorias!$B$3:$C$149,2,0)</f>
        <v>#N/A</v>
      </c>
      <c r="K2701" s="30"/>
      <c r="L2701" s="27" t="str">
        <f t="shared" si="2"/>
        <v>731</v>
      </c>
      <c r="M2701" s="28"/>
      <c r="N2701" s="28"/>
      <c r="O2701" s="52"/>
      <c r="P2701" s="52"/>
      <c r="Q2701" s="121"/>
      <c r="R2701" s="39"/>
      <c r="S2701" s="39"/>
      <c r="T2701" s="39"/>
      <c r="U2701" s="76"/>
      <c r="V2701" s="39"/>
      <c r="W2701" s="39"/>
      <c r="X2701" s="39"/>
      <c r="Y2701" s="39"/>
      <c r="Z2701" s="39"/>
      <c r="AA2701" s="39"/>
    </row>
    <row r="2702" spans="1:27" ht="14.45" hidden="1" x14ac:dyDescent="0.35">
      <c r="A2702" s="27"/>
      <c r="B2702" s="27">
        <v>2732</v>
      </c>
      <c r="C2702" s="122"/>
      <c r="D2702" s="122"/>
      <c r="E2702" s="122"/>
      <c r="F2702" s="30">
        <f t="shared" si="3"/>
        <v>2022</v>
      </c>
      <c r="G2702" s="28"/>
      <c r="H2702" s="31" t="e">
        <f>VLOOKUP(G2702,[2]Categorias!$J$3:$K$11,2,0)</f>
        <v>#N/A</v>
      </c>
      <c r="I2702" s="75" t="e">
        <f t="shared" si="1"/>
        <v>#N/A</v>
      </c>
      <c r="J2702" s="31" t="e">
        <f>VLOOKUP(I2702,[3]Categorias!$B$3:$C$149,2,0)</f>
        <v>#N/A</v>
      </c>
      <c r="K2702" s="30"/>
      <c r="L2702" s="27" t="str">
        <f t="shared" si="2"/>
        <v>732</v>
      </c>
      <c r="M2702" s="28"/>
      <c r="N2702" s="28"/>
      <c r="O2702" s="52"/>
      <c r="P2702" s="52"/>
      <c r="Q2702" s="121"/>
      <c r="R2702" s="39"/>
      <c r="S2702" s="39"/>
      <c r="T2702" s="39"/>
      <c r="U2702" s="76"/>
      <c r="V2702" s="39"/>
      <c r="W2702" s="39"/>
      <c r="X2702" s="39"/>
      <c r="Y2702" s="39"/>
      <c r="Z2702" s="39"/>
      <c r="AA2702" s="39"/>
    </row>
    <row r="2703" spans="1:27" ht="14.45" hidden="1" x14ac:dyDescent="0.35">
      <c r="A2703" s="27"/>
      <c r="B2703" s="27">
        <v>2733</v>
      </c>
      <c r="C2703" s="122"/>
      <c r="D2703" s="122"/>
      <c r="E2703" s="122"/>
      <c r="F2703" s="30">
        <f t="shared" si="3"/>
        <v>2022</v>
      </c>
      <c r="G2703" s="28"/>
      <c r="H2703" s="31" t="e">
        <f>VLOOKUP(G2703,[2]Categorias!$J$3:$K$11,2,0)</f>
        <v>#N/A</v>
      </c>
      <c r="I2703" s="75" t="e">
        <f t="shared" si="1"/>
        <v>#N/A</v>
      </c>
      <c r="J2703" s="31" t="e">
        <f>VLOOKUP(I2703,[3]Categorias!$B$3:$C$149,2,0)</f>
        <v>#N/A</v>
      </c>
      <c r="K2703" s="30"/>
      <c r="L2703" s="27" t="str">
        <f t="shared" si="2"/>
        <v>733</v>
      </c>
      <c r="M2703" s="28"/>
      <c r="N2703" s="28"/>
      <c r="O2703" s="52"/>
      <c r="P2703" s="52"/>
      <c r="Q2703" s="121"/>
      <c r="R2703" s="39"/>
      <c r="S2703" s="39"/>
      <c r="T2703" s="39"/>
      <c r="U2703" s="76"/>
      <c r="V2703" s="39"/>
      <c r="W2703" s="39"/>
      <c r="X2703" s="39"/>
      <c r="Y2703" s="39"/>
      <c r="Z2703" s="39"/>
      <c r="AA2703" s="39"/>
    </row>
    <row r="2704" spans="1:27" ht="14.45" hidden="1" x14ac:dyDescent="0.35">
      <c r="A2704" s="27"/>
      <c r="B2704" s="27">
        <v>2734</v>
      </c>
      <c r="C2704" s="122"/>
      <c r="D2704" s="122"/>
      <c r="E2704" s="122"/>
      <c r="F2704" s="30">
        <f t="shared" si="3"/>
        <v>2022</v>
      </c>
      <c r="G2704" s="28"/>
      <c r="H2704" s="31" t="e">
        <f>VLOOKUP(G2704,[2]Categorias!$J$3:$K$11,2,0)</f>
        <v>#N/A</v>
      </c>
      <c r="I2704" s="75" t="e">
        <f t="shared" si="1"/>
        <v>#N/A</v>
      </c>
      <c r="J2704" s="31" t="e">
        <f>VLOOKUP(I2704,[3]Categorias!$B$3:$C$149,2,0)</f>
        <v>#N/A</v>
      </c>
      <c r="K2704" s="30"/>
      <c r="L2704" s="27" t="str">
        <f t="shared" si="2"/>
        <v>734</v>
      </c>
      <c r="M2704" s="28"/>
      <c r="N2704" s="28"/>
      <c r="O2704" s="52"/>
      <c r="P2704" s="52"/>
      <c r="Q2704" s="121"/>
      <c r="R2704" s="39"/>
      <c r="S2704" s="39"/>
      <c r="T2704" s="39"/>
      <c r="U2704" s="76"/>
      <c r="V2704" s="39"/>
      <c r="W2704" s="39"/>
      <c r="X2704" s="39"/>
      <c r="Y2704" s="39"/>
      <c r="Z2704" s="39"/>
      <c r="AA2704" s="39"/>
    </row>
    <row r="2705" spans="1:27" ht="14.45" hidden="1" x14ac:dyDescent="0.35">
      <c r="A2705" s="27"/>
      <c r="B2705" s="27">
        <v>2735</v>
      </c>
      <c r="C2705" s="122"/>
      <c r="D2705" s="122"/>
      <c r="E2705" s="122"/>
      <c r="F2705" s="30">
        <f t="shared" si="3"/>
        <v>2022</v>
      </c>
      <c r="G2705" s="28"/>
      <c r="H2705" s="31" t="e">
        <f>VLOOKUP(G2705,[2]Categorias!$J$3:$K$11,2,0)</f>
        <v>#N/A</v>
      </c>
      <c r="I2705" s="75" t="e">
        <f t="shared" si="1"/>
        <v>#N/A</v>
      </c>
      <c r="J2705" s="31" t="e">
        <f>VLOOKUP(I2705,[3]Categorias!$B$3:$C$149,2,0)</f>
        <v>#N/A</v>
      </c>
      <c r="K2705" s="30"/>
      <c r="L2705" s="27" t="str">
        <f t="shared" si="2"/>
        <v>735</v>
      </c>
      <c r="M2705" s="28"/>
      <c r="N2705" s="28"/>
      <c r="O2705" s="52"/>
      <c r="P2705" s="52"/>
      <c r="Q2705" s="121"/>
      <c r="R2705" s="39"/>
      <c r="S2705" s="39"/>
      <c r="T2705" s="39"/>
      <c r="U2705" s="76"/>
      <c r="V2705" s="39"/>
      <c r="W2705" s="39"/>
      <c r="X2705" s="39"/>
      <c r="Y2705" s="39"/>
      <c r="Z2705" s="39"/>
      <c r="AA2705" s="39"/>
    </row>
    <row r="2706" spans="1:27" ht="14.45" hidden="1" x14ac:dyDescent="0.35">
      <c r="A2706" s="27"/>
      <c r="B2706" s="27">
        <v>2736</v>
      </c>
      <c r="C2706" s="122"/>
      <c r="D2706" s="122"/>
      <c r="E2706" s="122"/>
      <c r="F2706" s="30">
        <f t="shared" si="3"/>
        <v>2022</v>
      </c>
      <c r="G2706" s="28"/>
      <c r="H2706" s="31" t="e">
        <f>VLOOKUP(G2706,[2]Categorias!$J$3:$K$11,2,0)</f>
        <v>#N/A</v>
      </c>
      <c r="I2706" s="75" t="e">
        <f t="shared" si="1"/>
        <v>#N/A</v>
      </c>
      <c r="J2706" s="31" t="e">
        <f>VLOOKUP(I2706,[3]Categorias!$B$3:$C$149,2,0)</f>
        <v>#N/A</v>
      </c>
      <c r="K2706" s="30"/>
      <c r="L2706" s="27" t="str">
        <f t="shared" si="2"/>
        <v>736</v>
      </c>
      <c r="M2706" s="28"/>
      <c r="N2706" s="28"/>
      <c r="O2706" s="52"/>
      <c r="P2706" s="52"/>
      <c r="Q2706" s="121"/>
      <c r="R2706" s="39"/>
      <c r="S2706" s="39"/>
      <c r="T2706" s="39"/>
      <c r="U2706" s="76"/>
      <c r="V2706" s="39"/>
      <c r="W2706" s="39"/>
      <c r="X2706" s="39"/>
      <c r="Y2706" s="39"/>
      <c r="Z2706" s="39"/>
      <c r="AA2706" s="39"/>
    </row>
    <row r="2707" spans="1:27" ht="14.45" hidden="1" x14ac:dyDescent="0.35">
      <c r="A2707" s="27"/>
      <c r="B2707" s="27">
        <v>2737</v>
      </c>
      <c r="C2707" s="122"/>
      <c r="D2707" s="122"/>
      <c r="E2707" s="122"/>
      <c r="F2707" s="30">
        <f t="shared" si="3"/>
        <v>2022</v>
      </c>
      <c r="G2707" s="28"/>
      <c r="H2707" s="31" t="e">
        <f>VLOOKUP(G2707,[2]Categorias!$J$3:$K$11,2,0)</f>
        <v>#N/A</v>
      </c>
      <c r="I2707" s="75" t="e">
        <f t="shared" si="1"/>
        <v>#N/A</v>
      </c>
      <c r="J2707" s="31" t="e">
        <f>VLOOKUP(I2707,[3]Categorias!$B$3:$C$149,2,0)</f>
        <v>#N/A</v>
      </c>
      <c r="K2707" s="30"/>
      <c r="L2707" s="27" t="str">
        <f t="shared" si="2"/>
        <v>737</v>
      </c>
      <c r="M2707" s="28"/>
      <c r="N2707" s="28"/>
      <c r="O2707" s="52"/>
      <c r="P2707" s="52"/>
      <c r="Q2707" s="121"/>
      <c r="R2707" s="39"/>
      <c r="S2707" s="39"/>
      <c r="T2707" s="39"/>
      <c r="U2707" s="76"/>
      <c r="V2707" s="39"/>
      <c r="W2707" s="39"/>
      <c r="X2707" s="39"/>
      <c r="Y2707" s="39"/>
      <c r="Z2707" s="39"/>
      <c r="AA2707" s="39"/>
    </row>
    <row r="2708" spans="1:27" ht="14.45" hidden="1" x14ac:dyDescent="0.35">
      <c r="A2708" s="27"/>
      <c r="B2708" s="27">
        <v>2738</v>
      </c>
      <c r="C2708" s="122"/>
      <c r="D2708" s="122"/>
      <c r="E2708" s="122"/>
      <c r="F2708" s="30">
        <f t="shared" si="3"/>
        <v>2022</v>
      </c>
      <c r="G2708" s="28"/>
      <c r="H2708" s="31" t="e">
        <f>VLOOKUP(G2708,[2]Categorias!$J$3:$K$11,2,0)</f>
        <v>#N/A</v>
      </c>
      <c r="I2708" s="75" t="e">
        <f t="shared" si="1"/>
        <v>#N/A</v>
      </c>
      <c r="J2708" s="31" t="e">
        <f>VLOOKUP(I2708,[3]Categorias!$B$3:$C$149,2,0)</f>
        <v>#N/A</v>
      </c>
      <c r="K2708" s="30"/>
      <c r="L2708" s="27" t="str">
        <f t="shared" si="2"/>
        <v>738</v>
      </c>
      <c r="M2708" s="28"/>
      <c r="N2708" s="28"/>
      <c r="O2708" s="52"/>
      <c r="P2708" s="52"/>
      <c r="Q2708" s="121"/>
      <c r="R2708" s="39"/>
      <c r="S2708" s="39"/>
      <c r="T2708" s="39"/>
      <c r="U2708" s="76"/>
      <c r="V2708" s="39"/>
      <c r="W2708" s="39"/>
      <c r="X2708" s="39"/>
      <c r="Y2708" s="39"/>
      <c r="Z2708" s="39"/>
      <c r="AA2708" s="39"/>
    </row>
    <row r="2709" spans="1:27" ht="14.45" hidden="1" x14ac:dyDescent="0.35">
      <c r="A2709" s="27"/>
      <c r="B2709" s="27">
        <v>2739</v>
      </c>
      <c r="C2709" s="122"/>
      <c r="D2709" s="122"/>
      <c r="E2709" s="122"/>
      <c r="F2709" s="30">
        <f t="shared" si="3"/>
        <v>2022</v>
      </c>
      <c r="G2709" s="28"/>
      <c r="H2709" s="31" t="e">
        <f>VLOOKUP(G2709,[2]Categorias!$J$3:$K$11,2,0)</f>
        <v>#N/A</v>
      </c>
      <c r="I2709" s="75" t="e">
        <f t="shared" si="1"/>
        <v>#N/A</v>
      </c>
      <c r="J2709" s="31" t="e">
        <f>VLOOKUP(I2709,[3]Categorias!$B$3:$C$149,2,0)</f>
        <v>#N/A</v>
      </c>
      <c r="K2709" s="30"/>
      <c r="L2709" s="27" t="str">
        <f t="shared" si="2"/>
        <v>739</v>
      </c>
      <c r="M2709" s="28"/>
      <c r="N2709" s="28"/>
      <c r="O2709" s="52"/>
      <c r="P2709" s="52"/>
      <c r="Q2709" s="121"/>
      <c r="R2709" s="39"/>
      <c r="S2709" s="39"/>
      <c r="T2709" s="39"/>
      <c r="U2709" s="76"/>
      <c r="V2709" s="39"/>
      <c r="W2709" s="39"/>
      <c r="X2709" s="39"/>
      <c r="Y2709" s="39"/>
      <c r="Z2709" s="39"/>
      <c r="AA2709" s="39"/>
    </row>
    <row r="2710" spans="1:27" ht="14.45" hidden="1" x14ac:dyDescent="0.35">
      <c r="A2710" s="27"/>
      <c r="B2710" s="27">
        <v>2740</v>
      </c>
      <c r="C2710" s="122"/>
      <c r="D2710" s="122"/>
      <c r="E2710" s="122"/>
      <c r="F2710" s="30">
        <f t="shared" si="3"/>
        <v>2022</v>
      </c>
      <c r="G2710" s="28"/>
      <c r="H2710" s="31" t="e">
        <f>VLOOKUP(G2710,[2]Categorias!$J$3:$K$11,2,0)</f>
        <v>#N/A</v>
      </c>
      <c r="I2710" s="75" t="e">
        <f t="shared" si="1"/>
        <v>#N/A</v>
      </c>
      <c r="J2710" s="31" t="e">
        <f>VLOOKUP(I2710,[3]Categorias!$B$3:$C$149,2,0)</f>
        <v>#N/A</v>
      </c>
      <c r="K2710" s="30"/>
      <c r="L2710" s="27" t="str">
        <f t="shared" si="2"/>
        <v>740</v>
      </c>
      <c r="M2710" s="28"/>
      <c r="N2710" s="28"/>
      <c r="O2710" s="52"/>
      <c r="P2710" s="52"/>
      <c r="Q2710" s="121"/>
      <c r="R2710" s="39"/>
      <c r="S2710" s="39"/>
      <c r="T2710" s="39"/>
      <c r="U2710" s="76"/>
      <c r="V2710" s="39"/>
      <c r="W2710" s="39"/>
      <c r="X2710" s="39"/>
      <c r="Y2710" s="39"/>
      <c r="Z2710" s="39"/>
      <c r="AA2710" s="39"/>
    </row>
    <row r="2711" spans="1:27" ht="14.45" hidden="1" x14ac:dyDescent="0.35">
      <c r="A2711" s="27"/>
      <c r="B2711" s="27">
        <v>2741</v>
      </c>
      <c r="C2711" s="122"/>
      <c r="D2711" s="122"/>
      <c r="E2711" s="122"/>
      <c r="F2711" s="30">
        <f t="shared" si="3"/>
        <v>2022</v>
      </c>
      <c r="G2711" s="28"/>
      <c r="H2711" s="31" t="e">
        <f>VLOOKUP(G2711,[2]Categorias!$J$3:$K$11,2,0)</f>
        <v>#N/A</v>
      </c>
      <c r="I2711" s="75" t="e">
        <f t="shared" si="1"/>
        <v>#N/A</v>
      </c>
      <c r="J2711" s="31" t="e">
        <f>VLOOKUP(I2711,[3]Categorias!$B$3:$C$149,2,0)</f>
        <v>#N/A</v>
      </c>
      <c r="K2711" s="30"/>
      <c r="L2711" s="27" t="str">
        <f t="shared" si="2"/>
        <v>741</v>
      </c>
      <c r="M2711" s="28"/>
      <c r="N2711" s="28"/>
      <c r="O2711" s="52"/>
      <c r="P2711" s="52"/>
      <c r="Q2711" s="121"/>
      <c r="R2711" s="39"/>
      <c r="S2711" s="39"/>
      <c r="T2711" s="39"/>
      <c r="U2711" s="76"/>
      <c r="V2711" s="39"/>
      <c r="W2711" s="39"/>
      <c r="X2711" s="39"/>
      <c r="Y2711" s="39"/>
      <c r="Z2711" s="39"/>
      <c r="AA2711" s="39"/>
    </row>
    <row r="2712" spans="1:27" ht="14.45" hidden="1" x14ac:dyDescent="0.35">
      <c r="A2712" s="27"/>
      <c r="B2712" s="27">
        <v>2742</v>
      </c>
      <c r="C2712" s="122"/>
      <c r="D2712" s="122"/>
      <c r="E2712" s="122"/>
      <c r="F2712" s="30">
        <f t="shared" si="3"/>
        <v>2022</v>
      </c>
      <c r="G2712" s="28"/>
      <c r="H2712" s="31" t="e">
        <f>VLOOKUP(G2712,[2]Categorias!$J$3:$K$11,2,0)</f>
        <v>#N/A</v>
      </c>
      <c r="I2712" s="75" t="e">
        <f t="shared" si="1"/>
        <v>#N/A</v>
      </c>
      <c r="J2712" s="31" t="e">
        <f>VLOOKUP(I2712,[3]Categorias!$B$3:$C$149,2,0)</f>
        <v>#N/A</v>
      </c>
      <c r="K2712" s="30"/>
      <c r="L2712" s="27" t="str">
        <f t="shared" si="2"/>
        <v>742</v>
      </c>
      <c r="M2712" s="28"/>
      <c r="N2712" s="28"/>
      <c r="O2712" s="52"/>
      <c r="P2712" s="52"/>
      <c r="Q2712" s="121"/>
      <c r="R2712" s="39"/>
      <c r="S2712" s="39"/>
      <c r="T2712" s="39"/>
      <c r="U2712" s="76"/>
      <c r="V2712" s="39"/>
      <c r="W2712" s="39"/>
      <c r="X2712" s="39"/>
      <c r="Y2712" s="39"/>
      <c r="Z2712" s="39"/>
      <c r="AA2712" s="39"/>
    </row>
    <row r="2713" spans="1:27" ht="14.45" hidden="1" x14ac:dyDescent="0.35">
      <c r="A2713" s="27"/>
      <c r="B2713" s="27">
        <v>2743</v>
      </c>
      <c r="C2713" s="122"/>
      <c r="D2713" s="122"/>
      <c r="E2713" s="122"/>
      <c r="F2713" s="30">
        <f t="shared" si="3"/>
        <v>2022</v>
      </c>
      <c r="G2713" s="28"/>
      <c r="H2713" s="31" t="e">
        <f>VLOOKUP(G2713,[2]Categorias!$J$3:$K$11,2,0)</f>
        <v>#N/A</v>
      </c>
      <c r="I2713" s="75" t="e">
        <f t="shared" si="1"/>
        <v>#N/A</v>
      </c>
      <c r="J2713" s="31" t="e">
        <f>VLOOKUP(I2713,[3]Categorias!$B$3:$C$149,2,0)</f>
        <v>#N/A</v>
      </c>
      <c r="K2713" s="30"/>
      <c r="L2713" s="27" t="str">
        <f t="shared" ref="L2713:L2776" si="4">IF(B2713="","",IF(LEN(B2713)=4,MID(B2713,2,LEN(B2713)),B2713))</f>
        <v>743</v>
      </c>
      <c r="M2713" s="28"/>
      <c r="N2713" s="28"/>
      <c r="O2713" s="52"/>
      <c r="P2713" s="52"/>
      <c r="Q2713" s="121"/>
      <c r="R2713" s="39"/>
      <c r="S2713" s="39"/>
      <c r="T2713" s="39"/>
      <c r="U2713" s="76"/>
      <c r="V2713" s="39"/>
      <c r="W2713" s="39"/>
      <c r="X2713" s="39"/>
      <c r="Y2713" s="39"/>
      <c r="Z2713" s="39"/>
      <c r="AA2713" s="39"/>
    </row>
    <row r="2714" spans="1:27" ht="14.45" hidden="1" x14ac:dyDescent="0.35">
      <c r="A2714" s="27"/>
      <c r="B2714" s="27">
        <v>2744</v>
      </c>
      <c r="C2714" s="122"/>
      <c r="D2714" s="122"/>
      <c r="E2714" s="122"/>
      <c r="F2714" s="30">
        <f t="shared" si="3"/>
        <v>2022</v>
      </c>
      <c r="G2714" s="28"/>
      <c r="H2714" s="31" t="e">
        <f>VLOOKUP(G2714,[2]Categorias!$J$3:$K$11,2,0)</f>
        <v>#N/A</v>
      </c>
      <c r="I2714" s="75" t="e">
        <f t="shared" si="1"/>
        <v>#N/A</v>
      </c>
      <c r="J2714" s="31" t="e">
        <f>VLOOKUP(I2714,[3]Categorias!$B$3:$C$149,2,0)</f>
        <v>#N/A</v>
      </c>
      <c r="K2714" s="30"/>
      <c r="L2714" s="27" t="str">
        <f t="shared" si="4"/>
        <v>744</v>
      </c>
      <c r="M2714" s="28"/>
      <c r="N2714" s="28"/>
      <c r="O2714" s="52"/>
      <c r="P2714" s="52"/>
      <c r="Q2714" s="121"/>
      <c r="R2714" s="39"/>
      <c r="S2714" s="39"/>
      <c r="T2714" s="39"/>
      <c r="U2714" s="76"/>
      <c r="V2714" s="39"/>
      <c r="W2714" s="39"/>
      <c r="X2714" s="39"/>
      <c r="Y2714" s="39"/>
      <c r="Z2714" s="39"/>
      <c r="AA2714" s="39"/>
    </row>
    <row r="2715" spans="1:27" ht="14.45" hidden="1" x14ac:dyDescent="0.35">
      <c r="A2715" s="27"/>
      <c r="B2715" s="27">
        <v>2745</v>
      </c>
      <c r="C2715" s="122"/>
      <c r="D2715" s="122"/>
      <c r="E2715" s="122"/>
      <c r="F2715" s="30">
        <f t="shared" si="3"/>
        <v>2022</v>
      </c>
      <c r="G2715" s="28"/>
      <c r="H2715" s="31" t="e">
        <f>VLOOKUP(G2715,[2]Categorias!$J$3:$K$11,2,0)</f>
        <v>#N/A</v>
      </c>
      <c r="I2715" s="75" t="e">
        <f t="shared" si="1"/>
        <v>#N/A</v>
      </c>
      <c r="J2715" s="31" t="e">
        <f>VLOOKUP(I2715,[3]Categorias!$B$3:$C$149,2,0)</f>
        <v>#N/A</v>
      </c>
      <c r="K2715" s="30"/>
      <c r="L2715" s="27" t="str">
        <f t="shared" si="4"/>
        <v>745</v>
      </c>
      <c r="M2715" s="28"/>
      <c r="N2715" s="28"/>
      <c r="O2715" s="52"/>
      <c r="P2715" s="52"/>
      <c r="Q2715" s="121"/>
      <c r="R2715" s="39"/>
      <c r="S2715" s="39"/>
      <c r="T2715" s="39"/>
      <c r="U2715" s="76"/>
      <c r="V2715" s="39"/>
      <c r="W2715" s="39"/>
      <c r="X2715" s="39"/>
      <c r="Y2715" s="39"/>
      <c r="Z2715" s="39"/>
      <c r="AA2715" s="39"/>
    </row>
    <row r="2716" spans="1:27" ht="14.45" hidden="1" x14ac:dyDescent="0.35">
      <c r="A2716" s="27"/>
      <c r="B2716" s="27">
        <v>2746</v>
      </c>
      <c r="C2716" s="122"/>
      <c r="D2716" s="122"/>
      <c r="E2716" s="122"/>
      <c r="F2716" s="30">
        <f t="shared" si="3"/>
        <v>2022</v>
      </c>
      <c r="G2716" s="28"/>
      <c r="H2716" s="31" t="e">
        <f>VLOOKUP(G2716,[2]Categorias!$J$3:$K$11,2,0)</f>
        <v>#N/A</v>
      </c>
      <c r="I2716" s="75" t="e">
        <f t="shared" si="1"/>
        <v>#N/A</v>
      </c>
      <c r="J2716" s="31" t="e">
        <f>VLOOKUP(I2716,[3]Categorias!$B$3:$C$149,2,0)</f>
        <v>#N/A</v>
      </c>
      <c r="K2716" s="30"/>
      <c r="L2716" s="27" t="str">
        <f t="shared" si="4"/>
        <v>746</v>
      </c>
      <c r="M2716" s="28"/>
      <c r="N2716" s="28"/>
      <c r="O2716" s="52"/>
      <c r="P2716" s="52"/>
      <c r="Q2716" s="121"/>
      <c r="R2716" s="39"/>
      <c r="S2716" s="39"/>
      <c r="T2716" s="39"/>
      <c r="U2716" s="76"/>
      <c r="V2716" s="39"/>
      <c r="W2716" s="39"/>
      <c r="X2716" s="39"/>
      <c r="Y2716" s="39"/>
      <c r="Z2716" s="39"/>
      <c r="AA2716" s="39"/>
    </row>
    <row r="2717" spans="1:27" ht="14.45" hidden="1" x14ac:dyDescent="0.35">
      <c r="A2717" s="27"/>
      <c r="B2717" s="27">
        <v>2747</v>
      </c>
      <c r="C2717" s="122"/>
      <c r="D2717" s="122"/>
      <c r="E2717" s="122"/>
      <c r="F2717" s="30">
        <f t="shared" si="3"/>
        <v>2022</v>
      </c>
      <c r="G2717" s="28"/>
      <c r="H2717" s="31" t="e">
        <f>VLOOKUP(G2717,[2]Categorias!$J$3:$K$11,2,0)</f>
        <v>#N/A</v>
      </c>
      <c r="I2717" s="75" t="e">
        <f t="shared" si="1"/>
        <v>#N/A</v>
      </c>
      <c r="J2717" s="31" t="e">
        <f>VLOOKUP(I2717,[3]Categorias!$B$3:$C$149,2,0)</f>
        <v>#N/A</v>
      </c>
      <c r="K2717" s="30"/>
      <c r="L2717" s="27" t="str">
        <f t="shared" si="4"/>
        <v>747</v>
      </c>
      <c r="M2717" s="28"/>
      <c r="N2717" s="28"/>
      <c r="O2717" s="52"/>
      <c r="P2717" s="52"/>
      <c r="Q2717" s="121"/>
      <c r="R2717" s="39"/>
      <c r="S2717" s="39"/>
      <c r="T2717" s="39"/>
      <c r="U2717" s="76"/>
      <c r="V2717" s="39"/>
      <c r="W2717" s="39"/>
      <c r="X2717" s="39"/>
      <c r="Y2717" s="39"/>
      <c r="Z2717" s="39"/>
      <c r="AA2717" s="39"/>
    </row>
    <row r="2718" spans="1:27" ht="14.45" hidden="1" x14ac:dyDescent="0.35">
      <c r="A2718" s="27"/>
      <c r="B2718" s="27">
        <v>2748</v>
      </c>
      <c r="C2718" s="122"/>
      <c r="D2718" s="122"/>
      <c r="E2718" s="122"/>
      <c r="F2718" s="30">
        <f t="shared" si="3"/>
        <v>2022</v>
      </c>
      <c r="G2718" s="28"/>
      <c r="H2718" s="31" t="e">
        <f>VLOOKUP(G2718,[2]Categorias!$J$3:$K$11,2,0)</f>
        <v>#N/A</v>
      </c>
      <c r="I2718" s="75" t="e">
        <f t="shared" si="1"/>
        <v>#N/A</v>
      </c>
      <c r="J2718" s="31" t="e">
        <f>VLOOKUP(I2718,[3]Categorias!$B$3:$C$149,2,0)</f>
        <v>#N/A</v>
      </c>
      <c r="K2718" s="30"/>
      <c r="L2718" s="27" t="str">
        <f t="shared" si="4"/>
        <v>748</v>
      </c>
      <c r="M2718" s="28"/>
      <c r="N2718" s="28"/>
      <c r="O2718" s="52"/>
      <c r="P2718" s="52"/>
      <c r="Q2718" s="121"/>
      <c r="R2718" s="39"/>
      <c r="S2718" s="39"/>
      <c r="T2718" s="39"/>
      <c r="U2718" s="76"/>
      <c r="V2718" s="39"/>
      <c r="W2718" s="39"/>
      <c r="X2718" s="39"/>
      <c r="Y2718" s="39"/>
      <c r="Z2718" s="39"/>
      <c r="AA2718" s="39"/>
    </row>
    <row r="2719" spans="1:27" ht="14.45" hidden="1" x14ac:dyDescent="0.35">
      <c r="A2719" s="27"/>
      <c r="B2719" s="27">
        <v>2749</v>
      </c>
      <c r="C2719" s="122"/>
      <c r="D2719" s="122"/>
      <c r="E2719" s="122"/>
      <c r="F2719" s="30">
        <f t="shared" si="3"/>
        <v>2022</v>
      </c>
      <c r="G2719" s="28"/>
      <c r="H2719" s="31" t="e">
        <f>VLOOKUP(G2719,[2]Categorias!$J$3:$K$11,2,0)</f>
        <v>#N/A</v>
      </c>
      <c r="I2719" s="75" t="e">
        <f t="shared" si="1"/>
        <v>#N/A</v>
      </c>
      <c r="J2719" s="31" t="e">
        <f>VLOOKUP(I2719,[3]Categorias!$B$3:$C$149,2,0)</f>
        <v>#N/A</v>
      </c>
      <c r="K2719" s="30"/>
      <c r="L2719" s="27" t="str">
        <f t="shared" si="4"/>
        <v>749</v>
      </c>
      <c r="M2719" s="28"/>
      <c r="N2719" s="28"/>
      <c r="O2719" s="52"/>
      <c r="P2719" s="52"/>
      <c r="Q2719" s="121"/>
      <c r="R2719" s="39"/>
      <c r="S2719" s="39"/>
      <c r="T2719" s="39"/>
      <c r="U2719" s="76"/>
      <c r="V2719" s="39"/>
      <c r="W2719" s="39"/>
      <c r="X2719" s="39"/>
      <c r="Y2719" s="39"/>
      <c r="Z2719" s="39"/>
      <c r="AA2719" s="39"/>
    </row>
    <row r="2720" spans="1:27" ht="14.45" hidden="1" x14ac:dyDescent="0.35">
      <c r="A2720" s="27"/>
      <c r="B2720" s="27">
        <v>2750</v>
      </c>
      <c r="C2720" s="122"/>
      <c r="D2720" s="122"/>
      <c r="E2720" s="122"/>
      <c r="F2720" s="30">
        <f t="shared" si="3"/>
        <v>2022</v>
      </c>
      <c r="G2720" s="28"/>
      <c r="H2720" s="31" t="e">
        <f>VLOOKUP(G2720,[2]Categorias!$J$3:$K$11,2,0)</f>
        <v>#N/A</v>
      </c>
      <c r="I2720" s="75" t="e">
        <f t="shared" si="1"/>
        <v>#N/A</v>
      </c>
      <c r="J2720" s="31" t="e">
        <f>VLOOKUP(I2720,[3]Categorias!$B$3:$C$149,2,0)</f>
        <v>#N/A</v>
      </c>
      <c r="K2720" s="30"/>
      <c r="L2720" s="27" t="str">
        <f t="shared" si="4"/>
        <v>750</v>
      </c>
      <c r="M2720" s="28"/>
      <c r="N2720" s="28"/>
      <c r="O2720" s="52"/>
      <c r="P2720" s="52"/>
      <c r="Q2720" s="121"/>
      <c r="R2720" s="39"/>
      <c r="S2720" s="39"/>
      <c r="T2720" s="39"/>
      <c r="U2720" s="76"/>
      <c r="V2720" s="39"/>
      <c r="W2720" s="39"/>
      <c r="X2720" s="39"/>
      <c r="Y2720" s="39"/>
      <c r="Z2720" s="39"/>
      <c r="AA2720" s="39"/>
    </row>
    <row r="2721" spans="1:27" ht="14.45" hidden="1" x14ac:dyDescent="0.35">
      <c r="A2721" s="27"/>
      <c r="B2721" s="27">
        <v>2751</v>
      </c>
      <c r="C2721" s="122"/>
      <c r="D2721" s="122"/>
      <c r="E2721" s="122"/>
      <c r="F2721" s="30">
        <f t="shared" si="3"/>
        <v>2022</v>
      </c>
      <c r="G2721" s="28"/>
      <c r="H2721" s="31" t="e">
        <f>VLOOKUP(G2721,[2]Categorias!$J$3:$K$11,2,0)</f>
        <v>#N/A</v>
      </c>
      <c r="I2721" s="75" t="e">
        <f t="shared" si="1"/>
        <v>#N/A</v>
      </c>
      <c r="J2721" s="31" t="e">
        <f>VLOOKUP(I2721,[3]Categorias!$B$3:$C$149,2,0)</f>
        <v>#N/A</v>
      </c>
      <c r="K2721" s="30"/>
      <c r="L2721" s="27" t="str">
        <f t="shared" si="4"/>
        <v>751</v>
      </c>
      <c r="M2721" s="28"/>
      <c r="N2721" s="28"/>
      <c r="O2721" s="52"/>
      <c r="P2721" s="52"/>
      <c r="Q2721" s="121"/>
      <c r="R2721" s="39"/>
      <c r="S2721" s="39"/>
      <c r="T2721" s="39"/>
      <c r="U2721" s="76"/>
      <c r="V2721" s="39"/>
      <c r="W2721" s="39"/>
      <c r="X2721" s="39"/>
      <c r="Y2721" s="39"/>
      <c r="Z2721" s="39"/>
      <c r="AA2721" s="39"/>
    </row>
    <row r="2722" spans="1:27" ht="14.45" hidden="1" x14ac:dyDescent="0.35">
      <c r="A2722" s="27"/>
      <c r="B2722" s="27">
        <v>2752</v>
      </c>
      <c r="C2722" s="122"/>
      <c r="D2722" s="122"/>
      <c r="E2722" s="122"/>
      <c r="F2722" s="30">
        <f t="shared" si="3"/>
        <v>2022</v>
      </c>
      <c r="G2722" s="28"/>
      <c r="H2722" s="31" t="e">
        <f>VLOOKUP(G2722,[2]Categorias!$J$3:$K$11,2,0)</f>
        <v>#N/A</v>
      </c>
      <c r="I2722" s="75" t="e">
        <f t="shared" si="1"/>
        <v>#N/A</v>
      </c>
      <c r="J2722" s="31" t="e">
        <f>VLOOKUP(I2722,[3]Categorias!$B$3:$C$149,2,0)</f>
        <v>#N/A</v>
      </c>
      <c r="K2722" s="30"/>
      <c r="L2722" s="27" t="str">
        <f t="shared" si="4"/>
        <v>752</v>
      </c>
      <c r="M2722" s="28"/>
      <c r="N2722" s="28"/>
      <c r="O2722" s="52"/>
      <c r="P2722" s="52"/>
      <c r="Q2722" s="121"/>
      <c r="R2722" s="39"/>
      <c r="S2722" s="39"/>
      <c r="T2722" s="39"/>
      <c r="U2722" s="76"/>
      <c r="V2722" s="39"/>
      <c r="W2722" s="39"/>
      <c r="X2722" s="39"/>
      <c r="Y2722" s="39"/>
      <c r="Z2722" s="39"/>
      <c r="AA2722" s="39"/>
    </row>
    <row r="2723" spans="1:27" ht="14.45" hidden="1" x14ac:dyDescent="0.35">
      <c r="A2723" s="27"/>
      <c r="B2723" s="27">
        <v>2753</v>
      </c>
      <c r="C2723" s="122"/>
      <c r="D2723" s="122"/>
      <c r="E2723" s="122"/>
      <c r="F2723" s="30">
        <f t="shared" si="3"/>
        <v>2022</v>
      </c>
      <c r="G2723" s="28"/>
      <c r="H2723" s="31" t="e">
        <f>VLOOKUP(G2723,[2]Categorias!$J$3:$K$11,2,0)</f>
        <v>#N/A</v>
      </c>
      <c r="I2723" s="75" t="e">
        <f t="shared" ref="I2723:I2786" si="5">E2723&amp;H2723</f>
        <v>#N/A</v>
      </c>
      <c r="J2723" s="31" t="e">
        <f>VLOOKUP(I2723,[3]Categorias!$B$3:$C$149,2,0)</f>
        <v>#N/A</v>
      </c>
      <c r="K2723" s="30"/>
      <c r="L2723" s="27" t="str">
        <f t="shared" si="4"/>
        <v>753</v>
      </c>
      <c r="M2723" s="28"/>
      <c r="N2723" s="28"/>
      <c r="O2723" s="52"/>
      <c r="P2723" s="52"/>
      <c r="Q2723" s="121"/>
      <c r="R2723" s="39"/>
      <c r="S2723" s="39"/>
      <c r="T2723" s="39"/>
      <c r="U2723" s="76"/>
      <c r="V2723" s="39"/>
      <c r="W2723" s="39"/>
      <c r="X2723" s="39"/>
      <c r="Y2723" s="39"/>
      <c r="Z2723" s="39"/>
      <c r="AA2723" s="39"/>
    </row>
    <row r="2724" spans="1:27" ht="14.45" hidden="1" x14ac:dyDescent="0.35">
      <c r="A2724" s="27"/>
      <c r="B2724" s="27">
        <v>2754</v>
      </c>
      <c r="C2724" s="122"/>
      <c r="D2724" s="122"/>
      <c r="E2724" s="122"/>
      <c r="F2724" s="30">
        <f t="shared" si="3"/>
        <v>2022</v>
      </c>
      <c r="G2724" s="28"/>
      <c r="H2724" s="31" t="e">
        <f>VLOOKUP(G2724,[2]Categorias!$J$3:$K$11,2,0)</f>
        <v>#N/A</v>
      </c>
      <c r="I2724" s="75" t="e">
        <f t="shared" si="5"/>
        <v>#N/A</v>
      </c>
      <c r="J2724" s="31" t="e">
        <f>VLOOKUP(I2724,[3]Categorias!$B$3:$C$149,2,0)</f>
        <v>#N/A</v>
      </c>
      <c r="K2724" s="30"/>
      <c r="L2724" s="27" t="str">
        <f t="shared" si="4"/>
        <v>754</v>
      </c>
      <c r="M2724" s="28"/>
      <c r="N2724" s="28"/>
      <c r="O2724" s="52"/>
      <c r="P2724" s="52"/>
      <c r="Q2724" s="121"/>
      <c r="R2724" s="39"/>
      <c r="S2724" s="39"/>
      <c r="T2724" s="39"/>
      <c r="U2724" s="76"/>
      <c r="V2724" s="39"/>
      <c r="W2724" s="39"/>
      <c r="X2724" s="39"/>
      <c r="Y2724" s="39"/>
      <c r="Z2724" s="39"/>
      <c r="AA2724" s="39"/>
    </row>
    <row r="2725" spans="1:27" ht="14.45" hidden="1" x14ac:dyDescent="0.35">
      <c r="A2725" s="27"/>
      <c r="B2725" s="27">
        <v>2755</v>
      </c>
      <c r="C2725" s="122"/>
      <c r="D2725" s="122"/>
      <c r="E2725" s="122"/>
      <c r="F2725" s="30">
        <f t="shared" si="3"/>
        <v>2022</v>
      </c>
      <c r="G2725" s="28"/>
      <c r="H2725" s="31" t="e">
        <f>VLOOKUP(G2725,[2]Categorias!$J$3:$K$11,2,0)</f>
        <v>#N/A</v>
      </c>
      <c r="I2725" s="75" t="e">
        <f t="shared" si="5"/>
        <v>#N/A</v>
      </c>
      <c r="J2725" s="31" t="e">
        <f>VLOOKUP(I2725,[3]Categorias!$B$3:$C$149,2,0)</f>
        <v>#N/A</v>
      </c>
      <c r="K2725" s="30"/>
      <c r="L2725" s="27" t="str">
        <f t="shared" si="4"/>
        <v>755</v>
      </c>
      <c r="M2725" s="28"/>
      <c r="N2725" s="28"/>
      <c r="O2725" s="52"/>
      <c r="P2725" s="52"/>
      <c r="Q2725" s="121"/>
      <c r="R2725" s="39"/>
      <c r="S2725" s="39"/>
      <c r="T2725" s="39"/>
      <c r="U2725" s="76"/>
      <c r="V2725" s="39"/>
      <c r="W2725" s="39"/>
      <c r="X2725" s="39"/>
      <c r="Y2725" s="39"/>
      <c r="Z2725" s="39"/>
      <c r="AA2725" s="39"/>
    </row>
    <row r="2726" spans="1:27" ht="14.45" hidden="1" x14ac:dyDescent="0.35">
      <c r="A2726" s="27"/>
      <c r="B2726" s="27">
        <v>2756</v>
      </c>
      <c r="C2726" s="122"/>
      <c r="D2726" s="122"/>
      <c r="E2726" s="122"/>
      <c r="F2726" s="30">
        <f t="shared" si="3"/>
        <v>2022</v>
      </c>
      <c r="G2726" s="28"/>
      <c r="H2726" s="31" t="e">
        <f>VLOOKUP(G2726,[2]Categorias!$J$3:$K$11,2,0)</f>
        <v>#N/A</v>
      </c>
      <c r="I2726" s="75" t="e">
        <f t="shared" si="5"/>
        <v>#N/A</v>
      </c>
      <c r="J2726" s="31" t="e">
        <f>VLOOKUP(I2726,[3]Categorias!$B$3:$C$149,2,0)</f>
        <v>#N/A</v>
      </c>
      <c r="K2726" s="30"/>
      <c r="L2726" s="27" t="str">
        <f t="shared" si="4"/>
        <v>756</v>
      </c>
      <c r="M2726" s="28"/>
      <c r="N2726" s="28"/>
      <c r="O2726" s="52"/>
      <c r="P2726" s="52"/>
      <c r="Q2726" s="121"/>
      <c r="R2726" s="39"/>
      <c r="S2726" s="39"/>
      <c r="T2726" s="39"/>
      <c r="U2726" s="76"/>
      <c r="V2726" s="39"/>
      <c r="W2726" s="39"/>
      <c r="X2726" s="39"/>
      <c r="Y2726" s="39"/>
      <c r="Z2726" s="39"/>
      <c r="AA2726" s="39"/>
    </row>
    <row r="2727" spans="1:27" ht="14.45" hidden="1" x14ac:dyDescent="0.35">
      <c r="A2727" s="27"/>
      <c r="B2727" s="27">
        <v>2757</v>
      </c>
      <c r="C2727" s="122"/>
      <c r="D2727" s="122"/>
      <c r="E2727" s="122"/>
      <c r="F2727" s="30">
        <f t="shared" si="3"/>
        <v>2022</v>
      </c>
      <c r="G2727" s="28"/>
      <c r="H2727" s="31" t="e">
        <f>VLOOKUP(G2727,[2]Categorias!$J$3:$K$11,2,0)</f>
        <v>#N/A</v>
      </c>
      <c r="I2727" s="75" t="e">
        <f t="shared" si="5"/>
        <v>#N/A</v>
      </c>
      <c r="J2727" s="31" t="e">
        <f>VLOOKUP(I2727,[3]Categorias!$B$3:$C$149,2,0)</f>
        <v>#N/A</v>
      </c>
      <c r="K2727" s="30"/>
      <c r="L2727" s="27" t="str">
        <f t="shared" si="4"/>
        <v>757</v>
      </c>
      <c r="M2727" s="28"/>
      <c r="N2727" s="28"/>
      <c r="O2727" s="52"/>
      <c r="P2727" s="52"/>
      <c r="Q2727" s="121"/>
      <c r="R2727" s="39"/>
      <c r="S2727" s="39"/>
      <c r="T2727" s="39"/>
      <c r="U2727" s="76"/>
      <c r="V2727" s="39"/>
      <c r="W2727" s="39"/>
      <c r="X2727" s="39"/>
      <c r="Y2727" s="39"/>
      <c r="Z2727" s="39"/>
      <c r="AA2727" s="39"/>
    </row>
    <row r="2728" spans="1:27" ht="14.45" hidden="1" x14ac:dyDescent="0.35">
      <c r="A2728" s="27"/>
      <c r="B2728" s="27">
        <v>2758</v>
      </c>
      <c r="C2728" s="122"/>
      <c r="D2728" s="122"/>
      <c r="E2728" s="122"/>
      <c r="F2728" s="30">
        <f t="shared" si="3"/>
        <v>2022</v>
      </c>
      <c r="G2728" s="28"/>
      <c r="H2728" s="31" t="e">
        <f>VLOOKUP(G2728,[2]Categorias!$J$3:$K$11,2,0)</f>
        <v>#N/A</v>
      </c>
      <c r="I2728" s="75" t="e">
        <f t="shared" si="5"/>
        <v>#N/A</v>
      </c>
      <c r="J2728" s="31" t="e">
        <f>VLOOKUP(I2728,[3]Categorias!$B$3:$C$149,2,0)</f>
        <v>#N/A</v>
      </c>
      <c r="K2728" s="30"/>
      <c r="L2728" s="27" t="str">
        <f t="shared" si="4"/>
        <v>758</v>
      </c>
      <c r="M2728" s="28"/>
      <c r="N2728" s="28"/>
      <c r="O2728" s="52"/>
      <c r="P2728" s="52"/>
      <c r="Q2728" s="121"/>
      <c r="R2728" s="39"/>
      <c r="S2728" s="39"/>
      <c r="T2728" s="39"/>
      <c r="U2728" s="76"/>
      <c r="V2728" s="39"/>
      <c r="W2728" s="39"/>
      <c r="X2728" s="39"/>
      <c r="Y2728" s="39"/>
      <c r="Z2728" s="39"/>
      <c r="AA2728" s="39"/>
    </row>
    <row r="2729" spans="1:27" ht="14.45" hidden="1" x14ac:dyDescent="0.35">
      <c r="A2729" s="27"/>
      <c r="B2729" s="27">
        <v>2759</v>
      </c>
      <c r="C2729" s="122"/>
      <c r="D2729" s="122"/>
      <c r="E2729" s="122"/>
      <c r="F2729" s="30">
        <f t="shared" si="3"/>
        <v>2022</v>
      </c>
      <c r="G2729" s="28"/>
      <c r="H2729" s="31" t="e">
        <f>VLOOKUP(G2729,[2]Categorias!$J$3:$K$11,2,0)</f>
        <v>#N/A</v>
      </c>
      <c r="I2729" s="75" t="e">
        <f t="shared" si="5"/>
        <v>#N/A</v>
      </c>
      <c r="J2729" s="31" t="e">
        <f>VLOOKUP(I2729,[3]Categorias!$B$3:$C$149,2,0)</f>
        <v>#N/A</v>
      </c>
      <c r="K2729" s="30"/>
      <c r="L2729" s="27" t="str">
        <f t="shared" si="4"/>
        <v>759</v>
      </c>
      <c r="M2729" s="28"/>
      <c r="N2729" s="28"/>
      <c r="O2729" s="52"/>
      <c r="P2729" s="52"/>
      <c r="Q2729" s="121"/>
      <c r="R2729" s="39"/>
      <c r="S2729" s="39"/>
      <c r="T2729" s="39"/>
      <c r="U2729" s="76"/>
      <c r="V2729" s="39"/>
      <c r="W2729" s="39"/>
      <c r="X2729" s="39"/>
      <c r="Y2729" s="39"/>
      <c r="Z2729" s="39"/>
      <c r="AA2729" s="39"/>
    </row>
    <row r="2730" spans="1:27" ht="14.45" hidden="1" x14ac:dyDescent="0.35">
      <c r="A2730" s="27"/>
      <c r="B2730" s="27">
        <v>2760</v>
      </c>
      <c r="C2730" s="122"/>
      <c r="D2730" s="122"/>
      <c r="E2730" s="122"/>
      <c r="F2730" s="30">
        <f t="shared" si="3"/>
        <v>2022</v>
      </c>
      <c r="G2730" s="28"/>
      <c r="H2730" s="31" t="e">
        <f>VLOOKUP(G2730,[2]Categorias!$J$3:$K$11,2,0)</f>
        <v>#N/A</v>
      </c>
      <c r="I2730" s="75" t="e">
        <f t="shared" si="5"/>
        <v>#N/A</v>
      </c>
      <c r="J2730" s="31" t="e">
        <f>VLOOKUP(I2730,[3]Categorias!$B$3:$C$149,2,0)</f>
        <v>#N/A</v>
      </c>
      <c r="K2730" s="30"/>
      <c r="L2730" s="27" t="str">
        <f t="shared" si="4"/>
        <v>760</v>
      </c>
      <c r="M2730" s="28"/>
      <c r="N2730" s="28"/>
      <c r="O2730" s="52"/>
      <c r="P2730" s="52"/>
      <c r="Q2730" s="121"/>
      <c r="R2730" s="39"/>
      <c r="S2730" s="39"/>
      <c r="T2730" s="39"/>
      <c r="U2730" s="76"/>
      <c r="V2730" s="39"/>
      <c r="W2730" s="39"/>
      <c r="X2730" s="39"/>
      <c r="Y2730" s="39"/>
      <c r="Z2730" s="39"/>
      <c r="AA2730" s="39"/>
    </row>
    <row r="2731" spans="1:27" ht="14.45" hidden="1" x14ac:dyDescent="0.35">
      <c r="A2731" s="27"/>
      <c r="B2731" s="27">
        <v>2761</v>
      </c>
      <c r="C2731" s="122"/>
      <c r="D2731" s="122"/>
      <c r="E2731" s="122"/>
      <c r="F2731" s="30">
        <f t="shared" si="3"/>
        <v>2022</v>
      </c>
      <c r="G2731" s="28"/>
      <c r="H2731" s="31" t="e">
        <f>VLOOKUP(G2731,[2]Categorias!$J$3:$K$11,2,0)</f>
        <v>#N/A</v>
      </c>
      <c r="I2731" s="75" t="e">
        <f t="shared" si="5"/>
        <v>#N/A</v>
      </c>
      <c r="J2731" s="31" t="e">
        <f>VLOOKUP(I2731,[3]Categorias!$B$3:$C$149,2,0)</f>
        <v>#N/A</v>
      </c>
      <c r="K2731" s="30"/>
      <c r="L2731" s="27" t="str">
        <f t="shared" si="4"/>
        <v>761</v>
      </c>
      <c r="M2731" s="28"/>
      <c r="N2731" s="28"/>
      <c r="O2731" s="52"/>
      <c r="P2731" s="52"/>
      <c r="Q2731" s="121"/>
      <c r="R2731" s="39"/>
      <c r="S2731" s="39"/>
      <c r="T2731" s="39"/>
      <c r="U2731" s="76"/>
      <c r="V2731" s="39"/>
      <c r="W2731" s="39"/>
      <c r="X2731" s="39"/>
      <c r="Y2731" s="39"/>
      <c r="Z2731" s="39"/>
      <c r="AA2731" s="39"/>
    </row>
    <row r="2732" spans="1:27" ht="14.45" hidden="1" x14ac:dyDescent="0.35">
      <c r="A2732" s="27"/>
      <c r="B2732" s="27">
        <v>2762</v>
      </c>
      <c r="C2732" s="122"/>
      <c r="D2732" s="122"/>
      <c r="E2732" s="122"/>
      <c r="F2732" s="30">
        <f t="shared" si="3"/>
        <v>2022</v>
      </c>
      <c r="G2732" s="28"/>
      <c r="H2732" s="31" t="e">
        <f>VLOOKUP(G2732,[2]Categorias!$J$3:$K$11,2,0)</f>
        <v>#N/A</v>
      </c>
      <c r="I2732" s="75" t="e">
        <f t="shared" si="5"/>
        <v>#N/A</v>
      </c>
      <c r="J2732" s="31" t="e">
        <f>VLOOKUP(I2732,[3]Categorias!$B$3:$C$149,2,0)</f>
        <v>#N/A</v>
      </c>
      <c r="K2732" s="30"/>
      <c r="L2732" s="27" t="str">
        <f t="shared" si="4"/>
        <v>762</v>
      </c>
      <c r="M2732" s="28"/>
      <c r="N2732" s="28"/>
      <c r="O2732" s="52"/>
      <c r="P2732" s="52"/>
      <c r="Q2732" s="121"/>
      <c r="R2732" s="39"/>
      <c r="S2732" s="39"/>
      <c r="T2732" s="39"/>
      <c r="U2732" s="76"/>
      <c r="V2732" s="39"/>
      <c r="W2732" s="39"/>
      <c r="X2732" s="39"/>
      <c r="Y2732" s="39"/>
      <c r="Z2732" s="39"/>
      <c r="AA2732" s="39"/>
    </row>
    <row r="2733" spans="1:27" ht="14.45" hidden="1" x14ac:dyDescent="0.35">
      <c r="A2733" s="27"/>
      <c r="B2733" s="27">
        <v>2763</v>
      </c>
      <c r="C2733" s="122"/>
      <c r="D2733" s="122"/>
      <c r="E2733" s="122"/>
      <c r="F2733" s="30">
        <f t="shared" si="3"/>
        <v>2022</v>
      </c>
      <c r="G2733" s="28"/>
      <c r="H2733" s="31" t="e">
        <f>VLOOKUP(G2733,[2]Categorias!$J$3:$K$11,2,0)</f>
        <v>#N/A</v>
      </c>
      <c r="I2733" s="75" t="e">
        <f t="shared" si="5"/>
        <v>#N/A</v>
      </c>
      <c r="J2733" s="31" t="e">
        <f>VLOOKUP(I2733,[3]Categorias!$B$3:$C$149,2,0)</f>
        <v>#N/A</v>
      </c>
      <c r="K2733" s="30"/>
      <c r="L2733" s="27" t="str">
        <f t="shared" si="4"/>
        <v>763</v>
      </c>
      <c r="M2733" s="28"/>
      <c r="N2733" s="28"/>
      <c r="O2733" s="52"/>
      <c r="P2733" s="52"/>
      <c r="Q2733" s="121"/>
      <c r="R2733" s="39"/>
      <c r="S2733" s="39"/>
      <c r="T2733" s="39"/>
      <c r="U2733" s="76"/>
      <c r="V2733" s="39"/>
      <c r="W2733" s="39"/>
      <c r="X2733" s="39"/>
      <c r="Y2733" s="39"/>
      <c r="Z2733" s="39"/>
      <c r="AA2733" s="39"/>
    </row>
    <row r="2734" spans="1:27" ht="14.45" hidden="1" x14ac:dyDescent="0.35">
      <c r="A2734" s="27"/>
      <c r="B2734" s="27">
        <v>2764</v>
      </c>
      <c r="C2734" s="122"/>
      <c r="D2734" s="122"/>
      <c r="E2734" s="122"/>
      <c r="F2734" s="30">
        <f t="shared" si="3"/>
        <v>2022</v>
      </c>
      <c r="G2734" s="28"/>
      <c r="H2734" s="31" t="e">
        <f>VLOOKUP(G2734,[2]Categorias!$J$3:$K$11,2,0)</f>
        <v>#N/A</v>
      </c>
      <c r="I2734" s="75" t="e">
        <f t="shared" si="5"/>
        <v>#N/A</v>
      </c>
      <c r="J2734" s="31" t="e">
        <f>VLOOKUP(I2734,[3]Categorias!$B$3:$C$149,2,0)</f>
        <v>#N/A</v>
      </c>
      <c r="K2734" s="30"/>
      <c r="L2734" s="27" t="str">
        <f t="shared" si="4"/>
        <v>764</v>
      </c>
      <c r="M2734" s="28"/>
      <c r="N2734" s="28"/>
      <c r="O2734" s="52"/>
      <c r="P2734" s="52"/>
      <c r="Q2734" s="121"/>
      <c r="R2734" s="39"/>
      <c r="S2734" s="39"/>
      <c r="T2734" s="39"/>
      <c r="U2734" s="76"/>
      <c r="V2734" s="39"/>
      <c r="W2734" s="39"/>
      <c r="X2734" s="39"/>
      <c r="Y2734" s="39"/>
      <c r="Z2734" s="39"/>
      <c r="AA2734" s="39"/>
    </row>
    <row r="2735" spans="1:27" ht="14.45" hidden="1" x14ac:dyDescent="0.35">
      <c r="A2735" s="27"/>
      <c r="B2735" s="27">
        <v>2765</v>
      </c>
      <c r="C2735" s="122"/>
      <c r="D2735" s="122"/>
      <c r="E2735" s="122"/>
      <c r="F2735" s="30">
        <f t="shared" si="3"/>
        <v>2022</v>
      </c>
      <c r="G2735" s="28"/>
      <c r="H2735" s="31" t="e">
        <f>VLOOKUP(G2735,[2]Categorias!$J$3:$K$11,2,0)</f>
        <v>#N/A</v>
      </c>
      <c r="I2735" s="75" t="e">
        <f t="shared" si="5"/>
        <v>#N/A</v>
      </c>
      <c r="J2735" s="31" t="e">
        <f>VLOOKUP(I2735,[3]Categorias!$B$3:$C$149,2,0)</f>
        <v>#N/A</v>
      </c>
      <c r="K2735" s="30"/>
      <c r="L2735" s="27" t="str">
        <f t="shared" si="4"/>
        <v>765</v>
      </c>
      <c r="M2735" s="28"/>
      <c r="N2735" s="28"/>
      <c r="O2735" s="52"/>
      <c r="P2735" s="52"/>
      <c r="Q2735" s="121"/>
      <c r="R2735" s="39"/>
      <c r="S2735" s="39"/>
      <c r="T2735" s="39"/>
      <c r="U2735" s="76"/>
      <c r="V2735" s="39"/>
      <c r="W2735" s="39"/>
      <c r="X2735" s="39"/>
      <c r="Y2735" s="39"/>
      <c r="Z2735" s="39"/>
      <c r="AA2735" s="39"/>
    </row>
    <row r="2736" spans="1:27" ht="14.45" hidden="1" x14ac:dyDescent="0.35">
      <c r="A2736" s="27"/>
      <c r="B2736" s="27">
        <v>2766</v>
      </c>
      <c r="C2736" s="122"/>
      <c r="D2736" s="122"/>
      <c r="E2736" s="122"/>
      <c r="F2736" s="30">
        <f t="shared" si="3"/>
        <v>2022</v>
      </c>
      <c r="G2736" s="28"/>
      <c r="H2736" s="31" t="e">
        <f>VLOOKUP(G2736,[2]Categorias!$J$3:$K$11,2,0)</f>
        <v>#N/A</v>
      </c>
      <c r="I2736" s="75" t="e">
        <f t="shared" si="5"/>
        <v>#N/A</v>
      </c>
      <c r="J2736" s="31" t="e">
        <f>VLOOKUP(I2736,[3]Categorias!$B$3:$C$149,2,0)</f>
        <v>#N/A</v>
      </c>
      <c r="K2736" s="30"/>
      <c r="L2736" s="27" t="str">
        <f t="shared" si="4"/>
        <v>766</v>
      </c>
      <c r="M2736" s="28"/>
      <c r="N2736" s="28"/>
      <c r="O2736" s="52"/>
      <c r="P2736" s="52"/>
      <c r="Q2736" s="121"/>
      <c r="R2736" s="39"/>
      <c r="S2736" s="39"/>
      <c r="T2736" s="39"/>
      <c r="U2736" s="76"/>
      <c r="V2736" s="39"/>
      <c r="W2736" s="39"/>
      <c r="X2736" s="39"/>
      <c r="Y2736" s="39"/>
      <c r="Z2736" s="39"/>
      <c r="AA2736" s="39"/>
    </row>
    <row r="2737" spans="1:27" ht="14.45" hidden="1" x14ac:dyDescent="0.35">
      <c r="A2737" s="27"/>
      <c r="B2737" s="27">
        <v>2767</v>
      </c>
      <c r="C2737" s="122"/>
      <c r="D2737" s="122"/>
      <c r="E2737" s="122"/>
      <c r="F2737" s="30">
        <f t="shared" si="3"/>
        <v>2022</v>
      </c>
      <c r="G2737" s="28"/>
      <c r="H2737" s="31" t="e">
        <f>VLOOKUP(G2737,[2]Categorias!$J$3:$K$11,2,0)</f>
        <v>#N/A</v>
      </c>
      <c r="I2737" s="75" t="e">
        <f t="shared" si="5"/>
        <v>#N/A</v>
      </c>
      <c r="J2737" s="31" t="e">
        <f>VLOOKUP(I2737,[3]Categorias!$B$3:$C$149,2,0)</f>
        <v>#N/A</v>
      </c>
      <c r="K2737" s="30"/>
      <c r="L2737" s="27" t="str">
        <f t="shared" si="4"/>
        <v>767</v>
      </c>
      <c r="M2737" s="28"/>
      <c r="N2737" s="28"/>
      <c r="O2737" s="52"/>
      <c r="P2737" s="52"/>
      <c r="Q2737" s="121"/>
      <c r="R2737" s="39"/>
      <c r="S2737" s="39"/>
      <c r="T2737" s="39"/>
      <c r="U2737" s="76"/>
      <c r="V2737" s="39"/>
      <c r="W2737" s="39"/>
      <c r="X2737" s="39"/>
      <c r="Y2737" s="39"/>
      <c r="Z2737" s="39"/>
      <c r="AA2737" s="39"/>
    </row>
    <row r="2738" spans="1:27" ht="14.45" hidden="1" x14ac:dyDescent="0.35">
      <c r="A2738" s="27"/>
      <c r="B2738" s="27">
        <v>2768</v>
      </c>
      <c r="C2738" s="122"/>
      <c r="D2738" s="122"/>
      <c r="E2738" s="122"/>
      <c r="F2738" s="30">
        <f t="shared" si="3"/>
        <v>2022</v>
      </c>
      <c r="G2738" s="28"/>
      <c r="H2738" s="31" t="e">
        <f>VLOOKUP(G2738,[2]Categorias!$J$3:$K$11,2,0)</f>
        <v>#N/A</v>
      </c>
      <c r="I2738" s="75" t="e">
        <f t="shared" si="5"/>
        <v>#N/A</v>
      </c>
      <c r="J2738" s="31" t="e">
        <f>VLOOKUP(I2738,[3]Categorias!$B$3:$C$149,2,0)</f>
        <v>#N/A</v>
      </c>
      <c r="K2738" s="30"/>
      <c r="L2738" s="27" t="str">
        <f t="shared" si="4"/>
        <v>768</v>
      </c>
      <c r="M2738" s="28"/>
      <c r="N2738" s="28"/>
      <c r="O2738" s="52"/>
      <c r="P2738" s="52"/>
      <c r="Q2738" s="121"/>
      <c r="R2738" s="39"/>
      <c r="S2738" s="39"/>
      <c r="T2738" s="39"/>
      <c r="U2738" s="76"/>
      <c r="V2738" s="39"/>
      <c r="W2738" s="39"/>
      <c r="X2738" s="39"/>
      <c r="Y2738" s="39"/>
      <c r="Z2738" s="39"/>
      <c r="AA2738" s="39"/>
    </row>
    <row r="2739" spans="1:27" ht="14.45" hidden="1" x14ac:dyDescent="0.35">
      <c r="A2739" s="27"/>
      <c r="B2739" s="27">
        <v>2769</v>
      </c>
      <c r="C2739" s="122"/>
      <c r="D2739" s="122"/>
      <c r="E2739" s="122"/>
      <c r="F2739" s="30">
        <f t="shared" si="3"/>
        <v>2022</v>
      </c>
      <c r="G2739" s="28"/>
      <c r="H2739" s="31" t="e">
        <f>VLOOKUP(G2739,[2]Categorias!$J$3:$K$11,2,0)</f>
        <v>#N/A</v>
      </c>
      <c r="I2739" s="75" t="e">
        <f t="shared" si="5"/>
        <v>#N/A</v>
      </c>
      <c r="J2739" s="31" t="e">
        <f>VLOOKUP(I2739,[3]Categorias!$B$3:$C$149,2,0)</f>
        <v>#N/A</v>
      </c>
      <c r="K2739" s="30"/>
      <c r="L2739" s="27" t="str">
        <f t="shared" si="4"/>
        <v>769</v>
      </c>
      <c r="M2739" s="28"/>
      <c r="N2739" s="28"/>
      <c r="O2739" s="52"/>
      <c r="P2739" s="52"/>
      <c r="Q2739" s="121"/>
      <c r="R2739" s="39"/>
      <c r="S2739" s="39"/>
      <c r="T2739" s="39"/>
      <c r="U2739" s="76"/>
      <c r="V2739" s="39"/>
      <c r="W2739" s="39"/>
      <c r="X2739" s="39"/>
      <c r="Y2739" s="39"/>
      <c r="Z2739" s="39"/>
      <c r="AA2739" s="39"/>
    </row>
    <row r="2740" spans="1:27" ht="14.45" hidden="1" x14ac:dyDescent="0.35">
      <c r="A2740" s="27"/>
      <c r="B2740" s="27">
        <v>2770</v>
      </c>
      <c r="C2740" s="122"/>
      <c r="D2740" s="122"/>
      <c r="E2740" s="122"/>
      <c r="F2740" s="30">
        <f t="shared" si="3"/>
        <v>2022</v>
      </c>
      <c r="G2740" s="28"/>
      <c r="H2740" s="31" t="e">
        <f>VLOOKUP(G2740,[2]Categorias!$J$3:$K$11,2,0)</f>
        <v>#N/A</v>
      </c>
      <c r="I2740" s="75" t="e">
        <f t="shared" si="5"/>
        <v>#N/A</v>
      </c>
      <c r="J2740" s="31" t="e">
        <f>VLOOKUP(I2740,[3]Categorias!$B$3:$C$149,2,0)</f>
        <v>#N/A</v>
      </c>
      <c r="K2740" s="30"/>
      <c r="L2740" s="27" t="str">
        <f t="shared" si="4"/>
        <v>770</v>
      </c>
      <c r="M2740" s="28"/>
      <c r="N2740" s="28"/>
      <c r="O2740" s="52"/>
      <c r="P2740" s="52"/>
      <c r="Q2740" s="121"/>
      <c r="R2740" s="39"/>
      <c r="S2740" s="39"/>
      <c r="T2740" s="39"/>
      <c r="U2740" s="76"/>
      <c r="V2740" s="39"/>
      <c r="W2740" s="39"/>
      <c r="X2740" s="39"/>
      <c r="Y2740" s="39"/>
      <c r="Z2740" s="39"/>
      <c r="AA2740" s="39"/>
    </row>
    <row r="2741" spans="1:27" ht="14.45" hidden="1" x14ac:dyDescent="0.35">
      <c r="A2741" s="27"/>
      <c r="B2741" s="27">
        <v>2771</v>
      </c>
      <c r="C2741" s="122"/>
      <c r="D2741" s="122"/>
      <c r="E2741" s="122"/>
      <c r="F2741" s="30">
        <f t="shared" si="3"/>
        <v>2022</v>
      </c>
      <c r="G2741" s="28"/>
      <c r="H2741" s="31" t="e">
        <f>VLOOKUP(G2741,[2]Categorias!$J$3:$K$11,2,0)</f>
        <v>#N/A</v>
      </c>
      <c r="I2741" s="75" t="e">
        <f t="shared" si="5"/>
        <v>#N/A</v>
      </c>
      <c r="J2741" s="31" t="e">
        <f>VLOOKUP(I2741,[3]Categorias!$B$3:$C$149,2,0)</f>
        <v>#N/A</v>
      </c>
      <c r="K2741" s="30"/>
      <c r="L2741" s="27" t="str">
        <f t="shared" si="4"/>
        <v>771</v>
      </c>
      <c r="M2741" s="28"/>
      <c r="N2741" s="28"/>
      <c r="O2741" s="52"/>
      <c r="P2741" s="52"/>
      <c r="Q2741" s="121"/>
      <c r="R2741" s="39"/>
      <c r="S2741" s="39"/>
      <c r="T2741" s="39"/>
      <c r="U2741" s="76"/>
      <c r="V2741" s="39"/>
      <c r="W2741" s="39"/>
      <c r="X2741" s="39"/>
      <c r="Y2741" s="39"/>
      <c r="Z2741" s="39"/>
      <c r="AA2741" s="39"/>
    </row>
    <row r="2742" spans="1:27" ht="14.45" hidden="1" x14ac:dyDescent="0.35">
      <c r="A2742" s="27"/>
      <c r="B2742" s="27">
        <v>2772</v>
      </c>
      <c r="C2742" s="122"/>
      <c r="D2742" s="122"/>
      <c r="E2742" s="122"/>
      <c r="F2742" s="30">
        <f t="shared" si="3"/>
        <v>2022</v>
      </c>
      <c r="G2742" s="28"/>
      <c r="H2742" s="31" t="e">
        <f>VLOOKUP(G2742,[2]Categorias!$J$3:$K$11,2,0)</f>
        <v>#N/A</v>
      </c>
      <c r="I2742" s="75" t="e">
        <f t="shared" si="5"/>
        <v>#N/A</v>
      </c>
      <c r="J2742" s="31" t="e">
        <f>VLOOKUP(I2742,[3]Categorias!$B$3:$C$149,2,0)</f>
        <v>#N/A</v>
      </c>
      <c r="K2742" s="30"/>
      <c r="L2742" s="27" t="str">
        <f t="shared" si="4"/>
        <v>772</v>
      </c>
      <c r="M2742" s="28"/>
      <c r="N2742" s="28"/>
      <c r="O2742" s="52"/>
      <c r="P2742" s="52"/>
      <c r="Q2742" s="121"/>
      <c r="R2742" s="39"/>
      <c r="S2742" s="39"/>
      <c r="T2742" s="39"/>
      <c r="U2742" s="76"/>
      <c r="V2742" s="39"/>
      <c r="W2742" s="39"/>
      <c r="X2742" s="39"/>
      <c r="Y2742" s="39"/>
      <c r="Z2742" s="39"/>
      <c r="AA2742" s="39"/>
    </row>
    <row r="2743" spans="1:27" ht="14.45" hidden="1" x14ac:dyDescent="0.35">
      <c r="A2743" s="27"/>
      <c r="B2743" s="27">
        <v>2773</v>
      </c>
      <c r="C2743" s="122"/>
      <c r="D2743" s="122"/>
      <c r="E2743" s="122"/>
      <c r="F2743" s="30">
        <f t="shared" si="3"/>
        <v>2022</v>
      </c>
      <c r="G2743" s="28"/>
      <c r="H2743" s="31" t="e">
        <f>VLOOKUP(G2743,[2]Categorias!$J$3:$K$11,2,0)</f>
        <v>#N/A</v>
      </c>
      <c r="I2743" s="75" t="e">
        <f t="shared" si="5"/>
        <v>#N/A</v>
      </c>
      <c r="J2743" s="31" t="e">
        <f>VLOOKUP(I2743,[3]Categorias!$B$3:$C$149,2,0)</f>
        <v>#N/A</v>
      </c>
      <c r="K2743" s="30"/>
      <c r="L2743" s="27" t="str">
        <f t="shared" si="4"/>
        <v>773</v>
      </c>
      <c r="M2743" s="28"/>
      <c r="N2743" s="28"/>
      <c r="O2743" s="52"/>
      <c r="P2743" s="52"/>
      <c r="Q2743" s="121"/>
      <c r="R2743" s="39"/>
      <c r="S2743" s="39"/>
      <c r="T2743" s="39"/>
      <c r="U2743" s="76"/>
      <c r="V2743" s="39"/>
      <c r="W2743" s="39"/>
      <c r="X2743" s="39"/>
      <c r="Y2743" s="39"/>
      <c r="Z2743" s="39"/>
      <c r="AA2743" s="39"/>
    </row>
    <row r="2744" spans="1:27" ht="14.45" hidden="1" x14ac:dyDescent="0.35">
      <c r="A2744" s="27"/>
      <c r="B2744" s="27">
        <v>2774</v>
      </c>
      <c r="C2744" s="122"/>
      <c r="D2744" s="122"/>
      <c r="E2744" s="122"/>
      <c r="F2744" s="30">
        <f t="shared" si="3"/>
        <v>2022</v>
      </c>
      <c r="G2744" s="28"/>
      <c r="H2744" s="31" t="e">
        <f>VLOOKUP(G2744,[2]Categorias!$J$3:$K$11,2,0)</f>
        <v>#N/A</v>
      </c>
      <c r="I2744" s="75" t="e">
        <f t="shared" si="5"/>
        <v>#N/A</v>
      </c>
      <c r="J2744" s="31" t="e">
        <f>VLOOKUP(I2744,[3]Categorias!$B$3:$C$149,2,0)</f>
        <v>#N/A</v>
      </c>
      <c r="K2744" s="30"/>
      <c r="L2744" s="27" t="str">
        <f t="shared" si="4"/>
        <v>774</v>
      </c>
      <c r="M2744" s="28"/>
      <c r="N2744" s="28"/>
      <c r="O2744" s="52"/>
      <c r="P2744" s="52"/>
      <c r="Q2744" s="121"/>
      <c r="R2744" s="39"/>
      <c r="S2744" s="39"/>
      <c r="T2744" s="39"/>
      <c r="U2744" s="76"/>
      <c r="V2744" s="39"/>
      <c r="W2744" s="39"/>
      <c r="X2744" s="39"/>
      <c r="Y2744" s="39"/>
      <c r="Z2744" s="39"/>
      <c r="AA2744" s="39"/>
    </row>
    <row r="2745" spans="1:27" ht="14.45" hidden="1" x14ac:dyDescent="0.35">
      <c r="A2745" s="27"/>
      <c r="B2745" s="27">
        <v>2775</v>
      </c>
      <c r="C2745" s="122"/>
      <c r="D2745" s="122"/>
      <c r="E2745" s="122"/>
      <c r="F2745" s="30">
        <f t="shared" si="3"/>
        <v>2022</v>
      </c>
      <c r="G2745" s="28"/>
      <c r="H2745" s="31" t="e">
        <f>VLOOKUP(G2745,[2]Categorias!$J$3:$K$11,2,0)</f>
        <v>#N/A</v>
      </c>
      <c r="I2745" s="75" t="e">
        <f t="shared" si="5"/>
        <v>#N/A</v>
      </c>
      <c r="J2745" s="31" t="e">
        <f>VLOOKUP(I2745,[3]Categorias!$B$3:$C$149,2,0)</f>
        <v>#N/A</v>
      </c>
      <c r="K2745" s="30"/>
      <c r="L2745" s="27" t="str">
        <f t="shared" si="4"/>
        <v>775</v>
      </c>
      <c r="M2745" s="28"/>
      <c r="N2745" s="28"/>
      <c r="O2745" s="52"/>
      <c r="P2745" s="52"/>
      <c r="Q2745" s="121"/>
      <c r="R2745" s="39"/>
      <c r="S2745" s="39"/>
      <c r="T2745" s="39"/>
      <c r="U2745" s="76"/>
      <c r="V2745" s="39"/>
      <c r="W2745" s="39"/>
      <c r="X2745" s="39"/>
      <c r="Y2745" s="39"/>
      <c r="Z2745" s="39"/>
      <c r="AA2745" s="39"/>
    </row>
    <row r="2746" spans="1:27" ht="14.45" hidden="1" x14ac:dyDescent="0.35">
      <c r="A2746" s="27"/>
      <c r="B2746" s="27">
        <v>2776</v>
      </c>
      <c r="C2746" s="122"/>
      <c r="D2746" s="122"/>
      <c r="E2746" s="122"/>
      <c r="F2746" s="30">
        <f t="shared" si="3"/>
        <v>2022</v>
      </c>
      <c r="G2746" s="28"/>
      <c r="H2746" s="31" t="e">
        <f>VLOOKUP(G2746,[2]Categorias!$J$3:$K$11,2,0)</f>
        <v>#N/A</v>
      </c>
      <c r="I2746" s="75" t="e">
        <f t="shared" si="5"/>
        <v>#N/A</v>
      </c>
      <c r="J2746" s="31" t="e">
        <f>VLOOKUP(I2746,[3]Categorias!$B$3:$C$149,2,0)</f>
        <v>#N/A</v>
      </c>
      <c r="K2746" s="30"/>
      <c r="L2746" s="27" t="str">
        <f t="shared" si="4"/>
        <v>776</v>
      </c>
      <c r="M2746" s="28"/>
      <c r="N2746" s="28"/>
      <c r="O2746" s="52"/>
      <c r="P2746" s="52"/>
      <c r="Q2746" s="121"/>
      <c r="R2746" s="39"/>
      <c r="S2746" s="39"/>
      <c r="T2746" s="39"/>
      <c r="U2746" s="76"/>
      <c r="V2746" s="39"/>
      <c r="W2746" s="39"/>
      <c r="X2746" s="39"/>
      <c r="Y2746" s="39"/>
      <c r="Z2746" s="39"/>
      <c r="AA2746" s="39"/>
    </row>
    <row r="2747" spans="1:27" ht="14.45" hidden="1" x14ac:dyDescent="0.35">
      <c r="A2747" s="27"/>
      <c r="B2747" s="27">
        <v>2777</v>
      </c>
      <c r="C2747" s="122"/>
      <c r="D2747" s="122"/>
      <c r="E2747" s="122"/>
      <c r="F2747" s="30">
        <f t="shared" si="3"/>
        <v>2022</v>
      </c>
      <c r="G2747" s="28"/>
      <c r="H2747" s="31" t="e">
        <f>VLOOKUP(G2747,[2]Categorias!$J$3:$K$11,2,0)</f>
        <v>#N/A</v>
      </c>
      <c r="I2747" s="75" t="e">
        <f t="shared" si="5"/>
        <v>#N/A</v>
      </c>
      <c r="J2747" s="31" t="e">
        <f>VLOOKUP(I2747,[3]Categorias!$B$3:$C$149,2,0)</f>
        <v>#N/A</v>
      </c>
      <c r="K2747" s="30"/>
      <c r="L2747" s="27" t="str">
        <f t="shared" si="4"/>
        <v>777</v>
      </c>
      <c r="M2747" s="28"/>
      <c r="N2747" s="28"/>
      <c r="O2747" s="52"/>
      <c r="P2747" s="52"/>
      <c r="Q2747" s="121"/>
      <c r="R2747" s="39"/>
      <c r="S2747" s="39"/>
      <c r="T2747" s="39"/>
      <c r="U2747" s="76"/>
      <c r="V2747" s="39"/>
      <c r="W2747" s="39"/>
      <c r="X2747" s="39"/>
      <c r="Y2747" s="39"/>
      <c r="Z2747" s="39"/>
      <c r="AA2747" s="39"/>
    </row>
    <row r="2748" spans="1:27" ht="14.45" hidden="1" x14ac:dyDescent="0.35">
      <c r="A2748" s="27"/>
      <c r="B2748" s="27">
        <v>2778</v>
      </c>
      <c r="C2748" s="122"/>
      <c r="D2748" s="122"/>
      <c r="E2748" s="122"/>
      <c r="F2748" s="30">
        <f t="shared" si="3"/>
        <v>2022</v>
      </c>
      <c r="G2748" s="28"/>
      <c r="H2748" s="31" t="e">
        <f>VLOOKUP(G2748,[2]Categorias!$J$3:$K$11,2,0)</f>
        <v>#N/A</v>
      </c>
      <c r="I2748" s="75" t="e">
        <f t="shared" si="5"/>
        <v>#N/A</v>
      </c>
      <c r="J2748" s="31" t="e">
        <f>VLOOKUP(I2748,[3]Categorias!$B$3:$C$149,2,0)</f>
        <v>#N/A</v>
      </c>
      <c r="K2748" s="30"/>
      <c r="L2748" s="27" t="str">
        <f t="shared" si="4"/>
        <v>778</v>
      </c>
      <c r="M2748" s="28"/>
      <c r="N2748" s="28"/>
      <c r="O2748" s="52"/>
      <c r="P2748" s="52"/>
      <c r="Q2748" s="121"/>
      <c r="R2748" s="39"/>
      <c r="S2748" s="39"/>
      <c r="T2748" s="39"/>
      <c r="U2748" s="76"/>
      <c r="V2748" s="39"/>
      <c r="W2748" s="39"/>
      <c r="X2748" s="39"/>
      <c r="Y2748" s="39"/>
      <c r="Z2748" s="39"/>
      <c r="AA2748" s="39"/>
    </row>
    <row r="2749" spans="1:27" ht="14.45" hidden="1" x14ac:dyDescent="0.35">
      <c r="A2749" s="27"/>
      <c r="B2749" s="27">
        <v>2779</v>
      </c>
      <c r="C2749" s="122"/>
      <c r="D2749" s="122"/>
      <c r="E2749" s="122"/>
      <c r="F2749" s="30">
        <f t="shared" si="3"/>
        <v>2022</v>
      </c>
      <c r="G2749" s="28"/>
      <c r="H2749" s="31" t="e">
        <f>VLOOKUP(G2749,[2]Categorias!$J$3:$K$11,2,0)</f>
        <v>#N/A</v>
      </c>
      <c r="I2749" s="75" t="e">
        <f t="shared" si="5"/>
        <v>#N/A</v>
      </c>
      <c r="J2749" s="31" t="e">
        <f>VLOOKUP(I2749,[3]Categorias!$B$3:$C$149,2,0)</f>
        <v>#N/A</v>
      </c>
      <c r="K2749" s="30"/>
      <c r="L2749" s="27" t="str">
        <f t="shared" si="4"/>
        <v>779</v>
      </c>
      <c r="M2749" s="28"/>
      <c r="N2749" s="28"/>
      <c r="O2749" s="52"/>
      <c r="P2749" s="52"/>
      <c r="Q2749" s="121"/>
      <c r="R2749" s="39"/>
      <c r="S2749" s="39"/>
      <c r="T2749" s="39"/>
      <c r="U2749" s="76"/>
      <c r="V2749" s="39"/>
      <c r="W2749" s="39"/>
      <c r="X2749" s="39"/>
      <c r="Y2749" s="39"/>
      <c r="Z2749" s="39"/>
      <c r="AA2749" s="39"/>
    </row>
    <row r="2750" spans="1:27" ht="14.45" hidden="1" x14ac:dyDescent="0.35">
      <c r="A2750" s="27"/>
      <c r="B2750" s="27">
        <v>2780</v>
      </c>
      <c r="C2750" s="122"/>
      <c r="D2750" s="122"/>
      <c r="E2750" s="122"/>
      <c r="F2750" s="30">
        <f t="shared" si="3"/>
        <v>2022</v>
      </c>
      <c r="G2750" s="28"/>
      <c r="H2750" s="31" t="e">
        <f>VLOOKUP(G2750,[2]Categorias!$J$3:$K$11,2,0)</f>
        <v>#N/A</v>
      </c>
      <c r="I2750" s="75" t="e">
        <f t="shared" si="5"/>
        <v>#N/A</v>
      </c>
      <c r="J2750" s="31" t="e">
        <f>VLOOKUP(I2750,[3]Categorias!$B$3:$C$149,2,0)</f>
        <v>#N/A</v>
      </c>
      <c r="K2750" s="30"/>
      <c r="L2750" s="27" t="str">
        <f t="shared" si="4"/>
        <v>780</v>
      </c>
      <c r="M2750" s="28"/>
      <c r="N2750" s="28"/>
      <c r="O2750" s="52"/>
      <c r="P2750" s="52"/>
      <c r="Q2750" s="121"/>
      <c r="R2750" s="39"/>
      <c r="S2750" s="39"/>
      <c r="T2750" s="39"/>
      <c r="U2750" s="76"/>
      <c r="V2750" s="39"/>
      <c r="W2750" s="39"/>
      <c r="X2750" s="39"/>
      <c r="Y2750" s="39"/>
      <c r="Z2750" s="39"/>
      <c r="AA2750" s="39"/>
    </row>
    <row r="2751" spans="1:27" ht="14.45" hidden="1" x14ac:dyDescent="0.35">
      <c r="A2751" s="27"/>
      <c r="B2751" s="27">
        <v>2781</v>
      </c>
      <c r="C2751" s="122"/>
      <c r="D2751" s="122"/>
      <c r="E2751" s="122"/>
      <c r="F2751" s="30">
        <f t="shared" si="3"/>
        <v>2022</v>
      </c>
      <c r="G2751" s="28"/>
      <c r="H2751" s="31" t="e">
        <f>VLOOKUP(G2751,[2]Categorias!$J$3:$K$11,2,0)</f>
        <v>#N/A</v>
      </c>
      <c r="I2751" s="75" t="e">
        <f t="shared" si="5"/>
        <v>#N/A</v>
      </c>
      <c r="J2751" s="31" t="e">
        <f>VLOOKUP(I2751,[3]Categorias!$B$3:$C$149,2,0)</f>
        <v>#N/A</v>
      </c>
      <c r="K2751" s="30"/>
      <c r="L2751" s="27" t="str">
        <f t="shared" si="4"/>
        <v>781</v>
      </c>
      <c r="M2751" s="28"/>
      <c r="N2751" s="28"/>
      <c r="O2751" s="52"/>
      <c r="P2751" s="52"/>
      <c r="Q2751" s="121"/>
      <c r="R2751" s="39"/>
      <c r="S2751" s="39"/>
      <c r="T2751" s="39"/>
      <c r="U2751" s="76"/>
      <c r="V2751" s="39"/>
      <c r="W2751" s="39"/>
      <c r="X2751" s="39"/>
      <c r="Y2751" s="39"/>
      <c r="Z2751" s="39"/>
      <c r="AA2751" s="39"/>
    </row>
    <row r="2752" spans="1:27" ht="14.45" hidden="1" x14ac:dyDescent="0.35">
      <c r="A2752" s="27"/>
      <c r="B2752" s="27">
        <v>2782</v>
      </c>
      <c r="C2752" s="122"/>
      <c r="D2752" s="122"/>
      <c r="E2752" s="122"/>
      <c r="F2752" s="30">
        <f t="shared" si="3"/>
        <v>2022</v>
      </c>
      <c r="G2752" s="28"/>
      <c r="H2752" s="31" t="e">
        <f>VLOOKUP(G2752,[2]Categorias!$J$3:$K$11,2,0)</f>
        <v>#N/A</v>
      </c>
      <c r="I2752" s="75" t="e">
        <f t="shared" si="5"/>
        <v>#N/A</v>
      </c>
      <c r="J2752" s="31" t="e">
        <f>VLOOKUP(I2752,[3]Categorias!$B$3:$C$149,2,0)</f>
        <v>#N/A</v>
      </c>
      <c r="K2752" s="30"/>
      <c r="L2752" s="27" t="str">
        <f t="shared" si="4"/>
        <v>782</v>
      </c>
      <c r="M2752" s="28"/>
      <c r="N2752" s="28"/>
      <c r="O2752" s="52"/>
      <c r="P2752" s="52"/>
      <c r="Q2752" s="121"/>
      <c r="R2752" s="39"/>
      <c r="S2752" s="39"/>
      <c r="T2752" s="39"/>
      <c r="U2752" s="76"/>
      <c r="V2752" s="39"/>
      <c r="W2752" s="39"/>
      <c r="X2752" s="39"/>
      <c r="Y2752" s="39"/>
      <c r="Z2752" s="39"/>
      <c r="AA2752" s="39"/>
    </row>
    <row r="2753" spans="1:27" ht="14.45" hidden="1" x14ac:dyDescent="0.35">
      <c r="A2753" s="27"/>
      <c r="B2753" s="27">
        <v>2783</v>
      </c>
      <c r="C2753" s="122"/>
      <c r="D2753" s="122"/>
      <c r="E2753" s="122"/>
      <c r="F2753" s="30">
        <f t="shared" si="3"/>
        <v>2022</v>
      </c>
      <c r="G2753" s="28"/>
      <c r="H2753" s="31" t="e">
        <f>VLOOKUP(G2753,[2]Categorias!$J$3:$K$11,2,0)</f>
        <v>#N/A</v>
      </c>
      <c r="I2753" s="75" t="e">
        <f t="shared" si="5"/>
        <v>#N/A</v>
      </c>
      <c r="J2753" s="31" t="e">
        <f>VLOOKUP(I2753,[3]Categorias!$B$3:$C$149,2,0)</f>
        <v>#N/A</v>
      </c>
      <c r="K2753" s="30"/>
      <c r="L2753" s="27" t="str">
        <f t="shared" si="4"/>
        <v>783</v>
      </c>
      <c r="M2753" s="28"/>
      <c r="N2753" s="28"/>
      <c r="O2753" s="52"/>
      <c r="P2753" s="52"/>
      <c r="Q2753" s="121"/>
      <c r="R2753" s="39"/>
      <c r="S2753" s="39"/>
      <c r="T2753" s="39"/>
      <c r="U2753" s="76"/>
      <c r="V2753" s="39"/>
      <c r="W2753" s="39"/>
      <c r="X2753" s="39"/>
      <c r="Y2753" s="39"/>
      <c r="Z2753" s="39"/>
      <c r="AA2753" s="39"/>
    </row>
    <row r="2754" spans="1:27" ht="14.45" hidden="1" x14ac:dyDescent="0.35">
      <c r="A2754" s="27"/>
      <c r="B2754" s="27">
        <v>2784</v>
      </c>
      <c r="C2754" s="122"/>
      <c r="D2754" s="122"/>
      <c r="E2754" s="122"/>
      <c r="F2754" s="30">
        <f t="shared" si="3"/>
        <v>2022</v>
      </c>
      <c r="G2754" s="28"/>
      <c r="H2754" s="31" t="e">
        <f>VLOOKUP(G2754,[2]Categorias!$J$3:$K$11,2,0)</f>
        <v>#N/A</v>
      </c>
      <c r="I2754" s="75" t="e">
        <f t="shared" si="5"/>
        <v>#N/A</v>
      </c>
      <c r="J2754" s="31" t="e">
        <f>VLOOKUP(I2754,[3]Categorias!$B$3:$C$149,2,0)</f>
        <v>#N/A</v>
      </c>
      <c r="K2754" s="30"/>
      <c r="L2754" s="27" t="str">
        <f t="shared" si="4"/>
        <v>784</v>
      </c>
      <c r="M2754" s="28"/>
      <c r="N2754" s="28"/>
      <c r="O2754" s="52"/>
      <c r="P2754" s="52"/>
      <c r="Q2754" s="121"/>
      <c r="R2754" s="39"/>
      <c r="S2754" s="39"/>
      <c r="T2754" s="39"/>
      <c r="U2754" s="76"/>
      <c r="V2754" s="39"/>
      <c r="W2754" s="39"/>
      <c r="X2754" s="39"/>
      <c r="Y2754" s="39"/>
      <c r="Z2754" s="39"/>
      <c r="AA2754" s="39"/>
    </row>
    <row r="2755" spans="1:27" ht="14.45" hidden="1" x14ac:dyDescent="0.35">
      <c r="A2755" s="27"/>
      <c r="B2755" s="27">
        <v>2785</v>
      </c>
      <c r="C2755" s="122"/>
      <c r="D2755" s="122"/>
      <c r="E2755" s="122"/>
      <c r="F2755" s="30">
        <f t="shared" si="3"/>
        <v>2022</v>
      </c>
      <c r="G2755" s="28"/>
      <c r="H2755" s="31" t="e">
        <f>VLOOKUP(G2755,[2]Categorias!$J$3:$K$11,2,0)</f>
        <v>#N/A</v>
      </c>
      <c r="I2755" s="75" t="e">
        <f t="shared" si="5"/>
        <v>#N/A</v>
      </c>
      <c r="J2755" s="31" t="e">
        <f>VLOOKUP(I2755,[3]Categorias!$B$3:$C$149,2,0)</f>
        <v>#N/A</v>
      </c>
      <c r="K2755" s="30"/>
      <c r="L2755" s="27" t="str">
        <f t="shared" si="4"/>
        <v>785</v>
      </c>
      <c r="M2755" s="28"/>
      <c r="N2755" s="28"/>
      <c r="O2755" s="52"/>
      <c r="P2755" s="52"/>
      <c r="Q2755" s="121"/>
      <c r="R2755" s="39"/>
      <c r="S2755" s="39"/>
      <c r="T2755" s="39"/>
      <c r="U2755" s="76"/>
      <c r="V2755" s="39"/>
      <c r="W2755" s="39"/>
      <c r="X2755" s="39"/>
      <c r="Y2755" s="39"/>
      <c r="Z2755" s="39"/>
      <c r="AA2755" s="39"/>
    </row>
    <row r="2756" spans="1:27" ht="14.45" hidden="1" x14ac:dyDescent="0.35">
      <c r="A2756" s="27"/>
      <c r="B2756" s="27">
        <v>2786</v>
      </c>
      <c r="C2756" s="122"/>
      <c r="D2756" s="122"/>
      <c r="E2756" s="122"/>
      <c r="F2756" s="30">
        <f t="shared" ref="F2756:F2787" si="6">2022-E2756</f>
        <v>2022</v>
      </c>
      <c r="G2756" s="28"/>
      <c r="H2756" s="31" t="e">
        <f>VLOOKUP(G2756,[2]Categorias!$J$3:$K$11,2,0)</f>
        <v>#N/A</v>
      </c>
      <c r="I2756" s="75" t="e">
        <f t="shared" si="5"/>
        <v>#N/A</v>
      </c>
      <c r="J2756" s="31" t="e">
        <f>VLOOKUP(I2756,[3]Categorias!$B$3:$C$149,2,0)</f>
        <v>#N/A</v>
      </c>
      <c r="K2756" s="30"/>
      <c r="L2756" s="27" t="str">
        <f t="shared" si="4"/>
        <v>786</v>
      </c>
      <c r="M2756" s="28"/>
      <c r="N2756" s="28"/>
      <c r="O2756" s="52"/>
      <c r="P2756" s="52"/>
      <c r="Q2756" s="121"/>
      <c r="R2756" s="39"/>
      <c r="S2756" s="39"/>
      <c r="T2756" s="39"/>
      <c r="U2756" s="76"/>
      <c r="V2756" s="39"/>
      <c r="W2756" s="39"/>
      <c r="X2756" s="39"/>
      <c r="Y2756" s="39"/>
      <c r="Z2756" s="39"/>
      <c r="AA2756" s="39"/>
    </row>
    <row r="2757" spans="1:27" ht="14.45" hidden="1" x14ac:dyDescent="0.35">
      <c r="A2757" s="27"/>
      <c r="B2757" s="27">
        <v>2787</v>
      </c>
      <c r="C2757" s="122"/>
      <c r="D2757" s="122"/>
      <c r="E2757" s="122"/>
      <c r="F2757" s="30">
        <f t="shared" si="6"/>
        <v>2022</v>
      </c>
      <c r="G2757" s="28"/>
      <c r="H2757" s="31" t="e">
        <f>VLOOKUP(G2757,[2]Categorias!$J$3:$K$11,2,0)</f>
        <v>#N/A</v>
      </c>
      <c r="I2757" s="75" t="e">
        <f t="shared" si="5"/>
        <v>#N/A</v>
      </c>
      <c r="J2757" s="31" t="e">
        <f>VLOOKUP(I2757,[3]Categorias!$B$3:$C$149,2,0)</f>
        <v>#N/A</v>
      </c>
      <c r="K2757" s="30"/>
      <c r="L2757" s="27" t="str">
        <f t="shared" si="4"/>
        <v>787</v>
      </c>
      <c r="M2757" s="28"/>
      <c r="N2757" s="28"/>
      <c r="O2757" s="52"/>
      <c r="P2757" s="52"/>
      <c r="Q2757" s="121"/>
      <c r="R2757" s="39"/>
      <c r="S2757" s="39"/>
      <c r="T2757" s="39"/>
      <c r="U2757" s="76"/>
      <c r="V2757" s="39"/>
      <c r="W2757" s="39"/>
      <c r="X2757" s="39"/>
      <c r="Y2757" s="39"/>
      <c r="Z2757" s="39"/>
      <c r="AA2757" s="39"/>
    </row>
    <row r="2758" spans="1:27" ht="14.45" hidden="1" x14ac:dyDescent="0.35">
      <c r="A2758" s="27"/>
      <c r="B2758" s="27">
        <v>2788</v>
      </c>
      <c r="C2758" s="122"/>
      <c r="D2758" s="122"/>
      <c r="E2758" s="122"/>
      <c r="F2758" s="30">
        <f t="shared" si="6"/>
        <v>2022</v>
      </c>
      <c r="G2758" s="28"/>
      <c r="H2758" s="31" t="e">
        <f>VLOOKUP(G2758,[2]Categorias!$J$3:$K$11,2,0)</f>
        <v>#N/A</v>
      </c>
      <c r="I2758" s="75" t="e">
        <f t="shared" si="5"/>
        <v>#N/A</v>
      </c>
      <c r="J2758" s="31" t="e">
        <f>VLOOKUP(I2758,[3]Categorias!$B$3:$C$149,2,0)</f>
        <v>#N/A</v>
      </c>
      <c r="K2758" s="30"/>
      <c r="L2758" s="27" t="str">
        <f t="shared" si="4"/>
        <v>788</v>
      </c>
      <c r="M2758" s="28"/>
      <c r="N2758" s="28"/>
      <c r="O2758" s="52"/>
      <c r="P2758" s="52"/>
      <c r="Q2758" s="121"/>
      <c r="R2758" s="39"/>
      <c r="S2758" s="39"/>
      <c r="T2758" s="39"/>
      <c r="U2758" s="76"/>
      <c r="V2758" s="39"/>
      <c r="W2758" s="39"/>
      <c r="X2758" s="39"/>
      <c r="Y2758" s="39"/>
      <c r="Z2758" s="39"/>
      <c r="AA2758" s="39"/>
    </row>
    <row r="2759" spans="1:27" ht="14.45" hidden="1" x14ac:dyDescent="0.35">
      <c r="A2759" s="27"/>
      <c r="B2759" s="27">
        <v>2789</v>
      </c>
      <c r="C2759" s="122"/>
      <c r="D2759" s="122"/>
      <c r="E2759" s="122"/>
      <c r="F2759" s="30">
        <f t="shared" si="6"/>
        <v>2022</v>
      </c>
      <c r="G2759" s="28"/>
      <c r="H2759" s="31" t="e">
        <f>VLOOKUP(G2759,[2]Categorias!$J$3:$K$11,2,0)</f>
        <v>#N/A</v>
      </c>
      <c r="I2759" s="75" t="e">
        <f t="shared" si="5"/>
        <v>#N/A</v>
      </c>
      <c r="J2759" s="31" t="e">
        <f>VLOOKUP(I2759,[3]Categorias!$B$3:$C$149,2,0)</f>
        <v>#N/A</v>
      </c>
      <c r="K2759" s="30"/>
      <c r="L2759" s="27" t="str">
        <f t="shared" si="4"/>
        <v>789</v>
      </c>
      <c r="M2759" s="28"/>
      <c r="N2759" s="28"/>
      <c r="O2759" s="52"/>
      <c r="P2759" s="52"/>
      <c r="Q2759" s="121"/>
      <c r="R2759" s="39"/>
      <c r="S2759" s="39"/>
      <c r="T2759" s="39"/>
      <c r="U2759" s="76"/>
      <c r="V2759" s="39"/>
      <c r="W2759" s="39"/>
      <c r="X2759" s="39"/>
      <c r="Y2759" s="39"/>
      <c r="Z2759" s="39"/>
      <c r="AA2759" s="39"/>
    </row>
    <row r="2760" spans="1:27" ht="14.45" hidden="1" x14ac:dyDescent="0.35">
      <c r="A2760" s="27"/>
      <c r="B2760" s="27">
        <v>2790</v>
      </c>
      <c r="C2760" s="122"/>
      <c r="D2760" s="122"/>
      <c r="E2760" s="122"/>
      <c r="F2760" s="30">
        <f t="shared" si="6"/>
        <v>2022</v>
      </c>
      <c r="G2760" s="28"/>
      <c r="H2760" s="31" t="e">
        <f>VLOOKUP(G2760,[2]Categorias!$J$3:$K$11,2,0)</f>
        <v>#N/A</v>
      </c>
      <c r="I2760" s="75" t="e">
        <f t="shared" si="5"/>
        <v>#N/A</v>
      </c>
      <c r="J2760" s="31" t="e">
        <f>VLOOKUP(I2760,[3]Categorias!$B$3:$C$149,2,0)</f>
        <v>#N/A</v>
      </c>
      <c r="K2760" s="30"/>
      <c r="L2760" s="27" t="str">
        <f t="shared" si="4"/>
        <v>790</v>
      </c>
      <c r="M2760" s="28"/>
      <c r="N2760" s="28"/>
      <c r="O2760" s="52"/>
      <c r="P2760" s="52"/>
      <c r="Q2760" s="121"/>
      <c r="R2760" s="39"/>
      <c r="S2760" s="39"/>
      <c r="T2760" s="39"/>
      <c r="U2760" s="76"/>
      <c r="V2760" s="39"/>
      <c r="W2760" s="39"/>
      <c r="X2760" s="39"/>
      <c r="Y2760" s="39"/>
      <c r="Z2760" s="39"/>
      <c r="AA2760" s="39"/>
    </row>
    <row r="2761" spans="1:27" ht="14.45" hidden="1" x14ac:dyDescent="0.35">
      <c r="A2761" s="27"/>
      <c r="B2761" s="27">
        <v>2791</v>
      </c>
      <c r="C2761" s="122"/>
      <c r="D2761" s="122"/>
      <c r="E2761" s="122"/>
      <c r="F2761" s="30">
        <f t="shared" si="6"/>
        <v>2022</v>
      </c>
      <c r="G2761" s="28"/>
      <c r="H2761" s="31" t="e">
        <f>VLOOKUP(G2761,[2]Categorias!$J$3:$K$11,2,0)</f>
        <v>#N/A</v>
      </c>
      <c r="I2761" s="75" t="e">
        <f t="shared" si="5"/>
        <v>#N/A</v>
      </c>
      <c r="J2761" s="31" t="e">
        <f>VLOOKUP(I2761,[3]Categorias!$B$3:$C$149,2,0)</f>
        <v>#N/A</v>
      </c>
      <c r="K2761" s="30"/>
      <c r="L2761" s="27" t="str">
        <f t="shared" si="4"/>
        <v>791</v>
      </c>
      <c r="M2761" s="28"/>
      <c r="N2761" s="28"/>
      <c r="O2761" s="52"/>
      <c r="P2761" s="52"/>
      <c r="Q2761" s="121"/>
      <c r="R2761" s="39"/>
      <c r="S2761" s="39"/>
      <c r="T2761" s="39"/>
      <c r="U2761" s="76"/>
      <c r="V2761" s="39"/>
      <c r="W2761" s="39"/>
      <c r="X2761" s="39"/>
      <c r="Y2761" s="39"/>
      <c r="Z2761" s="39"/>
      <c r="AA2761" s="39"/>
    </row>
    <row r="2762" spans="1:27" ht="14.45" hidden="1" x14ac:dyDescent="0.35">
      <c r="A2762" s="27"/>
      <c r="B2762" s="27">
        <v>2792</v>
      </c>
      <c r="C2762" s="122"/>
      <c r="D2762" s="122"/>
      <c r="E2762" s="122"/>
      <c r="F2762" s="30">
        <f t="shared" si="6"/>
        <v>2022</v>
      </c>
      <c r="G2762" s="28"/>
      <c r="H2762" s="31" t="e">
        <f>VLOOKUP(G2762,[2]Categorias!$J$3:$K$11,2,0)</f>
        <v>#N/A</v>
      </c>
      <c r="I2762" s="75" t="e">
        <f t="shared" si="5"/>
        <v>#N/A</v>
      </c>
      <c r="J2762" s="31" t="e">
        <f>VLOOKUP(I2762,[3]Categorias!$B$3:$C$149,2,0)</f>
        <v>#N/A</v>
      </c>
      <c r="K2762" s="30"/>
      <c r="L2762" s="27" t="str">
        <f t="shared" si="4"/>
        <v>792</v>
      </c>
      <c r="M2762" s="28"/>
      <c r="N2762" s="28"/>
      <c r="O2762" s="52"/>
      <c r="P2762" s="52"/>
      <c r="Q2762" s="121"/>
      <c r="R2762" s="39"/>
      <c r="S2762" s="39"/>
      <c r="T2762" s="39"/>
      <c r="U2762" s="76"/>
      <c r="V2762" s="39"/>
      <c r="W2762" s="39"/>
      <c r="X2762" s="39"/>
      <c r="Y2762" s="39"/>
      <c r="Z2762" s="39"/>
      <c r="AA2762" s="39"/>
    </row>
    <row r="2763" spans="1:27" ht="14.45" hidden="1" x14ac:dyDescent="0.35">
      <c r="A2763" s="27"/>
      <c r="B2763" s="27">
        <v>2793</v>
      </c>
      <c r="C2763" s="122"/>
      <c r="D2763" s="122"/>
      <c r="E2763" s="122"/>
      <c r="F2763" s="30">
        <f t="shared" si="6"/>
        <v>2022</v>
      </c>
      <c r="G2763" s="28"/>
      <c r="H2763" s="31" t="e">
        <f>VLOOKUP(G2763,[2]Categorias!$J$3:$K$11,2,0)</f>
        <v>#N/A</v>
      </c>
      <c r="I2763" s="75" t="e">
        <f t="shared" si="5"/>
        <v>#N/A</v>
      </c>
      <c r="J2763" s="31" t="e">
        <f>VLOOKUP(I2763,[3]Categorias!$B$3:$C$149,2,0)</f>
        <v>#N/A</v>
      </c>
      <c r="K2763" s="30"/>
      <c r="L2763" s="27" t="str">
        <f t="shared" si="4"/>
        <v>793</v>
      </c>
      <c r="M2763" s="28"/>
      <c r="N2763" s="28"/>
      <c r="O2763" s="52"/>
      <c r="P2763" s="52"/>
      <c r="Q2763" s="121"/>
      <c r="R2763" s="39"/>
      <c r="S2763" s="39"/>
      <c r="T2763" s="39"/>
      <c r="U2763" s="76"/>
      <c r="V2763" s="39"/>
      <c r="W2763" s="39"/>
      <c r="X2763" s="39"/>
      <c r="Y2763" s="39"/>
      <c r="Z2763" s="39"/>
      <c r="AA2763" s="39"/>
    </row>
    <row r="2764" spans="1:27" ht="14.45" hidden="1" x14ac:dyDescent="0.35">
      <c r="A2764" s="27"/>
      <c r="B2764" s="27">
        <v>2794</v>
      </c>
      <c r="C2764" s="122"/>
      <c r="D2764" s="122"/>
      <c r="E2764" s="122"/>
      <c r="F2764" s="30">
        <f t="shared" si="6"/>
        <v>2022</v>
      </c>
      <c r="G2764" s="28"/>
      <c r="H2764" s="31" t="e">
        <f>VLOOKUP(G2764,[2]Categorias!$J$3:$K$11,2,0)</f>
        <v>#N/A</v>
      </c>
      <c r="I2764" s="75" t="e">
        <f t="shared" si="5"/>
        <v>#N/A</v>
      </c>
      <c r="J2764" s="31" t="e">
        <f>VLOOKUP(I2764,[3]Categorias!$B$3:$C$149,2,0)</f>
        <v>#N/A</v>
      </c>
      <c r="K2764" s="30"/>
      <c r="L2764" s="27" t="str">
        <f t="shared" si="4"/>
        <v>794</v>
      </c>
      <c r="M2764" s="28"/>
      <c r="N2764" s="28"/>
      <c r="O2764" s="52"/>
      <c r="P2764" s="52"/>
      <c r="Q2764" s="121"/>
      <c r="R2764" s="39"/>
      <c r="S2764" s="39"/>
      <c r="T2764" s="39"/>
      <c r="U2764" s="76"/>
      <c r="V2764" s="39"/>
      <c r="W2764" s="39"/>
      <c r="X2764" s="39"/>
      <c r="Y2764" s="39"/>
      <c r="Z2764" s="39"/>
      <c r="AA2764" s="39"/>
    </row>
    <row r="2765" spans="1:27" ht="14.45" hidden="1" x14ac:dyDescent="0.35">
      <c r="A2765" s="27"/>
      <c r="B2765" s="27">
        <v>2795</v>
      </c>
      <c r="C2765" s="122"/>
      <c r="D2765" s="122"/>
      <c r="E2765" s="122"/>
      <c r="F2765" s="30">
        <f t="shared" si="6"/>
        <v>2022</v>
      </c>
      <c r="G2765" s="28"/>
      <c r="H2765" s="31" t="e">
        <f>VLOOKUP(G2765,[2]Categorias!$J$3:$K$11,2,0)</f>
        <v>#N/A</v>
      </c>
      <c r="I2765" s="75" t="e">
        <f t="shared" si="5"/>
        <v>#N/A</v>
      </c>
      <c r="J2765" s="31" t="e">
        <f>VLOOKUP(I2765,[3]Categorias!$B$3:$C$149,2,0)</f>
        <v>#N/A</v>
      </c>
      <c r="K2765" s="30"/>
      <c r="L2765" s="27" t="str">
        <f t="shared" si="4"/>
        <v>795</v>
      </c>
      <c r="M2765" s="28"/>
      <c r="N2765" s="28"/>
      <c r="O2765" s="52"/>
      <c r="P2765" s="52"/>
      <c r="Q2765" s="121"/>
      <c r="R2765" s="39"/>
      <c r="S2765" s="39"/>
      <c r="T2765" s="39"/>
      <c r="U2765" s="76"/>
      <c r="V2765" s="39"/>
      <c r="W2765" s="39"/>
      <c r="X2765" s="39"/>
      <c r="Y2765" s="39"/>
      <c r="Z2765" s="39"/>
      <c r="AA2765" s="39"/>
    </row>
    <row r="2766" spans="1:27" ht="14.45" hidden="1" x14ac:dyDescent="0.35">
      <c r="A2766" s="27"/>
      <c r="B2766" s="27">
        <v>2796</v>
      </c>
      <c r="C2766" s="122"/>
      <c r="D2766" s="122"/>
      <c r="E2766" s="122"/>
      <c r="F2766" s="30">
        <f t="shared" si="6"/>
        <v>2022</v>
      </c>
      <c r="G2766" s="28"/>
      <c r="H2766" s="31" t="e">
        <f>VLOOKUP(G2766,[2]Categorias!$J$3:$K$11,2,0)</f>
        <v>#N/A</v>
      </c>
      <c r="I2766" s="75" t="e">
        <f t="shared" si="5"/>
        <v>#N/A</v>
      </c>
      <c r="J2766" s="31" t="e">
        <f>VLOOKUP(I2766,[3]Categorias!$B$3:$C$149,2,0)</f>
        <v>#N/A</v>
      </c>
      <c r="K2766" s="30"/>
      <c r="L2766" s="27" t="str">
        <f t="shared" si="4"/>
        <v>796</v>
      </c>
      <c r="M2766" s="28"/>
      <c r="N2766" s="28"/>
      <c r="O2766" s="52"/>
      <c r="P2766" s="52"/>
      <c r="Q2766" s="121"/>
      <c r="R2766" s="39"/>
      <c r="S2766" s="39"/>
      <c r="T2766" s="39"/>
      <c r="U2766" s="76"/>
      <c r="V2766" s="39"/>
      <c r="W2766" s="39"/>
      <c r="X2766" s="39"/>
      <c r="Y2766" s="39"/>
      <c r="Z2766" s="39"/>
      <c r="AA2766" s="39"/>
    </row>
    <row r="2767" spans="1:27" ht="14.45" hidden="1" x14ac:dyDescent="0.35">
      <c r="A2767" s="27"/>
      <c r="B2767" s="27">
        <v>2797</v>
      </c>
      <c r="C2767" s="122"/>
      <c r="D2767" s="122"/>
      <c r="E2767" s="122"/>
      <c r="F2767" s="30">
        <f t="shared" si="6"/>
        <v>2022</v>
      </c>
      <c r="G2767" s="28"/>
      <c r="H2767" s="31" t="e">
        <f>VLOOKUP(G2767,[2]Categorias!$J$3:$K$11,2,0)</f>
        <v>#N/A</v>
      </c>
      <c r="I2767" s="75" t="e">
        <f t="shared" si="5"/>
        <v>#N/A</v>
      </c>
      <c r="J2767" s="31" t="e">
        <f>VLOOKUP(I2767,[3]Categorias!$B$3:$C$149,2,0)</f>
        <v>#N/A</v>
      </c>
      <c r="K2767" s="30"/>
      <c r="L2767" s="27" t="str">
        <f t="shared" si="4"/>
        <v>797</v>
      </c>
      <c r="M2767" s="28"/>
      <c r="N2767" s="28"/>
      <c r="O2767" s="52"/>
      <c r="P2767" s="52"/>
      <c r="Q2767" s="121"/>
      <c r="R2767" s="39"/>
      <c r="S2767" s="39"/>
      <c r="T2767" s="39"/>
      <c r="U2767" s="76"/>
      <c r="V2767" s="39"/>
      <c r="W2767" s="39"/>
      <c r="X2767" s="39"/>
      <c r="Y2767" s="39"/>
      <c r="Z2767" s="39"/>
      <c r="AA2767" s="39"/>
    </row>
    <row r="2768" spans="1:27" ht="14.45" hidden="1" x14ac:dyDescent="0.35">
      <c r="A2768" s="27"/>
      <c r="B2768" s="27">
        <v>2798</v>
      </c>
      <c r="C2768" s="122"/>
      <c r="D2768" s="122"/>
      <c r="E2768" s="122"/>
      <c r="F2768" s="30">
        <f t="shared" si="6"/>
        <v>2022</v>
      </c>
      <c r="G2768" s="28"/>
      <c r="H2768" s="31" t="e">
        <f>VLOOKUP(G2768,[2]Categorias!$J$3:$K$11,2,0)</f>
        <v>#N/A</v>
      </c>
      <c r="I2768" s="75" t="e">
        <f t="shared" si="5"/>
        <v>#N/A</v>
      </c>
      <c r="J2768" s="31" t="e">
        <f>VLOOKUP(I2768,[3]Categorias!$B$3:$C$149,2,0)</f>
        <v>#N/A</v>
      </c>
      <c r="K2768" s="30"/>
      <c r="L2768" s="27" t="str">
        <f t="shared" si="4"/>
        <v>798</v>
      </c>
      <c r="M2768" s="28"/>
      <c r="N2768" s="28"/>
      <c r="O2768" s="52"/>
      <c r="P2768" s="52"/>
      <c r="Q2768" s="121"/>
      <c r="R2768" s="39"/>
      <c r="S2768" s="39"/>
      <c r="T2768" s="39"/>
      <c r="U2768" s="76"/>
      <c r="V2768" s="39"/>
      <c r="W2768" s="39"/>
      <c r="X2768" s="39"/>
      <c r="Y2768" s="39"/>
      <c r="Z2768" s="39"/>
      <c r="AA2768" s="39"/>
    </row>
    <row r="2769" spans="1:27" ht="14.45" hidden="1" x14ac:dyDescent="0.35">
      <c r="A2769" s="27"/>
      <c r="B2769" s="27">
        <v>2800</v>
      </c>
      <c r="C2769" s="122" t="s">
        <v>4578</v>
      </c>
      <c r="D2769" s="122" t="s">
        <v>4579</v>
      </c>
      <c r="E2769" s="122">
        <v>1984</v>
      </c>
      <c r="F2769" s="30">
        <f t="shared" si="6"/>
        <v>38</v>
      </c>
      <c r="G2769" s="28" t="s">
        <v>4580</v>
      </c>
      <c r="H2769" s="31" t="e">
        <f>VLOOKUP(G2769,[2]Categorias!$J$3:$K$11,2,0)</f>
        <v>#N/A</v>
      </c>
      <c r="I2769" s="75" t="e">
        <f t="shared" si="5"/>
        <v>#N/A</v>
      </c>
      <c r="J2769" s="31" t="e">
        <f>VLOOKUP(I2769,[3]Categorias!$B$3:$C$149,2,0)</f>
        <v>#N/A</v>
      </c>
      <c r="K2769" s="30" t="s">
        <v>403</v>
      </c>
      <c r="L2769" s="27" t="str">
        <f t="shared" si="4"/>
        <v>800</v>
      </c>
      <c r="M2769" s="28" t="s">
        <v>4580</v>
      </c>
      <c r="N2769" s="28"/>
      <c r="O2769" s="52"/>
      <c r="P2769" s="52">
        <v>3136010986</v>
      </c>
      <c r="Q2769" s="34" t="s">
        <v>4581</v>
      </c>
      <c r="R2769" s="123" t="s">
        <v>4582</v>
      </c>
      <c r="S2769" s="39" t="s">
        <v>4583</v>
      </c>
      <c r="T2769" s="39" t="s">
        <v>338</v>
      </c>
      <c r="U2769" s="54">
        <v>8357018</v>
      </c>
      <c r="V2769" s="39" t="s">
        <v>346</v>
      </c>
      <c r="W2769" s="39" t="s">
        <v>363</v>
      </c>
      <c r="X2769" s="39"/>
      <c r="Y2769" s="39"/>
      <c r="Z2769" s="39"/>
      <c r="AA2769" s="39"/>
    </row>
    <row r="2770" spans="1:27" ht="14.45" hidden="1" x14ac:dyDescent="0.35">
      <c r="A2770" s="27"/>
      <c r="B2770" s="27">
        <v>2801</v>
      </c>
      <c r="C2770" s="122" t="s">
        <v>4584</v>
      </c>
      <c r="D2770" s="122" t="s">
        <v>4585</v>
      </c>
      <c r="E2770" s="122">
        <v>1962</v>
      </c>
      <c r="F2770" s="30">
        <f t="shared" si="6"/>
        <v>60</v>
      </c>
      <c r="G2770" s="28" t="s">
        <v>4580</v>
      </c>
      <c r="H2770" s="31" t="e">
        <f>VLOOKUP(G2770,[2]Categorias!$J$3:$K$11,2,0)</f>
        <v>#N/A</v>
      </c>
      <c r="I2770" s="75" t="e">
        <f t="shared" si="5"/>
        <v>#N/A</v>
      </c>
      <c r="J2770" s="31" t="e">
        <f>VLOOKUP(I2770,[3]Categorias!$B$3:$C$149,2,0)</f>
        <v>#N/A</v>
      </c>
      <c r="K2770" s="30" t="s">
        <v>351</v>
      </c>
      <c r="L2770" s="27" t="str">
        <f t="shared" si="4"/>
        <v>801</v>
      </c>
      <c r="M2770" s="28"/>
      <c r="N2770" s="28"/>
      <c r="O2770" s="52"/>
      <c r="P2770" s="52">
        <v>3147790973</v>
      </c>
      <c r="Q2770" s="34" t="s">
        <v>4586</v>
      </c>
      <c r="R2770" s="53">
        <v>22764</v>
      </c>
      <c r="S2770" s="39" t="s">
        <v>808</v>
      </c>
      <c r="T2770" s="39" t="s">
        <v>338</v>
      </c>
      <c r="U2770" s="54">
        <v>70810561</v>
      </c>
      <c r="V2770" s="39" t="s">
        <v>393</v>
      </c>
      <c r="W2770" s="39" t="s">
        <v>363</v>
      </c>
      <c r="X2770" s="39"/>
      <c r="Y2770" s="39"/>
      <c r="Z2770" s="39"/>
      <c r="AA2770" s="39"/>
    </row>
    <row r="2771" spans="1:27" ht="14.45" hidden="1" x14ac:dyDescent="0.35">
      <c r="A2771" s="27"/>
      <c r="B2771" s="27">
        <v>2802</v>
      </c>
      <c r="C2771" s="122" t="s">
        <v>4587</v>
      </c>
      <c r="D2771" s="122" t="s">
        <v>4588</v>
      </c>
      <c r="E2771" s="122">
        <v>1997</v>
      </c>
      <c r="F2771" s="30">
        <f t="shared" si="6"/>
        <v>25</v>
      </c>
      <c r="G2771" s="28" t="s">
        <v>4589</v>
      </c>
      <c r="H2771" s="31" t="e">
        <f>VLOOKUP(G2771,[2]Categorias!$J$3:$K$11,2,0)</f>
        <v>#N/A</v>
      </c>
      <c r="I2771" s="75" t="e">
        <f t="shared" si="5"/>
        <v>#N/A</v>
      </c>
      <c r="J2771" s="31" t="e">
        <f>VLOOKUP(I2771,[3]Categorias!$B$3:$C$149,2,0)</f>
        <v>#N/A</v>
      </c>
      <c r="K2771" s="30" t="s">
        <v>4590</v>
      </c>
      <c r="L2771" s="27" t="str">
        <f t="shared" si="4"/>
        <v>802</v>
      </c>
      <c r="M2771" s="28" t="s">
        <v>4590</v>
      </c>
      <c r="N2771" s="28"/>
      <c r="O2771" s="52"/>
      <c r="P2771" s="52">
        <v>3148265526</v>
      </c>
      <c r="Q2771" s="34" t="s">
        <v>4591</v>
      </c>
      <c r="R2771" s="53">
        <v>35638</v>
      </c>
      <c r="S2771" s="39" t="s">
        <v>4592</v>
      </c>
      <c r="T2771" s="39" t="s">
        <v>338</v>
      </c>
      <c r="U2771" s="54">
        <v>1152463296</v>
      </c>
      <c r="V2771" s="39" t="s">
        <v>430</v>
      </c>
      <c r="W2771" s="39" t="s">
        <v>363</v>
      </c>
      <c r="X2771" s="39"/>
      <c r="Y2771" s="39"/>
      <c r="Z2771" s="39"/>
      <c r="AA2771" s="39"/>
    </row>
    <row r="2772" spans="1:27" ht="14.45" hidden="1" x14ac:dyDescent="0.35">
      <c r="A2772" s="27"/>
      <c r="B2772" s="27">
        <v>2803</v>
      </c>
      <c r="C2772" s="122" t="s">
        <v>4593</v>
      </c>
      <c r="D2772" s="122" t="s">
        <v>4594</v>
      </c>
      <c r="E2772" s="122">
        <v>1976</v>
      </c>
      <c r="F2772" s="30">
        <f t="shared" si="6"/>
        <v>46</v>
      </c>
      <c r="G2772" s="28" t="s">
        <v>4589</v>
      </c>
      <c r="H2772" s="31" t="e">
        <f>VLOOKUP(G2772,[2]Categorias!$J$3:$K$11,2,0)</f>
        <v>#N/A</v>
      </c>
      <c r="I2772" s="75" t="e">
        <f t="shared" si="5"/>
        <v>#N/A</v>
      </c>
      <c r="J2772" s="31" t="e">
        <f>VLOOKUP(I2772,[3]Categorias!$B$3:$C$149,2,0)</f>
        <v>#N/A</v>
      </c>
      <c r="K2772" s="30" t="s">
        <v>4590</v>
      </c>
      <c r="L2772" s="27" t="str">
        <f t="shared" si="4"/>
        <v>803</v>
      </c>
      <c r="M2772" s="28"/>
      <c r="N2772" s="28"/>
      <c r="O2772" s="52"/>
      <c r="P2772" s="52">
        <v>3206067082</v>
      </c>
      <c r="Q2772" s="34" t="s">
        <v>4595</v>
      </c>
      <c r="R2772" s="53">
        <v>27882</v>
      </c>
      <c r="S2772" s="39" t="s">
        <v>1175</v>
      </c>
      <c r="T2772" s="39" t="s">
        <v>338</v>
      </c>
      <c r="U2772" s="54">
        <v>43472542</v>
      </c>
      <c r="V2772" s="39" t="s">
        <v>393</v>
      </c>
      <c r="W2772" s="39" t="s">
        <v>340</v>
      </c>
      <c r="X2772" s="39"/>
      <c r="Y2772" s="39"/>
      <c r="Z2772" s="39"/>
      <c r="AA2772" s="39"/>
    </row>
    <row r="2773" spans="1:27" ht="14.45" hidden="1" x14ac:dyDescent="0.35">
      <c r="A2773" s="27"/>
      <c r="B2773" s="27">
        <v>2804</v>
      </c>
      <c r="C2773" s="122" t="s">
        <v>546</v>
      </c>
      <c r="D2773" s="122" t="s">
        <v>4596</v>
      </c>
      <c r="E2773" s="122">
        <v>1985</v>
      </c>
      <c r="F2773" s="30">
        <f t="shared" si="6"/>
        <v>37</v>
      </c>
      <c r="G2773" s="28" t="s">
        <v>4589</v>
      </c>
      <c r="H2773" s="31" t="e">
        <f>VLOOKUP(G2773,[2]Categorias!$J$3:$K$11,2,0)</f>
        <v>#N/A</v>
      </c>
      <c r="I2773" s="75" t="e">
        <f t="shared" si="5"/>
        <v>#N/A</v>
      </c>
      <c r="J2773" s="31" t="e">
        <f>VLOOKUP(I2773,[3]Categorias!$B$3:$C$149,2,0)</f>
        <v>#N/A</v>
      </c>
      <c r="K2773" s="30" t="s">
        <v>4590</v>
      </c>
      <c r="L2773" s="27" t="str">
        <f t="shared" si="4"/>
        <v>804</v>
      </c>
      <c r="M2773" s="28"/>
      <c r="N2773" s="28"/>
      <c r="O2773" s="52"/>
      <c r="P2773" s="52">
        <v>3148863988</v>
      </c>
      <c r="Q2773" s="34" t="s">
        <v>4597</v>
      </c>
      <c r="R2773" s="53">
        <v>31182</v>
      </c>
      <c r="S2773" s="39" t="s">
        <v>4598</v>
      </c>
      <c r="T2773" s="39" t="s">
        <v>338</v>
      </c>
      <c r="U2773" s="54">
        <v>32299680</v>
      </c>
      <c r="V2773" s="39" t="s">
        <v>339</v>
      </c>
      <c r="W2773" s="39" t="s">
        <v>363</v>
      </c>
      <c r="X2773" s="39"/>
      <c r="Y2773" s="39"/>
      <c r="Z2773" s="39"/>
      <c r="AA2773" s="39"/>
    </row>
    <row r="2774" spans="1:27" ht="14.45" hidden="1" x14ac:dyDescent="0.35">
      <c r="A2774" s="27"/>
      <c r="B2774" s="27">
        <v>2805</v>
      </c>
      <c r="C2774" s="122" t="s">
        <v>4599</v>
      </c>
      <c r="D2774" s="122" t="s">
        <v>4600</v>
      </c>
      <c r="E2774" s="122">
        <v>1988</v>
      </c>
      <c r="F2774" s="30">
        <f t="shared" si="6"/>
        <v>34</v>
      </c>
      <c r="G2774" s="28" t="s">
        <v>4589</v>
      </c>
      <c r="H2774" s="31" t="e">
        <f>VLOOKUP(G2774,[2]Categorias!$J$3:$K$11,2,0)</f>
        <v>#N/A</v>
      </c>
      <c r="I2774" s="75" t="e">
        <f t="shared" si="5"/>
        <v>#N/A</v>
      </c>
      <c r="J2774" s="31" t="e">
        <f>VLOOKUP(I2774,[3]Categorias!$B$3:$C$149,2,0)</f>
        <v>#N/A</v>
      </c>
      <c r="K2774" s="30" t="s">
        <v>4590</v>
      </c>
      <c r="L2774" s="27" t="str">
        <f t="shared" si="4"/>
        <v>805</v>
      </c>
      <c r="M2774" s="28"/>
      <c r="N2774" s="28"/>
      <c r="O2774" s="52"/>
      <c r="P2774" s="52">
        <v>3006100648</v>
      </c>
      <c r="Q2774" s="34" t="s">
        <v>4601</v>
      </c>
      <c r="R2774" s="53">
        <v>32225</v>
      </c>
      <c r="S2774" s="39" t="s">
        <v>4602</v>
      </c>
      <c r="T2774" s="39" t="s">
        <v>338</v>
      </c>
      <c r="U2774" s="54">
        <v>1040356611</v>
      </c>
      <c r="V2774" s="39" t="s">
        <v>346</v>
      </c>
      <c r="W2774" s="39" t="s">
        <v>363</v>
      </c>
      <c r="X2774" s="39"/>
      <c r="Y2774" s="39"/>
      <c r="Z2774" s="39"/>
      <c r="AA2774" s="39"/>
    </row>
    <row r="2775" spans="1:27" ht="14.45" hidden="1" x14ac:dyDescent="0.35">
      <c r="A2775" s="27"/>
      <c r="B2775" s="27">
        <v>2806</v>
      </c>
      <c r="C2775" s="122" t="s">
        <v>4603</v>
      </c>
      <c r="D2775" s="122" t="s">
        <v>4604</v>
      </c>
      <c r="E2775" s="122">
        <v>1982</v>
      </c>
      <c r="F2775" s="30">
        <f t="shared" si="6"/>
        <v>40</v>
      </c>
      <c r="G2775" s="28" t="s">
        <v>4580</v>
      </c>
      <c r="H2775" s="31" t="e">
        <f>VLOOKUP(G2775,[2]Categorias!$J$3:$K$11,2,0)</f>
        <v>#N/A</v>
      </c>
      <c r="I2775" s="75" t="e">
        <f t="shared" si="5"/>
        <v>#N/A</v>
      </c>
      <c r="J2775" s="31" t="e">
        <f>VLOOKUP(I2775,[3]Categorias!$B$3:$C$149,2,0)</f>
        <v>#N/A</v>
      </c>
      <c r="K2775" s="30" t="s">
        <v>441</v>
      </c>
      <c r="L2775" s="27" t="str">
        <f t="shared" si="4"/>
        <v>806</v>
      </c>
      <c r="M2775" s="28"/>
      <c r="N2775" s="28"/>
      <c r="O2775" s="52"/>
      <c r="P2775" s="52">
        <v>3207538027</v>
      </c>
      <c r="Q2775" s="34" t="s">
        <v>4318</v>
      </c>
      <c r="R2775" s="62">
        <v>30259</v>
      </c>
      <c r="S2775" s="39" t="s">
        <v>4605</v>
      </c>
      <c r="T2775" s="39" t="s">
        <v>338</v>
      </c>
      <c r="U2775" s="76">
        <v>8323529</v>
      </c>
      <c r="V2775" s="39" t="s">
        <v>346</v>
      </c>
      <c r="W2775" s="39" t="s">
        <v>363</v>
      </c>
      <c r="X2775" s="39"/>
      <c r="Y2775" s="39"/>
      <c r="Z2775" s="39"/>
      <c r="AA2775" s="39"/>
    </row>
    <row r="2776" spans="1:27" ht="14.45" hidden="1" x14ac:dyDescent="0.35">
      <c r="A2776" s="27"/>
      <c r="B2776" s="27">
        <v>2807</v>
      </c>
      <c r="C2776" s="122" t="s">
        <v>59</v>
      </c>
      <c r="D2776" s="122" t="s">
        <v>4606</v>
      </c>
      <c r="E2776" s="122">
        <v>1982</v>
      </c>
      <c r="F2776" s="30">
        <f t="shared" si="6"/>
        <v>40</v>
      </c>
      <c r="G2776" s="28" t="s">
        <v>4580</v>
      </c>
      <c r="H2776" s="31" t="e">
        <f>VLOOKUP(G2776,[2]Categorias!$J$3:$K$11,2,0)</f>
        <v>#N/A</v>
      </c>
      <c r="I2776" s="75" t="e">
        <f t="shared" si="5"/>
        <v>#N/A</v>
      </c>
      <c r="J2776" s="31" t="e">
        <f>VLOOKUP(I2776,[3]Categorias!$B$3:$C$149,2,0)</f>
        <v>#N/A</v>
      </c>
      <c r="K2776" s="30" t="s">
        <v>371</v>
      </c>
      <c r="L2776" s="27" t="str">
        <f t="shared" si="4"/>
        <v>807</v>
      </c>
      <c r="M2776" s="28"/>
      <c r="N2776" s="28"/>
      <c r="O2776" s="52">
        <v>5828323</v>
      </c>
      <c r="P2776" s="52">
        <v>3217821154</v>
      </c>
      <c r="Q2776" s="34" t="s">
        <v>4607</v>
      </c>
      <c r="R2776" s="62">
        <v>30105</v>
      </c>
      <c r="S2776" s="39" t="s">
        <v>4608</v>
      </c>
      <c r="T2776" s="39" t="s">
        <v>338</v>
      </c>
      <c r="U2776" s="76">
        <v>71260865</v>
      </c>
      <c r="V2776" s="39" t="s">
        <v>346</v>
      </c>
      <c r="W2776" s="39" t="s">
        <v>363</v>
      </c>
      <c r="X2776" s="39"/>
      <c r="Y2776" s="39"/>
      <c r="Z2776" s="39"/>
      <c r="AA2776" s="39"/>
    </row>
    <row r="2777" spans="1:27" ht="14.45" hidden="1" x14ac:dyDescent="0.35">
      <c r="A2777" s="27"/>
      <c r="B2777" s="27">
        <v>2808</v>
      </c>
      <c r="C2777" s="122" t="s">
        <v>4609</v>
      </c>
      <c r="D2777" s="122" t="s">
        <v>4610</v>
      </c>
      <c r="E2777" s="122">
        <v>1989</v>
      </c>
      <c r="F2777" s="30">
        <f t="shared" si="6"/>
        <v>33</v>
      </c>
      <c r="G2777" s="28" t="s">
        <v>4580</v>
      </c>
      <c r="H2777" s="31" t="e">
        <f>VLOOKUP(G2777,[2]Categorias!$J$3:$K$11,2,0)</f>
        <v>#N/A</v>
      </c>
      <c r="I2777" s="75" t="e">
        <f t="shared" si="5"/>
        <v>#N/A</v>
      </c>
      <c r="J2777" s="31" t="e">
        <f>VLOOKUP(I2777,[3]Categorias!$B$3:$C$149,2,0)</f>
        <v>#N/A</v>
      </c>
      <c r="K2777" s="30" t="s">
        <v>425</v>
      </c>
      <c r="L2777" s="27" t="str">
        <f t="shared" ref="L2777:L2807" si="7">IF(B2777="","",IF(LEN(B2777)=4,MID(B2777,2,LEN(B2777)),B2777))</f>
        <v>808</v>
      </c>
      <c r="M2777" s="28"/>
      <c r="N2777" s="28"/>
      <c r="O2777" s="52"/>
      <c r="P2777" s="52">
        <v>3105332072</v>
      </c>
      <c r="Q2777" s="34" t="s">
        <v>1332</v>
      </c>
      <c r="R2777" s="62">
        <v>32610</v>
      </c>
      <c r="S2777" s="39" t="s">
        <v>4611</v>
      </c>
      <c r="T2777" s="39" t="s">
        <v>338</v>
      </c>
      <c r="U2777" s="76">
        <v>1037594403</v>
      </c>
      <c r="V2777" s="39" t="s">
        <v>346</v>
      </c>
      <c r="W2777" s="39" t="s">
        <v>363</v>
      </c>
      <c r="X2777" s="39"/>
      <c r="Y2777" s="39"/>
      <c r="Z2777" s="39"/>
      <c r="AA2777" s="39"/>
    </row>
    <row r="2778" spans="1:27" ht="14.45" hidden="1" x14ac:dyDescent="0.35">
      <c r="A2778" s="27"/>
      <c r="B2778" s="27">
        <v>2809</v>
      </c>
      <c r="C2778" s="122" t="s">
        <v>4612</v>
      </c>
      <c r="D2778" s="122" t="s">
        <v>4613</v>
      </c>
      <c r="E2778" s="122">
        <v>1984</v>
      </c>
      <c r="F2778" s="30">
        <f t="shared" si="6"/>
        <v>38</v>
      </c>
      <c r="G2778" s="28" t="s">
        <v>4580</v>
      </c>
      <c r="H2778" s="31" t="e">
        <f>VLOOKUP(G2778,[2]Categorias!$J$3:$K$11,2,0)</f>
        <v>#N/A</v>
      </c>
      <c r="I2778" s="75" t="e">
        <f t="shared" si="5"/>
        <v>#N/A</v>
      </c>
      <c r="J2778" s="31" t="e">
        <f>VLOOKUP(I2778,[3]Categorias!$B$3:$C$149,2,0)</f>
        <v>#N/A</v>
      </c>
      <c r="K2778" s="30" t="s">
        <v>341</v>
      </c>
      <c r="L2778" s="27" t="str">
        <f t="shared" si="7"/>
        <v>809</v>
      </c>
      <c r="M2778" s="28"/>
      <c r="N2778" s="28"/>
      <c r="O2778" s="52">
        <v>5886221</v>
      </c>
      <c r="P2778" s="52">
        <v>3148928628</v>
      </c>
      <c r="Q2778" s="34" t="s">
        <v>4614</v>
      </c>
      <c r="R2778" s="62">
        <v>30955</v>
      </c>
      <c r="S2778" s="39" t="s">
        <v>4615</v>
      </c>
      <c r="T2778" s="39" t="s">
        <v>338</v>
      </c>
      <c r="U2778" s="76">
        <v>32297694</v>
      </c>
      <c r="V2778" s="39" t="s">
        <v>393</v>
      </c>
      <c r="W2778" s="39" t="s">
        <v>4616</v>
      </c>
      <c r="X2778" s="39"/>
      <c r="Y2778" s="39"/>
      <c r="Z2778" s="39"/>
      <c r="AA2778" s="39"/>
    </row>
    <row r="2779" spans="1:27" ht="14.45" hidden="1" x14ac:dyDescent="0.35">
      <c r="A2779" s="27"/>
      <c r="B2779" s="27">
        <v>2810</v>
      </c>
      <c r="C2779" s="122" t="s">
        <v>4617</v>
      </c>
      <c r="D2779" s="122" t="s">
        <v>4618</v>
      </c>
      <c r="E2779" s="122">
        <v>1992</v>
      </c>
      <c r="F2779" s="30">
        <f t="shared" si="6"/>
        <v>30</v>
      </c>
      <c r="G2779" s="28" t="s">
        <v>4589</v>
      </c>
      <c r="H2779" s="31" t="e">
        <f>VLOOKUP(G2779,[2]Categorias!$J$3:$K$11,2,0)</f>
        <v>#N/A</v>
      </c>
      <c r="I2779" s="75" t="e">
        <f t="shared" si="5"/>
        <v>#N/A</v>
      </c>
      <c r="J2779" s="31" t="e">
        <f>VLOOKUP(I2779,[3]Categorias!$B$3:$C$149,2,0)</f>
        <v>#N/A</v>
      </c>
      <c r="K2779" s="30" t="s">
        <v>4590</v>
      </c>
      <c r="L2779" s="27" t="str">
        <f t="shared" si="7"/>
        <v>810</v>
      </c>
      <c r="M2779" s="28"/>
      <c r="N2779" s="28"/>
      <c r="O2779" s="52"/>
      <c r="P2779" s="52">
        <v>3014350328</v>
      </c>
      <c r="Q2779" s="34" t="s">
        <v>4619</v>
      </c>
      <c r="R2779" s="62">
        <v>33852</v>
      </c>
      <c r="S2779" s="39" t="s">
        <v>4620</v>
      </c>
      <c r="T2779" s="39" t="s">
        <v>338</v>
      </c>
      <c r="U2779" s="76">
        <v>1152444715</v>
      </c>
      <c r="V2779" s="39" t="s">
        <v>393</v>
      </c>
      <c r="W2779" s="39" t="s">
        <v>4616</v>
      </c>
      <c r="X2779" s="39"/>
      <c r="Y2779" s="39"/>
      <c r="Z2779" s="39"/>
      <c r="AA2779" s="39"/>
    </row>
    <row r="2780" spans="1:27" ht="14.45" hidden="1" x14ac:dyDescent="0.35">
      <c r="A2780" s="27"/>
      <c r="B2780" s="27">
        <v>2811</v>
      </c>
      <c r="C2780" s="122" t="s">
        <v>4621</v>
      </c>
      <c r="D2780" s="122" t="s">
        <v>4622</v>
      </c>
      <c r="E2780" s="122">
        <v>1961</v>
      </c>
      <c r="F2780" s="30">
        <f t="shared" si="6"/>
        <v>61</v>
      </c>
      <c r="G2780" s="28" t="s">
        <v>4623</v>
      </c>
      <c r="H2780" s="31" t="e">
        <f>VLOOKUP(G2780,[2]Categorias!$J$3:$K$11,2,0)</f>
        <v>#N/A</v>
      </c>
      <c r="I2780" s="75" t="e">
        <f t="shared" si="5"/>
        <v>#N/A</v>
      </c>
      <c r="J2780" s="31" t="e">
        <f>VLOOKUP(I2780,[3]Categorias!$B$3:$C$149,2,0)</f>
        <v>#N/A</v>
      </c>
      <c r="K2780" s="30" t="s">
        <v>4590</v>
      </c>
      <c r="L2780" s="27" t="str">
        <f t="shared" si="7"/>
        <v>811</v>
      </c>
      <c r="M2780" s="28" t="s">
        <v>4623</v>
      </c>
      <c r="N2780" s="28"/>
      <c r="O2780" s="52">
        <v>5837982</v>
      </c>
      <c r="P2780" s="52">
        <v>3104364428</v>
      </c>
      <c r="Q2780" s="34" t="s">
        <v>4624</v>
      </c>
      <c r="R2780" s="62">
        <v>22631</v>
      </c>
      <c r="S2780" s="39" t="s">
        <v>4625</v>
      </c>
      <c r="T2780" s="39" t="s">
        <v>338</v>
      </c>
      <c r="U2780" s="76">
        <v>71622352</v>
      </c>
      <c r="V2780" s="39" t="s">
        <v>346</v>
      </c>
      <c r="W2780" s="39" t="s">
        <v>394</v>
      </c>
      <c r="X2780" s="39"/>
      <c r="Y2780" s="39"/>
      <c r="Z2780" s="39"/>
      <c r="AA2780" s="39"/>
    </row>
    <row r="2781" spans="1:27" ht="14.45" hidden="1" x14ac:dyDescent="0.35">
      <c r="A2781" s="27"/>
      <c r="B2781" s="27">
        <v>2812</v>
      </c>
      <c r="C2781" s="122" t="s">
        <v>4626</v>
      </c>
      <c r="D2781" s="122" t="s">
        <v>4627</v>
      </c>
      <c r="E2781" s="122">
        <v>1989</v>
      </c>
      <c r="F2781" s="30">
        <f t="shared" si="6"/>
        <v>33</v>
      </c>
      <c r="G2781" s="28" t="s">
        <v>4589</v>
      </c>
      <c r="H2781" s="31" t="e">
        <f>VLOOKUP(G2781,[2]Categorias!$J$3:$K$11,2,0)</f>
        <v>#N/A</v>
      </c>
      <c r="I2781" s="75" t="e">
        <f t="shared" si="5"/>
        <v>#N/A</v>
      </c>
      <c r="J2781" s="31" t="e">
        <f>VLOOKUP(I2781,[3]Categorias!$B$3:$C$149,2,0)</f>
        <v>#N/A</v>
      </c>
      <c r="K2781" s="30" t="s">
        <v>4590</v>
      </c>
      <c r="L2781" s="27" t="str">
        <f t="shared" si="7"/>
        <v>812</v>
      </c>
      <c r="M2781" s="28"/>
      <c r="N2781" s="28"/>
      <c r="O2781" s="52"/>
      <c r="P2781" s="52">
        <v>3008783605</v>
      </c>
      <c r="Q2781" s="34" t="s">
        <v>4628</v>
      </c>
      <c r="R2781" s="62">
        <v>32774</v>
      </c>
      <c r="S2781" s="39" t="s">
        <v>4629</v>
      </c>
      <c r="T2781" s="39" t="s">
        <v>338</v>
      </c>
      <c r="U2781" s="76">
        <v>1037600261</v>
      </c>
      <c r="V2781" s="39" t="s">
        <v>346</v>
      </c>
      <c r="W2781" s="39" t="s">
        <v>363</v>
      </c>
      <c r="X2781" s="39"/>
      <c r="Y2781" s="39"/>
      <c r="Z2781" s="39"/>
      <c r="AA2781" s="39"/>
    </row>
    <row r="2782" spans="1:27" ht="14.45" hidden="1" x14ac:dyDescent="0.35">
      <c r="A2782" s="27"/>
      <c r="B2782" s="27">
        <v>2813</v>
      </c>
      <c r="C2782" s="122" t="s">
        <v>4630</v>
      </c>
      <c r="D2782" s="122" t="s">
        <v>4631</v>
      </c>
      <c r="E2782" s="122">
        <v>1972</v>
      </c>
      <c r="F2782" s="30">
        <f t="shared" si="6"/>
        <v>50</v>
      </c>
      <c r="G2782" s="28" t="s">
        <v>4580</v>
      </c>
      <c r="H2782" s="31" t="e">
        <f>VLOOKUP(G2782,[2]Categorias!$J$3:$K$11,2,0)</f>
        <v>#N/A</v>
      </c>
      <c r="I2782" s="75" t="e">
        <f t="shared" si="5"/>
        <v>#N/A</v>
      </c>
      <c r="J2782" s="31" t="e">
        <f>VLOOKUP(I2782,[3]Categorias!$B$3:$C$149,2,0)</f>
        <v>#N/A</v>
      </c>
      <c r="K2782" s="30" t="s">
        <v>355</v>
      </c>
      <c r="L2782" s="27" t="str">
        <f t="shared" si="7"/>
        <v>813</v>
      </c>
      <c r="M2782" s="28"/>
      <c r="N2782" s="28"/>
      <c r="O2782" s="52"/>
      <c r="P2782" s="52">
        <v>3103796646</v>
      </c>
      <c r="Q2782" s="34" t="s">
        <v>4632</v>
      </c>
      <c r="R2782" s="62">
        <v>26495</v>
      </c>
      <c r="S2782" s="39" t="s">
        <v>4633</v>
      </c>
      <c r="T2782" s="39" t="s">
        <v>338</v>
      </c>
      <c r="U2782" s="76">
        <v>86006863</v>
      </c>
      <c r="V2782" s="39" t="s">
        <v>393</v>
      </c>
      <c r="W2782" s="39" t="s">
        <v>402</v>
      </c>
      <c r="X2782" s="39"/>
      <c r="Y2782" s="39"/>
      <c r="Z2782" s="39"/>
      <c r="AA2782" s="39"/>
    </row>
    <row r="2783" spans="1:27" ht="14.45" hidden="1" x14ac:dyDescent="0.35">
      <c r="A2783" s="27"/>
      <c r="B2783" s="27">
        <v>2814</v>
      </c>
      <c r="C2783" s="122" t="s">
        <v>4634</v>
      </c>
      <c r="D2783" s="122" t="s">
        <v>4635</v>
      </c>
      <c r="E2783" s="122">
        <v>1966</v>
      </c>
      <c r="F2783" s="30">
        <f t="shared" si="6"/>
        <v>56</v>
      </c>
      <c r="G2783" s="28" t="s">
        <v>4580</v>
      </c>
      <c r="H2783" s="31" t="e">
        <f>VLOOKUP(G2783,[2]Categorias!$J$3:$K$11,2,0)</f>
        <v>#N/A</v>
      </c>
      <c r="I2783" s="75" t="e">
        <f t="shared" si="5"/>
        <v>#N/A</v>
      </c>
      <c r="J2783" s="31" t="e">
        <f>VLOOKUP(I2783,[3]Categorias!$B$3:$C$149,2,0)</f>
        <v>#N/A</v>
      </c>
      <c r="K2783" s="30" t="s">
        <v>355</v>
      </c>
      <c r="L2783" s="27" t="str">
        <f t="shared" si="7"/>
        <v>814</v>
      </c>
      <c r="M2783" s="28"/>
      <c r="N2783" s="28"/>
      <c r="O2783" s="52">
        <v>3242126</v>
      </c>
      <c r="P2783" s="52">
        <v>3226882026</v>
      </c>
      <c r="Q2783" s="34" t="s">
        <v>4636</v>
      </c>
      <c r="R2783" s="62">
        <v>24360</v>
      </c>
      <c r="S2783" s="39" t="s">
        <v>4637</v>
      </c>
      <c r="T2783" s="39" t="s">
        <v>338</v>
      </c>
      <c r="U2783" s="76">
        <v>71674940</v>
      </c>
      <c r="V2783" s="39" t="s">
        <v>346</v>
      </c>
      <c r="W2783" s="39" t="s">
        <v>394</v>
      </c>
      <c r="X2783" s="39"/>
      <c r="Y2783" s="39"/>
      <c r="Z2783" s="39"/>
      <c r="AA2783" s="39"/>
    </row>
    <row r="2784" spans="1:27" ht="14.45" hidden="1" x14ac:dyDescent="0.35">
      <c r="A2784" s="27"/>
      <c r="B2784" s="27">
        <v>2815</v>
      </c>
      <c r="C2784" s="122" t="s">
        <v>4638</v>
      </c>
      <c r="D2784" s="122" t="s">
        <v>4639</v>
      </c>
      <c r="E2784" s="122">
        <v>1971</v>
      </c>
      <c r="F2784" s="30">
        <f t="shared" si="6"/>
        <v>51</v>
      </c>
      <c r="G2784" s="28" t="s">
        <v>4589</v>
      </c>
      <c r="H2784" s="31" t="e">
        <f>VLOOKUP(G2784,[2]Categorias!$J$3:$K$11,2,0)</f>
        <v>#N/A</v>
      </c>
      <c r="I2784" s="75" t="e">
        <f t="shared" si="5"/>
        <v>#N/A</v>
      </c>
      <c r="J2784" s="31" t="e">
        <f>VLOOKUP(I2784,[3]Categorias!$B$3:$C$149,2,0)</f>
        <v>#N/A</v>
      </c>
      <c r="K2784" s="30" t="s">
        <v>4590</v>
      </c>
      <c r="L2784" s="27" t="str">
        <f t="shared" si="7"/>
        <v>815</v>
      </c>
      <c r="M2784" s="28"/>
      <c r="N2784" s="28"/>
      <c r="O2784" s="52"/>
      <c r="P2784" s="52">
        <v>3045435471</v>
      </c>
      <c r="Q2784" s="34" t="s">
        <v>4640</v>
      </c>
      <c r="R2784" s="62">
        <v>26011</v>
      </c>
      <c r="S2784" s="39" t="s">
        <v>4641</v>
      </c>
      <c r="T2784" s="39" t="s">
        <v>338</v>
      </c>
      <c r="U2784" s="76">
        <v>43420793</v>
      </c>
      <c r="V2784" s="39" t="s">
        <v>393</v>
      </c>
      <c r="W2784" s="39" t="s">
        <v>394</v>
      </c>
      <c r="X2784" s="39"/>
      <c r="Y2784" s="39"/>
      <c r="Z2784" s="39"/>
      <c r="AA2784" s="39"/>
    </row>
    <row r="2785" spans="1:27" ht="14.45" hidden="1" x14ac:dyDescent="0.35">
      <c r="A2785" s="27"/>
      <c r="B2785" s="27">
        <v>2816</v>
      </c>
      <c r="C2785" s="122" t="s">
        <v>131</v>
      </c>
      <c r="D2785" s="122" t="s">
        <v>4642</v>
      </c>
      <c r="E2785" s="122">
        <v>1997</v>
      </c>
      <c r="F2785" s="30">
        <f t="shared" si="6"/>
        <v>25</v>
      </c>
      <c r="G2785" s="28" t="s">
        <v>4589</v>
      </c>
      <c r="H2785" s="31" t="e">
        <f>VLOOKUP(G2785,[2]Categorias!$J$3:$K$11,2,0)</f>
        <v>#N/A</v>
      </c>
      <c r="I2785" s="75" t="e">
        <f t="shared" si="5"/>
        <v>#N/A</v>
      </c>
      <c r="J2785" s="31" t="e">
        <f>VLOOKUP(I2785,[3]Categorias!$B$3:$C$149,2,0)</f>
        <v>#N/A</v>
      </c>
      <c r="K2785" s="30" t="s">
        <v>4590</v>
      </c>
      <c r="L2785" s="27" t="str">
        <f t="shared" si="7"/>
        <v>816</v>
      </c>
      <c r="M2785" s="28"/>
      <c r="N2785" s="28"/>
      <c r="O2785" s="52">
        <v>3163528</v>
      </c>
      <c r="P2785" s="52">
        <v>3217588542</v>
      </c>
      <c r="Q2785" s="34" t="s">
        <v>4643</v>
      </c>
      <c r="R2785" s="62">
        <v>35658</v>
      </c>
      <c r="S2785" s="39" t="s">
        <v>4629</v>
      </c>
      <c r="T2785" s="39" t="s">
        <v>338</v>
      </c>
      <c r="U2785" s="76">
        <v>1037657973</v>
      </c>
      <c r="V2785" s="39" t="s">
        <v>346</v>
      </c>
      <c r="W2785" s="39" t="s">
        <v>363</v>
      </c>
      <c r="X2785" s="39"/>
      <c r="Y2785" s="39"/>
      <c r="Z2785" s="39"/>
      <c r="AA2785" s="39"/>
    </row>
    <row r="2786" spans="1:27" ht="14.45" hidden="1" x14ac:dyDescent="0.35">
      <c r="A2786" s="27"/>
      <c r="B2786" s="27">
        <v>2817</v>
      </c>
      <c r="C2786" s="122" t="s">
        <v>78</v>
      </c>
      <c r="D2786" s="122" t="s">
        <v>4644</v>
      </c>
      <c r="E2786" s="122">
        <v>1993</v>
      </c>
      <c r="F2786" s="30">
        <f t="shared" si="6"/>
        <v>29</v>
      </c>
      <c r="G2786" s="28" t="s">
        <v>4589</v>
      </c>
      <c r="H2786" s="68" t="e">
        <f>VLOOKUP(G2786,[2]Categorias!$J$3:$K$11,2,0)</f>
        <v>#N/A</v>
      </c>
      <c r="I2786" s="75" t="e">
        <f t="shared" si="5"/>
        <v>#N/A</v>
      </c>
      <c r="J2786" s="31" t="e">
        <f>VLOOKUP(I2786,[3]Categorias!$B$3:$C$149,2,0)</f>
        <v>#N/A</v>
      </c>
      <c r="K2786" s="30" t="s">
        <v>4590</v>
      </c>
      <c r="L2786" s="27" t="str">
        <f t="shared" si="7"/>
        <v>817</v>
      </c>
      <c r="M2786" s="28"/>
      <c r="N2786" s="28"/>
      <c r="O2786" s="52">
        <v>2698487</v>
      </c>
      <c r="P2786" s="52">
        <v>3193894142</v>
      </c>
      <c r="Q2786" s="34" t="s">
        <v>4645</v>
      </c>
      <c r="R2786" s="62">
        <v>34231</v>
      </c>
      <c r="S2786" s="39" t="s">
        <v>4646</v>
      </c>
      <c r="T2786" s="39" t="s">
        <v>338</v>
      </c>
      <c r="U2786" s="76">
        <v>1152692286</v>
      </c>
      <c r="V2786" s="39" t="s">
        <v>346</v>
      </c>
      <c r="W2786" s="39" t="s">
        <v>363</v>
      </c>
      <c r="X2786" s="39"/>
      <c r="Y2786" s="39"/>
      <c r="Z2786" s="39"/>
      <c r="AA2786" s="39"/>
    </row>
    <row r="2787" spans="1:27" ht="14.45" hidden="1" x14ac:dyDescent="0.35">
      <c r="A2787" s="27"/>
      <c r="B2787" s="27">
        <v>2818</v>
      </c>
      <c r="C2787" s="122" t="s">
        <v>4647</v>
      </c>
      <c r="D2787" s="122" t="s">
        <v>4648</v>
      </c>
      <c r="E2787" s="122">
        <v>1978</v>
      </c>
      <c r="F2787" s="30">
        <f t="shared" si="6"/>
        <v>44</v>
      </c>
      <c r="G2787" s="28" t="s">
        <v>4580</v>
      </c>
      <c r="H2787" s="68" t="e">
        <f>VLOOKUP(G2787,[2]Categorias!$J$3:$K$11,2,0)</f>
        <v>#N/A</v>
      </c>
      <c r="I2787" s="75" t="e">
        <f t="shared" ref="I2787:I2807" si="8">E2787&amp;H2787</f>
        <v>#N/A</v>
      </c>
      <c r="J2787" s="31" t="e">
        <f>VLOOKUP(I2787,[3]Categorias!$B$3:$C$149,2,0)</f>
        <v>#N/A</v>
      </c>
      <c r="K2787" s="30" t="s">
        <v>356</v>
      </c>
      <c r="L2787" s="27" t="str">
        <f t="shared" si="7"/>
        <v>818</v>
      </c>
      <c r="M2787" s="28"/>
      <c r="N2787" s="28"/>
      <c r="O2787" s="52">
        <v>4973200</v>
      </c>
      <c r="P2787" s="52">
        <v>3012416774</v>
      </c>
      <c r="Q2787" s="34" t="s">
        <v>4649</v>
      </c>
      <c r="R2787" s="62">
        <v>28722</v>
      </c>
      <c r="S2787" s="39" t="s">
        <v>4650</v>
      </c>
      <c r="T2787" s="39" t="s">
        <v>338</v>
      </c>
      <c r="U2787" s="76">
        <v>98632774</v>
      </c>
      <c r="V2787" s="39" t="s">
        <v>346</v>
      </c>
      <c r="W2787" s="39" t="s">
        <v>363</v>
      </c>
      <c r="X2787" s="39"/>
      <c r="Y2787" s="39"/>
      <c r="Z2787" s="39"/>
      <c r="AA2787" s="39"/>
    </row>
    <row r="2788" spans="1:27" ht="14.45" hidden="1" x14ac:dyDescent="0.35">
      <c r="A2788" s="27"/>
      <c r="B2788" s="27">
        <v>2819</v>
      </c>
      <c r="C2788" s="122" t="s">
        <v>765</v>
      </c>
      <c r="D2788" s="122" t="s">
        <v>4651</v>
      </c>
      <c r="E2788" s="122">
        <v>1999</v>
      </c>
      <c r="F2788" s="30">
        <f>2022-E2788</f>
        <v>23</v>
      </c>
      <c r="G2788" s="28" t="s">
        <v>4589</v>
      </c>
      <c r="H2788" s="68" t="e">
        <f>VLOOKUP(G2788,[2]Categorias!$J$3:$K$11,2,0)</f>
        <v>#N/A</v>
      </c>
      <c r="I2788" s="75" t="e">
        <f t="shared" si="8"/>
        <v>#N/A</v>
      </c>
      <c r="J2788" s="31" t="e">
        <f>VLOOKUP(I2788,[3]Categorias!$B$3:$C$149,2,0)</f>
        <v>#N/A</v>
      </c>
      <c r="K2788" s="30" t="s">
        <v>4590</v>
      </c>
      <c r="L2788" s="27" t="str">
        <f t="shared" si="7"/>
        <v>819</v>
      </c>
      <c r="M2788" s="28"/>
      <c r="N2788" s="28"/>
      <c r="O2788" s="52"/>
      <c r="P2788" s="52">
        <v>3176357961</v>
      </c>
      <c r="Q2788" s="34" t="s">
        <v>4652</v>
      </c>
      <c r="R2788" s="62">
        <v>36498</v>
      </c>
      <c r="S2788" s="39" t="s">
        <v>4653</v>
      </c>
      <c r="T2788" s="39" t="s">
        <v>338</v>
      </c>
      <c r="U2788" s="76">
        <v>1152717844</v>
      </c>
      <c r="V2788" s="39" t="s">
        <v>346</v>
      </c>
      <c r="W2788" s="39" t="s">
        <v>363</v>
      </c>
      <c r="X2788" s="39"/>
      <c r="Y2788" s="39"/>
      <c r="Z2788" s="39"/>
      <c r="AA2788" s="39"/>
    </row>
    <row r="2789" spans="1:27" ht="14.45" hidden="1" x14ac:dyDescent="0.35">
      <c r="A2789" s="27"/>
      <c r="B2789" s="27">
        <v>2820</v>
      </c>
      <c r="C2789" s="122" t="s">
        <v>4654</v>
      </c>
      <c r="D2789" s="122" t="s">
        <v>4655</v>
      </c>
      <c r="E2789" s="122">
        <v>2000</v>
      </c>
      <c r="F2789" s="30">
        <f t="shared" ref="F2789:F2807" si="9">2022-E2789</f>
        <v>22</v>
      </c>
      <c r="G2789" s="28" t="s">
        <v>4589</v>
      </c>
      <c r="H2789" s="68" t="e">
        <f>VLOOKUP(G2789,[2]Categorias!$J$3:$K$11,2,0)</f>
        <v>#N/A</v>
      </c>
      <c r="I2789" s="75" t="e">
        <f t="shared" si="8"/>
        <v>#N/A</v>
      </c>
      <c r="J2789" s="31" t="e">
        <f>VLOOKUP(I2789,[3]Categorias!$B$3:$C$149,2,0)</f>
        <v>#N/A</v>
      </c>
      <c r="K2789" s="30" t="s">
        <v>4590</v>
      </c>
      <c r="L2789" s="27" t="str">
        <f t="shared" si="7"/>
        <v>820</v>
      </c>
      <c r="M2789" s="28"/>
      <c r="N2789" s="28"/>
      <c r="O2789" s="52"/>
      <c r="P2789" s="52">
        <v>3217795996</v>
      </c>
      <c r="Q2789" s="34" t="s">
        <v>4656</v>
      </c>
      <c r="R2789" s="62">
        <v>36675</v>
      </c>
      <c r="S2789" s="39" t="s">
        <v>4657</v>
      </c>
      <c r="T2789" s="39" t="s">
        <v>338</v>
      </c>
      <c r="U2789" s="76">
        <v>1000207157</v>
      </c>
      <c r="V2789" s="39" t="s">
        <v>346</v>
      </c>
      <c r="W2789" s="39" t="s">
        <v>363</v>
      </c>
      <c r="X2789" s="39"/>
      <c r="Y2789" s="39"/>
      <c r="Z2789" s="39"/>
      <c r="AA2789" s="39"/>
    </row>
    <row r="2790" spans="1:27" ht="14.45" hidden="1" x14ac:dyDescent="0.35">
      <c r="A2790" s="27"/>
      <c r="B2790" s="27">
        <v>2821</v>
      </c>
      <c r="C2790" s="122" t="s">
        <v>785</v>
      </c>
      <c r="D2790" s="122" t="s">
        <v>4658</v>
      </c>
      <c r="E2790" s="122">
        <v>1997</v>
      </c>
      <c r="F2790" s="30">
        <f t="shared" si="9"/>
        <v>25</v>
      </c>
      <c r="G2790" s="28" t="s">
        <v>4580</v>
      </c>
      <c r="H2790" s="68" t="e">
        <f>VLOOKUP(G2790,[2]Categorias!$J$3:$K$11,2,0)</f>
        <v>#N/A</v>
      </c>
      <c r="I2790" s="75" t="e">
        <f t="shared" si="8"/>
        <v>#N/A</v>
      </c>
      <c r="J2790" s="31" t="e">
        <f>VLOOKUP(I2790,[3]Categorias!$B$3:$C$149,2,0)</f>
        <v>#N/A</v>
      </c>
      <c r="K2790" s="30" t="s">
        <v>4590</v>
      </c>
      <c r="L2790" s="27" t="str">
        <f t="shared" si="7"/>
        <v>821</v>
      </c>
      <c r="M2790" s="28"/>
      <c r="N2790" s="28"/>
      <c r="O2790" s="52">
        <v>3719434</v>
      </c>
      <c r="P2790" s="52">
        <v>3015492343</v>
      </c>
      <c r="Q2790" s="34" t="s">
        <v>4659</v>
      </c>
      <c r="R2790" s="62">
        <v>35434</v>
      </c>
      <c r="S2790" s="39" t="s">
        <v>4660</v>
      </c>
      <c r="T2790" s="39" t="s">
        <v>338</v>
      </c>
      <c r="U2790" s="76">
        <v>1036670262</v>
      </c>
      <c r="V2790" s="39" t="s">
        <v>339</v>
      </c>
      <c r="W2790" s="39" t="s">
        <v>402</v>
      </c>
      <c r="X2790" s="39"/>
      <c r="Y2790" s="39"/>
      <c r="Z2790" s="39"/>
      <c r="AA2790" s="39"/>
    </row>
    <row r="2791" spans="1:27" ht="14.45" hidden="1" x14ac:dyDescent="0.35">
      <c r="A2791" s="27"/>
      <c r="B2791" s="27">
        <v>2822</v>
      </c>
      <c r="C2791" s="122" t="s">
        <v>4661</v>
      </c>
      <c r="D2791" s="122" t="s">
        <v>4662</v>
      </c>
      <c r="E2791" s="122">
        <v>1991</v>
      </c>
      <c r="F2791" s="30">
        <f t="shared" si="9"/>
        <v>31</v>
      </c>
      <c r="G2791" s="28" t="s">
        <v>4580</v>
      </c>
      <c r="H2791" s="68" t="e">
        <f>VLOOKUP(G2791,[2]Categorias!$J$3:$K$11,2,0)</f>
        <v>#N/A</v>
      </c>
      <c r="I2791" s="75" t="e">
        <f t="shared" si="8"/>
        <v>#N/A</v>
      </c>
      <c r="J2791" s="31" t="e">
        <f>VLOOKUP(I2791,[3]Categorias!$B$3:$C$149,2,0)</f>
        <v>#N/A</v>
      </c>
      <c r="K2791" s="30" t="s">
        <v>4590</v>
      </c>
      <c r="L2791" s="27" t="str">
        <f t="shared" si="7"/>
        <v>822</v>
      </c>
      <c r="M2791" s="28"/>
      <c r="N2791" s="28"/>
      <c r="O2791" s="52"/>
      <c r="P2791" s="52">
        <v>310525322294</v>
      </c>
      <c r="Q2791" s="34" t="s">
        <v>4663</v>
      </c>
      <c r="R2791" s="62">
        <v>33493</v>
      </c>
      <c r="S2791" s="39" t="s">
        <v>4664</v>
      </c>
      <c r="T2791" s="39" t="s">
        <v>338</v>
      </c>
      <c r="U2791" s="76">
        <v>1152193370</v>
      </c>
      <c r="V2791" s="39" t="s">
        <v>346</v>
      </c>
      <c r="W2791" s="39" t="s">
        <v>363</v>
      </c>
      <c r="X2791" s="39"/>
      <c r="Y2791" s="39"/>
      <c r="Z2791" s="39"/>
      <c r="AA2791" s="39"/>
    </row>
    <row r="2792" spans="1:27" ht="14.45" hidden="1" x14ac:dyDescent="0.35">
      <c r="A2792" s="27"/>
      <c r="B2792" s="27">
        <v>2823</v>
      </c>
      <c r="C2792" s="122" t="s">
        <v>4617</v>
      </c>
      <c r="D2792" s="122" t="s">
        <v>4618</v>
      </c>
      <c r="E2792" s="122">
        <v>1992</v>
      </c>
      <c r="F2792" s="30">
        <f t="shared" si="9"/>
        <v>30</v>
      </c>
      <c r="G2792" s="28" t="s">
        <v>4580</v>
      </c>
      <c r="H2792" s="68" t="e">
        <f>VLOOKUP(G2792,[2]Categorias!$J$3:$K$11,2,0)</f>
        <v>#N/A</v>
      </c>
      <c r="I2792" s="75" t="e">
        <f t="shared" si="8"/>
        <v>#N/A</v>
      </c>
      <c r="J2792" s="31" t="e">
        <f>VLOOKUP(I2792,[3]Categorias!$B$3:$C$149,2,0)</f>
        <v>#N/A</v>
      </c>
      <c r="K2792" s="30" t="s">
        <v>4590</v>
      </c>
      <c r="L2792" s="27" t="str">
        <f t="shared" si="7"/>
        <v>823</v>
      </c>
      <c r="M2792" s="28"/>
      <c r="N2792" s="28"/>
      <c r="O2792" s="52"/>
      <c r="P2792" s="52">
        <v>3014350328</v>
      </c>
      <c r="Q2792" s="34" t="s">
        <v>4619</v>
      </c>
      <c r="R2792" s="62">
        <v>33852</v>
      </c>
      <c r="S2792" s="39" t="s">
        <v>4620</v>
      </c>
      <c r="T2792" s="39" t="s">
        <v>338</v>
      </c>
      <c r="U2792" s="76">
        <v>1152444715</v>
      </c>
      <c r="V2792" s="39" t="s">
        <v>393</v>
      </c>
      <c r="W2792" s="39" t="s">
        <v>1400</v>
      </c>
      <c r="X2792" s="39"/>
      <c r="Y2792" s="39"/>
      <c r="Z2792" s="39"/>
      <c r="AA2792" s="39"/>
    </row>
    <row r="2793" spans="1:27" ht="14.45" hidden="1" x14ac:dyDescent="0.35">
      <c r="A2793" s="27"/>
      <c r="B2793" s="27">
        <v>2824</v>
      </c>
      <c r="C2793" s="122" t="s">
        <v>229</v>
      </c>
      <c r="D2793" s="122" t="s">
        <v>4662</v>
      </c>
      <c r="E2793" s="122">
        <v>1997</v>
      </c>
      <c r="F2793" s="30">
        <f t="shared" si="9"/>
        <v>25</v>
      </c>
      <c r="G2793" s="28" t="s">
        <v>4580</v>
      </c>
      <c r="H2793" s="68" t="e">
        <f>VLOOKUP(G2793,[2]Categorias!$J$3:$K$11,2,0)</f>
        <v>#N/A</v>
      </c>
      <c r="I2793" s="75" t="e">
        <f t="shared" si="8"/>
        <v>#N/A</v>
      </c>
      <c r="J2793" s="31" t="e">
        <f>VLOOKUP(I2793,[3]Categorias!$B$3:$C$149,2,0)</f>
        <v>#N/A</v>
      </c>
      <c r="K2793" s="30" t="s">
        <v>4590</v>
      </c>
      <c r="L2793" s="27" t="str">
        <f t="shared" si="7"/>
        <v>824</v>
      </c>
      <c r="M2793" s="28"/>
      <c r="N2793" s="28"/>
      <c r="O2793" s="52"/>
      <c r="P2793" s="52">
        <v>3194133998</v>
      </c>
      <c r="Q2793" s="34" t="s">
        <v>4665</v>
      </c>
      <c r="R2793" s="62">
        <v>35619</v>
      </c>
      <c r="S2793" s="39" t="s">
        <v>1597</v>
      </c>
      <c r="T2793" s="39" t="s">
        <v>338</v>
      </c>
      <c r="U2793" s="76">
        <v>1035438605</v>
      </c>
      <c r="V2793" s="39" t="s">
        <v>393</v>
      </c>
      <c r="W2793" s="39" t="s">
        <v>402</v>
      </c>
      <c r="X2793" s="39"/>
      <c r="Y2793" s="39"/>
      <c r="Z2793" s="39"/>
      <c r="AA2793" s="39"/>
    </row>
    <row r="2794" spans="1:27" ht="14.45" hidden="1" x14ac:dyDescent="0.35">
      <c r="A2794" s="27"/>
      <c r="B2794" s="27">
        <v>2825</v>
      </c>
      <c r="C2794" s="122" t="s">
        <v>765</v>
      </c>
      <c r="D2794" s="122" t="s">
        <v>4666</v>
      </c>
      <c r="E2794" s="122">
        <v>1997</v>
      </c>
      <c r="F2794" s="30">
        <f t="shared" si="9"/>
        <v>25</v>
      </c>
      <c r="G2794" s="28" t="s">
        <v>4580</v>
      </c>
      <c r="H2794" s="68" t="e">
        <f>VLOOKUP(G2794,[2]Categorias!$J$3:$K$11,2,0)</f>
        <v>#N/A</v>
      </c>
      <c r="I2794" s="75" t="e">
        <f t="shared" si="8"/>
        <v>#N/A</v>
      </c>
      <c r="J2794" s="31" t="e">
        <f>VLOOKUP(I2794,[3]Categorias!$B$3:$C$149,2,0)</f>
        <v>#N/A</v>
      </c>
      <c r="K2794" s="30" t="s">
        <v>4590</v>
      </c>
      <c r="L2794" s="27" t="str">
        <f t="shared" si="7"/>
        <v>825</v>
      </c>
      <c r="M2794" s="28"/>
      <c r="N2794" s="28"/>
      <c r="O2794" s="52"/>
      <c r="P2794" s="52">
        <v>3197757767</v>
      </c>
      <c r="Q2794" s="34" t="s">
        <v>4667</v>
      </c>
      <c r="R2794" s="62">
        <v>35501</v>
      </c>
      <c r="S2794" s="39" t="s">
        <v>4668</v>
      </c>
      <c r="T2794" s="39" t="s">
        <v>338</v>
      </c>
      <c r="U2794" s="76">
        <v>1044508415</v>
      </c>
      <c r="V2794" s="39" t="s">
        <v>346</v>
      </c>
      <c r="W2794" s="39" t="s">
        <v>380</v>
      </c>
      <c r="X2794" s="39"/>
      <c r="Y2794" s="39"/>
      <c r="Z2794" s="39"/>
      <c r="AA2794" s="39"/>
    </row>
    <row r="2795" spans="1:27" ht="14.45" hidden="1" x14ac:dyDescent="0.35">
      <c r="A2795" s="27"/>
      <c r="B2795" s="27">
        <v>2826</v>
      </c>
      <c r="C2795" s="122" t="s">
        <v>83</v>
      </c>
      <c r="D2795" s="122" t="s">
        <v>4669</v>
      </c>
      <c r="E2795" s="122">
        <v>1999</v>
      </c>
      <c r="F2795" s="30">
        <f t="shared" si="9"/>
        <v>23</v>
      </c>
      <c r="G2795" s="28" t="s">
        <v>4580</v>
      </c>
      <c r="H2795" s="68" t="e">
        <f>VLOOKUP(G2795,[2]Categorias!$J$3:$K$11,2,0)</f>
        <v>#N/A</v>
      </c>
      <c r="I2795" s="75" t="e">
        <f t="shared" si="8"/>
        <v>#N/A</v>
      </c>
      <c r="J2795" s="31" t="e">
        <f>VLOOKUP(I2795,[3]Categorias!$B$3:$C$149,2,0)</f>
        <v>#N/A</v>
      </c>
      <c r="K2795" s="30" t="s">
        <v>4590</v>
      </c>
      <c r="L2795" s="27" t="str">
        <f t="shared" si="7"/>
        <v>826</v>
      </c>
      <c r="M2795" s="28"/>
      <c r="N2795" s="28"/>
      <c r="O2795" s="52"/>
      <c r="P2795" s="52">
        <v>3014650280</v>
      </c>
      <c r="Q2795" s="34" t="s">
        <v>4670</v>
      </c>
      <c r="R2795" s="62">
        <v>36450</v>
      </c>
      <c r="S2795" s="39" t="s">
        <v>4671</v>
      </c>
      <c r="T2795" s="39" t="s">
        <v>338</v>
      </c>
      <c r="U2795" s="76">
        <v>1017275346</v>
      </c>
      <c r="V2795" s="39" t="s">
        <v>346</v>
      </c>
      <c r="W2795" s="39" t="s">
        <v>363</v>
      </c>
      <c r="X2795" s="39"/>
      <c r="Y2795" s="39"/>
      <c r="Z2795" s="39"/>
      <c r="AA2795" s="39"/>
    </row>
    <row r="2796" spans="1:27" ht="14.45" hidden="1" x14ac:dyDescent="0.35">
      <c r="A2796" s="27"/>
      <c r="B2796" s="27">
        <v>2827</v>
      </c>
      <c r="C2796" s="122" t="s">
        <v>812</v>
      </c>
      <c r="D2796" s="122" t="s">
        <v>4672</v>
      </c>
      <c r="E2796" s="122">
        <v>1994</v>
      </c>
      <c r="F2796" s="30">
        <f t="shared" si="9"/>
        <v>28</v>
      </c>
      <c r="G2796" s="28" t="s">
        <v>4580</v>
      </c>
      <c r="H2796" s="68" t="e">
        <f>VLOOKUP(G2796,[2]Categorias!$J$3:$K$11,2,0)</f>
        <v>#N/A</v>
      </c>
      <c r="I2796" s="75" t="e">
        <f t="shared" si="8"/>
        <v>#N/A</v>
      </c>
      <c r="J2796" s="31" t="e">
        <f>VLOOKUP(I2796,[3]Categorias!$B$3:$C$149,2,0)</f>
        <v>#N/A</v>
      </c>
      <c r="K2796" s="30" t="s">
        <v>4590</v>
      </c>
      <c r="L2796" s="27" t="str">
        <f t="shared" si="7"/>
        <v>827</v>
      </c>
      <c r="M2796" s="28"/>
      <c r="N2796" s="28"/>
      <c r="O2796" s="52"/>
      <c r="P2796" s="52">
        <v>3023348644</v>
      </c>
      <c r="Q2796" s="34" t="s">
        <v>4673</v>
      </c>
      <c r="R2796" s="62">
        <v>34640</v>
      </c>
      <c r="S2796" s="39" t="s">
        <v>4674</v>
      </c>
      <c r="T2796" s="39" t="s">
        <v>338</v>
      </c>
      <c r="U2796" s="76">
        <v>1020464142</v>
      </c>
      <c r="V2796" s="39" t="s">
        <v>346</v>
      </c>
      <c r="W2796" s="39" t="s">
        <v>363</v>
      </c>
      <c r="X2796" s="39"/>
      <c r="Y2796" s="39"/>
      <c r="Z2796" s="39"/>
      <c r="AA2796" s="39"/>
    </row>
    <row r="2797" spans="1:27" ht="14.45" hidden="1" x14ac:dyDescent="0.35">
      <c r="A2797" s="27"/>
      <c r="B2797" s="27">
        <v>2828</v>
      </c>
      <c r="C2797" s="122" t="s">
        <v>4675</v>
      </c>
      <c r="D2797" s="122" t="s">
        <v>4676</v>
      </c>
      <c r="E2797" s="122">
        <v>1999</v>
      </c>
      <c r="F2797" s="30">
        <f t="shared" si="9"/>
        <v>23</v>
      </c>
      <c r="G2797" s="28" t="s">
        <v>4589</v>
      </c>
      <c r="H2797" s="68" t="e">
        <f>VLOOKUP(G2797,[2]Categorias!$J$3:$K$11,2,0)</f>
        <v>#N/A</v>
      </c>
      <c r="I2797" s="75" t="e">
        <f t="shared" si="8"/>
        <v>#N/A</v>
      </c>
      <c r="J2797" s="31" t="e">
        <f>VLOOKUP(I2797,[3]Categorias!$B$3:$C$149,2,0)</f>
        <v>#N/A</v>
      </c>
      <c r="K2797" s="30" t="s">
        <v>4590</v>
      </c>
      <c r="L2797" s="27" t="str">
        <f t="shared" si="7"/>
        <v>828</v>
      </c>
      <c r="M2797" s="28"/>
      <c r="N2797" s="28"/>
      <c r="O2797" s="52">
        <v>2366707</v>
      </c>
      <c r="P2797" s="52"/>
      <c r="Q2797" s="34" t="s">
        <v>4677</v>
      </c>
      <c r="R2797" s="62">
        <v>36210</v>
      </c>
      <c r="S2797" s="39" t="s">
        <v>4678</v>
      </c>
      <c r="T2797" s="39" t="s">
        <v>338</v>
      </c>
      <c r="U2797" s="76">
        <v>1146443037</v>
      </c>
      <c r="V2797" s="39" t="s">
        <v>393</v>
      </c>
      <c r="W2797" s="39" t="s">
        <v>380</v>
      </c>
      <c r="X2797" s="39"/>
      <c r="Y2797" s="39"/>
      <c r="Z2797" s="39"/>
      <c r="AA2797" s="39"/>
    </row>
    <row r="2798" spans="1:27" ht="14.45" hidden="1" x14ac:dyDescent="0.35">
      <c r="A2798" s="27"/>
      <c r="B2798" s="27">
        <v>2829</v>
      </c>
      <c r="C2798" s="122" t="s">
        <v>4679</v>
      </c>
      <c r="D2798" s="122" t="s">
        <v>4680</v>
      </c>
      <c r="E2798" s="122">
        <v>1990</v>
      </c>
      <c r="F2798" s="30">
        <f t="shared" si="9"/>
        <v>32</v>
      </c>
      <c r="G2798" s="28" t="s">
        <v>4580</v>
      </c>
      <c r="H2798" s="68" t="e">
        <f>VLOOKUP(G2798,[2]Categorias!$J$3:$K$11,2,0)</f>
        <v>#N/A</v>
      </c>
      <c r="I2798" s="75" t="e">
        <f t="shared" si="8"/>
        <v>#N/A</v>
      </c>
      <c r="J2798" s="31" t="e">
        <f>VLOOKUP(I2798,[3]Categorias!$B$3:$C$149,2,0)</f>
        <v>#N/A</v>
      </c>
      <c r="K2798" s="30" t="s">
        <v>4590</v>
      </c>
      <c r="L2798" s="27" t="str">
        <f t="shared" si="7"/>
        <v>829</v>
      </c>
      <c r="M2798" s="28"/>
      <c r="N2798" s="28"/>
      <c r="O2798" s="52">
        <v>4462900</v>
      </c>
      <c r="P2798" s="52">
        <v>3003823672</v>
      </c>
      <c r="Q2798" s="34" t="s">
        <v>4681</v>
      </c>
      <c r="R2798" s="62">
        <v>32955</v>
      </c>
      <c r="S2798" s="39" t="s">
        <v>4682</v>
      </c>
      <c r="T2798" s="39" t="s">
        <v>338</v>
      </c>
      <c r="U2798" s="76">
        <v>1152186128</v>
      </c>
      <c r="V2798" s="39" t="s">
        <v>393</v>
      </c>
      <c r="W2798" s="39" t="s">
        <v>394</v>
      </c>
      <c r="X2798" s="39"/>
      <c r="Y2798" s="39"/>
      <c r="Z2798" s="39"/>
      <c r="AA2798" s="39"/>
    </row>
    <row r="2799" spans="1:27" ht="14.45" hidden="1" x14ac:dyDescent="0.35">
      <c r="A2799" s="27"/>
      <c r="B2799" s="27">
        <v>2830</v>
      </c>
      <c r="C2799" s="72" t="s">
        <v>4683</v>
      </c>
      <c r="D2799" s="72" t="s">
        <v>4684</v>
      </c>
      <c r="E2799" s="77">
        <v>1997</v>
      </c>
      <c r="F2799" s="30">
        <f t="shared" si="9"/>
        <v>25</v>
      </c>
      <c r="G2799" s="28" t="s">
        <v>4580</v>
      </c>
      <c r="H2799" s="68" t="e">
        <f>VLOOKUP(G2799,[2]Categorias!$J$3:$K$11,2,0)</f>
        <v>#N/A</v>
      </c>
      <c r="I2799" s="75" t="e">
        <f t="shared" si="8"/>
        <v>#N/A</v>
      </c>
      <c r="J2799" s="31" t="e">
        <f>VLOOKUP(I2799,[3]Categorias!$B$3:$C$149,2,0)</f>
        <v>#N/A</v>
      </c>
      <c r="K2799" s="30" t="s">
        <v>4590</v>
      </c>
      <c r="L2799" s="27" t="str">
        <f t="shared" si="7"/>
        <v>830</v>
      </c>
      <c r="M2799" s="28"/>
      <c r="N2799" s="28"/>
      <c r="O2799" s="33">
        <v>2093130</v>
      </c>
      <c r="P2799" s="33">
        <v>3012846408</v>
      </c>
      <c r="Q2799" s="42" t="s">
        <v>4685</v>
      </c>
      <c r="R2799" s="45">
        <v>35773</v>
      </c>
      <c r="S2799" s="37" t="s">
        <v>4686</v>
      </c>
      <c r="T2799" s="37" t="s">
        <v>338</v>
      </c>
      <c r="U2799" s="44" t="s">
        <v>4687</v>
      </c>
      <c r="V2799" s="37" t="s">
        <v>393</v>
      </c>
      <c r="W2799" s="37" t="s">
        <v>363</v>
      </c>
      <c r="X2799" s="39"/>
      <c r="Y2799" s="39"/>
      <c r="Z2799" s="39"/>
      <c r="AA2799" s="39"/>
    </row>
    <row r="2800" spans="1:27" ht="14.45" hidden="1" x14ac:dyDescent="0.35">
      <c r="A2800" s="27"/>
      <c r="B2800" s="27">
        <v>2831</v>
      </c>
      <c r="C2800" s="122" t="s">
        <v>287</v>
      </c>
      <c r="D2800" s="122" t="s">
        <v>4688</v>
      </c>
      <c r="E2800" s="122">
        <v>1997</v>
      </c>
      <c r="F2800" s="30">
        <f t="shared" si="9"/>
        <v>25</v>
      </c>
      <c r="G2800" s="28" t="s">
        <v>4589</v>
      </c>
      <c r="H2800" s="68" t="e">
        <f>VLOOKUP(G2800,[2]Categorias!$J$3:$K$11,2,0)</f>
        <v>#N/A</v>
      </c>
      <c r="I2800" s="75" t="e">
        <f t="shared" si="8"/>
        <v>#N/A</v>
      </c>
      <c r="J2800" s="31" t="e">
        <f>VLOOKUP(I2800,[3]Categorias!$B$3:$C$149,2,0)</f>
        <v>#N/A</v>
      </c>
      <c r="K2800" s="30" t="s">
        <v>4590</v>
      </c>
      <c r="L2800" s="27" t="str">
        <f t="shared" si="7"/>
        <v>831</v>
      </c>
      <c r="M2800" s="28"/>
      <c r="N2800" s="28"/>
      <c r="O2800" s="52"/>
      <c r="P2800" s="52">
        <v>3154252370</v>
      </c>
      <c r="Q2800" s="34" t="s">
        <v>4689</v>
      </c>
      <c r="R2800" s="62">
        <v>35754</v>
      </c>
      <c r="S2800" s="39" t="s">
        <v>4690</v>
      </c>
      <c r="T2800" s="39" t="s">
        <v>338</v>
      </c>
      <c r="U2800" s="76">
        <v>1035234440</v>
      </c>
      <c r="V2800" s="39" t="s">
        <v>393</v>
      </c>
      <c r="W2800" s="39" t="s">
        <v>363</v>
      </c>
      <c r="X2800" s="39"/>
      <c r="Y2800" s="39"/>
      <c r="Z2800" s="39"/>
      <c r="AA2800" s="39"/>
    </row>
    <row r="2801" spans="1:27" ht="14.45" hidden="1" x14ac:dyDescent="0.35">
      <c r="A2801" s="27"/>
      <c r="B2801" s="27">
        <v>2832</v>
      </c>
      <c r="C2801" s="122" t="s">
        <v>139</v>
      </c>
      <c r="D2801" s="122" t="s">
        <v>4691</v>
      </c>
      <c r="E2801" s="122">
        <v>1997</v>
      </c>
      <c r="F2801" s="30">
        <f t="shared" si="9"/>
        <v>25</v>
      </c>
      <c r="G2801" s="28" t="s">
        <v>4589</v>
      </c>
      <c r="H2801" s="68" t="e">
        <f>VLOOKUP(G2801,[2]Categorias!$J$3:$K$11,2,0)</f>
        <v>#N/A</v>
      </c>
      <c r="I2801" s="75" t="e">
        <f t="shared" si="8"/>
        <v>#N/A</v>
      </c>
      <c r="J2801" s="31" t="e">
        <f>VLOOKUP(I2801,[3]Categorias!$B$3:$C$149,2,0)</f>
        <v>#N/A</v>
      </c>
      <c r="K2801" s="30" t="s">
        <v>4590</v>
      </c>
      <c r="L2801" s="27" t="str">
        <f t="shared" si="7"/>
        <v>832</v>
      </c>
      <c r="M2801" s="28"/>
      <c r="N2801" s="28"/>
      <c r="O2801" s="52"/>
      <c r="P2801" s="52">
        <v>3174576890</v>
      </c>
      <c r="Q2801" s="34" t="s">
        <v>4692</v>
      </c>
      <c r="R2801" s="62">
        <v>35706</v>
      </c>
      <c r="S2801" s="39" t="s">
        <v>4693</v>
      </c>
      <c r="T2801" s="39" t="s">
        <v>338</v>
      </c>
      <c r="U2801" s="76">
        <v>1152710023</v>
      </c>
      <c r="V2801" s="39" t="s">
        <v>346</v>
      </c>
      <c r="W2801" s="39" t="s">
        <v>363</v>
      </c>
      <c r="X2801" s="39"/>
      <c r="Y2801" s="39"/>
      <c r="Z2801" s="39"/>
      <c r="AA2801" s="39"/>
    </row>
    <row r="2802" spans="1:27" ht="14.45" hidden="1" x14ac:dyDescent="0.35">
      <c r="A2802" s="27"/>
      <c r="B2802" s="27">
        <v>2833</v>
      </c>
      <c r="C2802" s="122" t="s">
        <v>4694</v>
      </c>
      <c r="D2802" s="122" t="s">
        <v>4695</v>
      </c>
      <c r="E2802" s="122">
        <v>1981</v>
      </c>
      <c r="F2802" s="30">
        <f t="shared" si="9"/>
        <v>41</v>
      </c>
      <c r="G2802" s="28" t="s">
        <v>4580</v>
      </c>
      <c r="H2802" s="68" t="e">
        <f>VLOOKUP(G2802,[2]Categorias!$J$3:$K$11,2,0)</f>
        <v>#N/A</v>
      </c>
      <c r="I2802" s="75" t="e">
        <f t="shared" si="8"/>
        <v>#N/A</v>
      </c>
      <c r="J2802" s="31" t="e">
        <f>VLOOKUP(I2802,[3]Categorias!$B$3:$C$149,2,0)</f>
        <v>#N/A</v>
      </c>
      <c r="K2802" s="30" t="s">
        <v>335</v>
      </c>
      <c r="L2802" s="27" t="str">
        <f t="shared" si="7"/>
        <v>833</v>
      </c>
      <c r="M2802" s="28"/>
      <c r="N2802" s="28"/>
      <c r="O2802" s="52">
        <v>2924810</v>
      </c>
      <c r="P2802" s="52">
        <v>3127290546</v>
      </c>
      <c r="Q2802" s="34" t="s">
        <v>4696</v>
      </c>
      <c r="R2802" s="62">
        <v>29642</v>
      </c>
      <c r="S2802" s="39" t="s">
        <v>4697</v>
      </c>
      <c r="T2802" s="39" t="s">
        <v>338</v>
      </c>
      <c r="U2802" s="76">
        <v>8433075</v>
      </c>
      <c r="V2802" s="39" t="s">
        <v>339</v>
      </c>
      <c r="W2802" s="39" t="s">
        <v>363</v>
      </c>
      <c r="X2802" s="39"/>
      <c r="Y2802" s="39"/>
      <c r="Z2802" s="39"/>
      <c r="AA2802" s="39"/>
    </row>
    <row r="2803" spans="1:27" ht="14.45" hidden="1" x14ac:dyDescent="0.35">
      <c r="A2803" s="27"/>
      <c r="B2803" s="27">
        <v>2834</v>
      </c>
      <c r="C2803" s="122" t="s">
        <v>4698</v>
      </c>
      <c r="D2803" s="122" t="s">
        <v>4699</v>
      </c>
      <c r="E2803" s="122">
        <v>1995</v>
      </c>
      <c r="F2803" s="30">
        <f t="shared" si="9"/>
        <v>27</v>
      </c>
      <c r="G2803" s="28" t="s">
        <v>4589</v>
      </c>
      <c r="H2803" s="68" t="e">
        <f>VLOOKUP(G2803,[2]Categorias!$J$3:$K$11,2,0)</f>
        <v>#N/A</v>
      </c>
      <c r="I2803" s="75" t="e">
        <f t="shared" si="8"/>
        <v>#N/A</v>
      </c>
      <c r="J2803" s="31" t="e">
        <f>VLOOKUP(I2803,[3]Categorias!$B$3:$C$149,2,0)</f>
        <v>#N/A</v>
      </c>
      <c r="K2803" s="30" t="s">
        <v>4590</v>
      </c>
      <c r="L2803" s="27" t="str">
        <f t="shared" si="7"/>
        <v>834</v>
      </c>
      <c r="M2803" s="28"/>
      <c r="N2803" s="28"/>
      <c r="O2803" s="52"/>
      <c r="P2803" s="52">
        <v>3143844546</v>
      </c>
      <c r="Q2803" s="34" t="s">
        <v>4700</v>
      </c>
      <c r="R2803" s="62">
        <v>34727</v>
      </c>
      <c r="S2803" s="39" t="s">
        <v>4701</v>
      </c>
      <c r="T2803" s="39" t="s">
        <v>338</v>
      </c>
      <c r="U2803" s="76">
        <v>1015451586</v>
      </c>
      <c r="V2803" s="39" t="s">
        <v>430</v>
      </c>
      <c r="W2803" s="39" t="s">
        <v>363</v>
      </c>
      <c r="X2803" s="39"/>
      <c r="Y2803" s="39"/>
      <c r="Z2803" s="39"/>
      <c r="AA2803" s="39"/>
    </row>
    <row r="2804" spans="1:27" ht="14.45" hidden="1" x14ac:dyDescent="0.35">
      <c r="A2804" s="27"/>
      <c r="B2804" s="27">
        <v>2835</v>
      </c>
      <c r="C2804" s="122" t="s">
        <v>48</v>
      </c>
      <c r="D2804" s="122" t="s">
        <v>4812</v>
      </c>
      <c r="E2804" s="122">
        <v>1993</v>
      </c>
      <c r="F2804" s="30">
        <f t="shared" si="9"/>
        <v>29</v>
      </c>
      <c r="G2804" s="28" t="s">
        <v>4589</v>
      </c>
      <c r="H2804" s="68" t="e">
        <f>VLOOKUP(G2804,[2]Categorias!$J$3:$K$11,2,0)</f>
        <v>#N/A</v>
      </c>
      <c r="I2804" s="75" t="e">
        <f t="shared" si="8"/>
        <v>#N/A</v>
      </c>
      <c r="J2804" s="31" t="e">
        <f>VLOOKUP(I2804,[3]Categorias!$B$3:$C$149,2,0)</f>
        <v>#N/A</v>
      </c>
      <c r="K2804" s="30" t="s">
        <v>4590</v>
      </c>
      <c r="L2804" s="27" t="str">
        <f t="shared" si="7"/>
        <v>835</v>
      </c>
      <c r="M2804" s="28"/>
      <c r="N2804" s="28"/>
      <c r="O2804" s="52"/>
      <c r="P2804" s="52"/>
      <c r="Q2804" s="121"/>
      <c r="R2804" s="39"/>
      <c r="S2804" s="39"/>
      <c r="T2804" s="39"/>
      <c r="U2804" s="76"/>
      <c r="V2804" s="39"/>
      <c r="W2804" s="39"/>
      <c r="X2804" s="39"/>
      <c r="Y2804" s="39"/>
      <c r="Z2804" s="39"/>
      <c r="AA2804" s="39"/>
    </row>
    <row r="2805" spans="1:27" ht="14.45" hidden="1" x14ac:dyDescent="0.35">
      <c r="A2805" s="27"/>
      <c r="B2805" s="27">
        <v>2836</v>
      </c>
      <c r="C2805" s="122"/>
      <c r="D2805" s="122"/>
      <c r="E2805" s="122"/>
      <c r="F2805" s="30">
        <f t="shared" si="9"/>
        <v>2022</v>
      </c>
      <c r="G2805" s="28"/>
      <c r="H2805" s="68" t="e">
        <f>VLOOKUP(G2805,[2]Categorias!$J$3:$K$11,2,0)</f>
        <v>#N/A</v>
      </c>
      <c r="I2805" s="75" t="e">
        <f t="shared" si="8"/>
        <v>#N/A</v>
      </c>
      <c r="J2805" s="31" t="e">
        <f>VLOOKUP(I2805,[3]Categorias!$B$3:$C$149,2,0)</f>
        <v>#N/A</v>
      </c>
      <c r="K2805" s="30"/>
      <c r="L2805" s="27" t="str">
        <f t="shared" si="7"/>
        <v>836</v>
      </c>
      <c r="M2805" s="28"/>
      <c r="N2805" s="28"/>
      <c r="O2805" s="52"/>
      <c r="P2805" s="52"/>
      <c r="Q2805" s="121"/>
      <c r="R2805" s="39"/>
      <c r="S2805" s="39"/>
      <c r="T2805" s="39"/>
      <c r="U2805" s="76"/>
      <c r="V2805" s="39"/>
      <c r="W2805" s="39"/>
      <c r="X2805" s="39"/>
      <c r="Y2805" s="39"/>
      <c r="Z2805" s="39"/>
      <c r="AA2805" s="39"/>
    </row>
    <row r="2806" spans="1:27" ht="14.45" hidden="1" x14ac:dyDescent="0.35">
      <c r="A2806" s="27"/>
      <c r="B2806" s="27">
        <v>2837</v>
      </c>
      <c r="C2806" s="122"/>
      <c r="D2806" s="122"/>
      <c r="E2806" s="122"/>
      <c r="F2806" s="30">
        <f t="shared" si="9"/>
        <v>2022</v>
      </c>
      <c r="G2806" s="28"/>
      <c r="H2806" s="68" t="e">
        <f>VLOOKUP(G2806,[2]Categorias!$J$3:$K$11,2,0)</f>
        <v>#N/A</v>
      </c>
      <c r="I2806" s="75" t="e">
        <f t="shared" si="8"/>
        <v>#N/A</v>
      </c>
      <c r="J2806" s="31" t="e">
        <f>VLOOKUP(I2806,[3]Categorias!$B$3:$C$149,2,0)</f>
        <v>#N/A</v>
      </c>
      <c r="K2806" s="30"/>
      <c r="L2806" s="27" t="str">
        <f t="shared" si="7"/>
        <v>837</v>
      </c>
      <c r="M2806" s="28"/>
      <c r="N2806" s="28"/>
      <c r="O2806" s="52"/>
      <c r="P2806" s="52"/>
      <c r="Q2806" s="121"/>
      <c r="R2806" s="39"/>
      <c r="S2806" s="39"/>
      <c r="T2806" s="39"/>
      <c r="U2806" s="76"/>
      <c r="V2806" s="39"/>
      <c r="W2806" s="39"/>
      <c r="X2806" s="39"/>
      <c r="Y2806" s="39"/>
      <c r="Z2806" s="39"/>
      <c r="AA2806" s="39"/>
    </row>
    <row r="2807" spans="1:27" ht="14.45" hidden="1" x14ac:dyDescent="0.35">
      <c r="A2807" s="27"/>
      <c r="B2807" s="27">
        <v>2838</v>
      </c>
      <c r="C2807" s="122"/>
      <c r="D2807" s="122"/>
      <c r="E2807" s="122"/>
      <c r="F2807" s="30">
        <f t="shared" si="9"/>
        <v>2022</v>
      </c>
      <c r="G2807" s="28"/>
      <c r="H2807" s="68" t="e">
        <f>VLOOKUP(G2807,[2]Categorias!$J$3:$K$11,2,0)</f>
        <v>#N/A</v>
      </c>
      <c r="I2807" s="75" t="e">
        <f t="shared" si="8"/>
        <v>#N/A</v>
      </c>
      <c r="J2807" s="31" t="e">
        <f>VLOOKUP(I2807,[3]Categorias!$B$3:$C$149,2,0)</f>
        <v>#N/A</v>
      </c>
      <c r="K2807" s="30"/>
      <c r="L2807" s="27" t="str">
        <f t="shared" si="7"/>
        <v>838</v>
      </c>
      <c r="M2807" s="28"/>
      <c r="N2807" s="28"/>
      <c r="O2807" s="52"/>
      <c r="P2807" s="52"/>
      <c r="Q2807" s="121"/>
      <c r="R2807" s="39"/>
      <c r="S2807" s="39"/>
      <c r="T2807" s="39"/>
      <c r="U2807" s="76"/>
      <c r="V2807" s="39"/>
      <c r="W2807" s="39"/>
      <c r="X2807" s="39"/>
      <c r="Y2807" s="39"/>
      <c r="Z2807" s="39"/>
      <c r="AA2807" s="39"/>
    </row>
  </sheetData>
  <autoFilter ref="A2:M2807">
    <filterColumn colId="3">
      <filters>
        <filter val="PALMEZANO CEBALLOS"/>
      </filters>
    </filterColumn>
  </autoFilter>
  <mergeCells count="1">
    <mergeCell ref="O2:P2"/>
  </mergeCells>
  <dataValidations count="6">
    <dataValidation type="list" allowBlank="1" showInputMessage="1" showErrorMessage="1" sqref="K3:K2807">
      <formula1>$AC$3:$AC$54</formula1>
    </dataValidation>
    <dataValidation type="list" allowBlank="1" showInputMessage="1" showErrorMessage="1" sqref="X3:X774 U775 X776:X2807">
      <formula1>$AD$3:$AD$4</formula1>
    </dataValidation>
    <dataValidation type="list" allowBlank="1" showInputMessage="1" showErrorMessage="1" sqref="G961 G1564 G1664">
      <formula1>$AB$3:$AB$11</formula1>
    </dataValidation>
    <dataValidation type="list" allowBlank="1" showInputMessage="1" showErrorMessage="1" sqref="TBC2186 SHK2186 RXO2186 RNS2186 RDW2186 QUA2186 QKE2186 QAI2186 PQM2186 PGQ2186 OWU2186 OMY2186 ODC2186 NTG2186 NJK2186 MZO2186 MPS2186 MFW2186 LWA2186 LME2186 LCI2186 KSM2186 KIQ2186 JYU2186 JOY2186 JFC2186 IVG2186 ILK2186 IBO2186 HRS2186 HHW2186 GYA2186 GOE2186 GEI2186 FUM2186 FKQ2186 FAU2186 EQY2186 EHC2186 DXG2186 DNK2186 DDO2186 CTS2186 CJW2186 CAA2186 BQE2186 BGI2186 AWM2186 AMQ2186 ACU2186 SY2186 JC2186 WLS2186 WBW2186 VSA2186 VIE2186 UYI2186 UOM2186 UEQ2186 TUU2186 TKY2186 WVO2186 SRG2186 G2673:G2675 G2677:G2685 G2688:G2689 G2692:G2807 G2461:G2468 G2621 G2279:G2403 G2446:G2458 G2488:G2492 G2498:G2500 G2526:G2529 G1573:G1663 G962:G1563 G2503 G2506:G2507 G2509:G2511 G2513 G2515:G2519 G2521:G2522 G2532 G2535 G2537 G2539 G2544 G2546 G2548:G2551 G2555 G2557:G2561 G2566:G2567 G1565:G1571 G2569 G2575:G2577 G2580:G2581 G2583:G2589 G2592 G2594 G2596:G2597 G2600:G2601 G2603 G2605:G2606 G2610:G2612 G2614:G2616 G2619 G2623 G2671 G2625:G2627 G2629:G2630 G2633 G2637:G2647 G2652:G2653 G2655:G2657 G2659:G2662 G2664:G2665 G2667:G2669 G3:G960 G1805:G1992 G1665:G1799 G1801:G1803 G2405:G2443 G2238">
      <formula1>$AB$3:$AB$10</formula1>
    </dataValidation>
    <dataValidation type="list" allowBlank="1" showInputMessage="1" showErrorMessage="1" sqref="AC22:AC31 AC45:AC47 AC14:AC20 AC9:AC12 AC33:AC40 AC42:AC43 AWQ2186 BGM2186 BQI2186 CAE2186 CKA2186 CTW2186 DDS2186 DNO2186 DXK2186 EHG2186 ERC2186 FAY2186 FKU2186 FUQ2186 GEM2186 GOI2186 GYE2186 HIA2186 HRW2186 IBS2186 ILO2186 IVK2186 JFG2186 JPC2186 JYY2186 KIU2186 KSQ2186 LCM2186 LMI2186 LWE2186 MGA2186 MPW2186 MZS2186 NJO2186 NTK2186 ODG2186 ONC2186 OWY2186 PGU2186 PQQ2186 QAM2186 QKI2186 QUE2186 REA2186 RNW2186 RXS2186 SHO2186 SRK2186 TBG2186 TLC2186 TUY2186 UEU2186 UOQ2186 UYM2186 VII2186 VSE2186 WCA2186 WLW2186 AC61 JG2186 TC2186 AC3:AC6 WVS2186 AMU2186 ACY2186 K2808:K1048576 K1:K2">
      <formula1>$AC$3:$AC$48</formula1>
    </dataValidation>
    <dataValidation type="list" allowBlank="1" showInputMessage="1" showErrorMessage="1" sqref="I618">
      <formula1>$AC$3:$AC$46</formula1>
    </dataValidation>
  </dataValidations>
  <hyperlinks>
    <hyperlink ref="Q2333" r:id="rId1"/>
    <hyperlink ref="Q1982" r:id="rId2"/>
    <hyperlink ref="Q1983" r:id="rId3"/>
    <hyperlink ref="Q1984" r:id="rId4"/>
    <hyperlink ref="Q1985" r:id="rId5"/>
    <hyperlink ref="Q1986" r:id="rId6"/>
    <hyperlink ref="Q1987" r:id="rId7"/>
    <hyperlink ref="Q1988" r:id="rId8"/>
    <hyperlink ref="Q1989" r:id="rId9"/>
    <hyperlink ref="Q1990" r:id="rId10"/>
    <hyperlink ref="Q1991" r:id="rId11"/>
    <hyperlink ref="Q1992" r:id="rId12"/>
    <hyperlink ref="Q1993" r:id="rId13"/>
    <hyperlink ref="Q1994" r:id="rId14"/>
    <hyperlink ref="Q1995" r:id="rId15"/>
    <hyperlink ref="Q1996" r:id="rId16"/>
    <hyperlink ref="Q1997" r:id="rId17"/>
    <hyperlink ref="Q1998" r:id="rId18"/>
    <hyperlink ref="Q1999" r:id="rId19"/>
    <hyperlink ref="Q2000" r:id="rId20"/>
    <hyperlink ref="Q2001" r:id="rId21"/>
    <hyperlink ref="Q2002" r:id="rId22"/>
    <hyperlink ref="Q2003" r:id="rId23"/>
    <hyperlink ref="Q2004" r:id="rId24"/>
    <hyperlink ref="Q2005" r:id="rId25"/>
    <hyperlink ref="Q2006" r:id="rId26"/>
    <hyperlink ref="Q2007" r:id="rId27"/>
    <hyperlink ref="Q2008" r:id="rId28"/>
    <hyperlink ref="Q2009" r:id="rId29"/>
    <hyperlink ref="Q2010" r:id="rId30"/>
    <hyperlink ref="Q2011" r:id="rId31"/>
    <hyperlink ref="Q2015" r:id="rId32"/>
    <hyperlink ref="Q2016" r:id="rId33"/>
    <hyperlink ref="Q2017" r:id="rId34"/>
    <hyperlink ref="Q2018" r:id="rId35"/>
    <hyperlink ref="Q2019" r:id="rId36"/>
    <hyperlink ref="Q2020" r:id="rId37"/>
    <hyperlink ref="Q2021" r:id="rId38"/>
    <hyperlink ref="Q2022" r:id="rId39"/>
    <hyperlink ref="Q2025" r:id="rId40"/>
    <hyperlink ref="Q2026" r:id="rId41"/>
    <hyperlink ref="Q2027" r:id="rId42"/>
    <hyperlink ref="Q2028" r:id="rId43"/>
    <hyperlink ref="Q2030" r:id="rId44"/>
    <hyperlink ref="Q2031" r:id="rId45"/>
    <hyperlink ref="Q2032" r:id="rId46"/>
    <hyperlink ref="Q2034" r:id="rId47"/>
    <hyperlink ref="Q2037" r:id="rId48"/>
    <hyperlink ref="Q2038" r:id="rId49"/>
    <hyperlink ref="Q2039" r:id="rId50"/>
    <hyperlink ref="Q2040" r:id="rId51"/>
    <hyperlink ref="Q2041" r:id="rId52"/>
    <hyperlink ref="Q2042" r:id="rId53"/>
    <hyperlink ref="Q2043" r:id="rId54"/>
    <hyperlink ref="Q2335" r:id="rId55"/>
    <hyperlink ref="Q2336" r:id="rId56"/>
    <hyperlink ref="Q2044" r:id="rId57"/>
    <hyperlink ref="Q2337" r:id="rId58"/>
    <hyperlink ref="Q2338" r:id="rId59"/>
    <hyperlink ref="Q2339" r:id="rId60"/>
    <hyperlink ref="Q2341" r:id="rId61"/>
    <hyperlink ref="Q2342" r:id="rId62"/>
    <hyperlink ref="Q2343" r:id="rId63"/>
    <hyperlink ref="Q2344" r:id="rId64"/>
    <hyperlink ref="Q2345" r:id="rId65"/>
    <hyperlink ref="Q2346" r:id="rId66"/>
    <hyperlink ref="Q2348" r:id="rId67"/>
    <hyperlink ref="Q2046" r:id="rId68"/>
    <hyperlink ref="Q2349" r:id="rId69"/>
    <hyperlink ref="Q2350" r:id="rId70"/>
    <hyperlink ref="Q2351" r:id="rId71"/>
    <hyperlink ref="Q2352" r:id="rId72"/>
    <hyperlink ref="Q2353" r:id="rId73"/>
    <hyperlink ref="Q2354" r:id="rId74"/>
    <hyperlink ref="Q2355" r:id="rId75"/>
    <hyperlink ref="Q2357" r:id="rId76"/>
    <hyperlink ref="Q2359" r:id="rId77"/>
    <hyperlink ref="Q2360" r:id="rId78"/>
    <hyperlink ref="Q2361" r:id="rId79"/>
    <hyperlink ref="Q2364" r:id="rId80"/>
    <hyperlink ref="Q2365" r:id="rId81"/>
    <hyperlink ref="Q2366" r:id="rId82"/>
    <hyperlink ref="Q2367" r:id="rId83"/>
    <hyperlink ref="Q2368" r:id="rId84"/>
    <hyperlink ref="Q2369" r:id="rId85"/>
    <hyperlink ref="Q2370" r:id="rId86"/>
    <hyperlink ref="Q2371" r:id="rId87"/>
    <hyperlink ref="Q2372" r:id="rId88"/>
    <hyperlink ref="Q2373" r:id="rId89"/>
    <hyperlink ref="Q2374" r:id="rId90"/>
    <hyperlink ref="Q2375" r:id="rId91"/>
    <hyperlink ref="Q2376" r:id="rId92"/>
    <hyperlink ref="Q2377" r:id="rId93"/>
    <hyperlink ref="Q2379" r:id="rId94"/>
    <hyperlink ref="Q2383" r:id="rId95"/>
    <hyperlink ref="Q2384" r:id="rId96"/>
    <hyperlink ref="Q2385" r:id="rId97"/>
    <hyperlink ref="Q2386" r:id="rId98"/>
    <hyperlink ref="Q2387" r:id="rId99"/>
    <hyperlink ref="Q2389" r:id="rId100"/>
    <hyperlink ref="Q2391" r:id="rId101"/>
    <hyperlink ref="Q2392" r:id="rId102"/>
    <hyperlink ref="Q2394" r:id="rId103"/>
    <hyperlink ref="Q2395" r:id="rId104"/>
    <hyperlink ref="Q2396" r:id="rId105"/>
    <hyperlink ref="Q2397" r:id="rId106"/>
    <hyperlink ref="Q2399" r:id="rId107"/>
    <hyperlink ref="Q2400" r:id="rId108"/>
    <hyperlink ref="Q2401" r:id="rId109"/>
    <hyperlink ref="Q2402" r:id="rId110"/>
    <hyperlink ref="Q2403" r:id="rId111"/>
    <hyperlink ref="Q2407" r:id="rId112"/>
    <hyperlink ref="Q2409" r:id="rId113"/>
    <hyperlink ref="Q2410" r:id="rId114"/>
    <hyperlink ref="Q2411" r:id="rId115"/>
    <hyperlink ref="Q2412" r:id="rId116"/>
    <hyperlink ref="Q2413" r:id="rId117"/>
    <hyperlink ref="Q2414" r:id="rId118"/>
    <hyperlink ref="Q2415" r:id="rId119"/>
    <hyperlink ref="Q2418" r:id="rId120"/>
    <hyperlink ref="Q2048" r:id="rId121"/>
    <hyperlink ref="Q2419" r:id="rId122"/>
    <hyperlink ref="Q2049" r:id="rId123"/>
    <hyperlink ref="Q2050" r:id="rId124"/>
    <hyperlink ref="Q2051" r:id="rId125"/>
    <hyperlink ref="Q2052" r:id="rId126"/>
    <hyperlink ref="Q2053" r:id="rId127"/>
    <hyperlink ref="Q2054" r:id="rId128"/>
    <hyperlink ref="Q2055" r:id="rId129"/>
    <hyperlink ref="Q2056" r:id="rId130"/>
    <hyperlink ref="Q2057" r:id="rId131"/>
    <hyperlink ref="Q2058" r:id="rId132"/>
    <hyperlink ref="Q2060" r:id="rId133"/>
    <hyperlink ref="Q2061" r:id="rId134"/>
    <hyperlink ref="Q2062" r:id="rId135"/>
    <hyperlink ref="Q2063" r:id="rId136"/>
    <hyperlink ref="Q2064" r:id="rId137"/>
    <hyperlink ref="Q2065" r:id="rId138"/>
    <hyperlink ref="Q2066" r:id="rId139"/>
    <hyperlink ref="Q2067" r:id="rId140"/>
    <hyperlink ref="Q2068" r:id="rId141"/>
    <hyperlink ref="Q2420" r:id="rId142"/>
    <hyperlink ref="Q2421" r:id="rId143"/>
    <hyperlink ref="Q2422" r:id="rId144"/>
    <hyperlink ref="Q2423" r:id="rId145"/>
    <hyperlink ref="Q515" r:id="rId146"/>
    <hyperlink ref="Q431" r:id="rId147"/>
    <hyperlink ref="Q1981" r:id="rId148"/>
    <hyperlink ref="Q514" r:id="rId149"/>
    <hyperlink ref="Q1421" r:id="rId150"/>
    <hyperlink ref="Q1827" r:id="rId151"/>
    <hyperlink ref="Q1269" r:id="rId152"/>
    <hyperlink ref="Q1474" r:id="rId153"/>
    <hyperlink ref="Q1778" r:id="rId154"/>
    <hyperlink ref="Q1053" r:id="rId155"/>
    <hyperlink ref="Q1417" r:id="rId156"/>
    <hyperlink ref="Q837" r:id="rId157"/>
    <hyperlink ref="Q944" r:id="rId158"/>
    <hyperlink ref="Q996" r:id="rId159"/>
    <hyperlink ref="Q997" r:id="rId160"/>
    <hyperlink ref="Q1001" r:id="rId161"/>
    <hyperlink ref="Q1003" r:id="rId162"/>
    <hyperlink ref="Q1004" r:id="rId163"/>
    <hyperlink ref="Q1026" r:id="rId164"/>
    <hyperlink ref="Q1032" r:id="rId165"/>
    <hyperlink ref="Q1035" r:id="rId166"/>
    <hyperlink ref="Q1036" r:id="rId167"/>
    <hyperlink ref="Q1044" r:id="rId168"/>
    <hyperlink ref="Q1045" r:id="rId169"/>
    <hyperlink ref="Q1048" r:id="rId170"/>
    <hyperlink ref="Q1049" r:id="rId171"/>
    <hyperlink ref="Q2071" r:id="rId172"/>
    <hyperlink ref="Q2072" r:id="rId173"/>
    <hyperlink ref="Q2073" r:id="rId174"/>
    <hyperlink ref="Q2074" r:id="rId175"/>
    <hyperlink ref="Q2075" r:id="rId176"/>
    <hyperlink ref="Q2076" r:id="rId177"/>
    <hyperlink ref="Q2077" r:id="rId178"/>
    <hyperlink ref="Q2078" r:id="rId179"/>
    <hyperlink ref="Q2079" r:id="rId180"/>
    <hyperlink ref="Q2080" r:id="rId181"/>
    <hyperlink ref="Q2081" r:id="rId182"/>
    <hyperlink ref="Q2082" r:id="rId183"/>
    <hyperlink ref="Q2083" r:id="rId184"/>
    <hyperlink ref="Q2084" r:id="rId185"/>
    <hyperlink ref="Q2085" r:id="rId186"/>
    <hyperlink ref="Q2086" r:id="rId187"/>
    <hyperlink ref="Q2087" r:id="rId188"/>
    <hyperlink ref="Q2088" r:id="rId189"/>
    <hyperlink ref="Q2089" r:id="rId190"/>
    <hyperlink ref="Q2090" r:id="rId191"/>
    <hyperlink ref="Q2424" r:id="rId192"/>
    <hyperlink ref="Q2425" r:id="rId193"/>
    <hyperlink ref="Q2426" r:id="rId194"/>
    <hyperlink ref="Q2427" r:id="rId195"/>
    <hyperlink ref="Q2428" r:id="rId196"/>
    <hyperlink ref="Q2429" r:id="rId197"/>
    <hyperlink ref="Q2431" r:id="rId198"/>
    <hyperlink ref="Q2432" r:id="rId199"/>
    <hyperlink ref="Q2433" r:id="rId200"/>
    <hyperlink ref="Q2434" r:id="rId201"/>
    <hyperlink ref="Q2435" r:id="rId202"/>
    <hyperlink ref="Q2436" r:id="rId203"/>
    <hyperlink ref="Q2437" r:id="rId204"/>
    <hyperlink ref="Q2438" r:id="rId205"/>
    <hyperlink ref="Q2439" r:id="rId206"/>
    <hyperlink ref="Q2440" r:id="rId207"/>
    <hyperlink ref="Q2441" r:id="rId208"/>
    <hyperlink ref="Q2442" r:id="rId209"/>
    <hyperlink ref="Q2443" r:id="rId210"/>
    <hyperlink ref="Q2445" r:id="rId211"/>
    <hyperlink ref="Q2446" r:id="rId212"/>
    <hyperlink ref="Q2447" r:id="rId213"/>
    <hyperlink ref="Q2448" r:id="rId214"/>
    <hyperlink ref="Q2449" r:id="rId215"/>
    <hyperlink ref="Q2450" r:id="rId216"/>
    <hyperlink ref="Q2451" r:id="rId217"/>
    <hyperlink ref="Q2452" r:id="rId218"/>
    <hyperlink ref="Q2453" r:id="rId219"/>
    <hyperlink ref="Q2454" r:id="rId220"/>
    <hyperlink ref="Q2455" r:id="rId221"/>
    <hyperlink ref="Q2459" r:id="rId222"/>
    <hyperlink ref="Q2461" r:id="rId223"/>
    <hyperlink ref="Q2462" r:id="rId224"/>
    <hyperlink ref="Q2463" r:id="rId225"/>
    <hyperlink ref="Q2464" r:id="rId226"/>
    <hyperlink ref="Q2465" r:id="rId227"/>
    <hyperlink ref="Q2466" r:id="rId228"/>
    <hyperlink ref="Q2468" r:id="rId229"/>
    <hyperlink ref="Q2470" r:id="rId230"/>
    <hyperlink ref="Q2471" r:id="rId231"/>
    <hyperlink ref="Q2473" r:id="rId232"/>
    <hyperlink ref="Q2475" r:id="rId233"/>
    <hyperlink ref="Q2476" r:id="rId234"/>
    <hyperlink ref="Q2477" r:id="rId235"/>
    <hyperlink ref="Q2479" r:id="rId236"/>
    <hyperlink ref="Q2480" r:id="rId237"/>
    <hyperlink ref="Q2482" r:id="rId238"/>
    <hyperlink ref="Q2483" r:id="rId239"/>
    <hyperlink ref="Q2484" r:id="rId240"/>
    <hyperlink ref="Q2485" r:id="rId241"/>
    <hyperlink ref="Q2486" r:id="rId242"/>
    <hyperlink ref="Q2487" r:id="rId243"/>
    <hyperlink ref="Q2488" r:id="rId244"/>
    <hyperlink ref="Q2489" r:id="rId245"/>
    <hyperlink ref="Q2490" r:id="rId246"/>
    <hyperlink ref="Q2491" r:id="rId247"/>
    <hyperlink ref="Q2492" r:id="rId248"/>
    <hyperlink ref="Q2493" r:id="rId249"/>
    <hyperlink ref="Q2494" r:id="rId250"/>
    <hyperlink ref="Q2495" r:id="rId251"/>
    <hyperlink ref="Q2496" r:id="rId252"/>
    <hyperlink ref="Q2498" r:id="rId253"/>
    <hyperlink ref="Q2499" r:id="rId254"/>
    <hyperlink ref="Q2500" r:id="rId255"/>
    <hyperlink ref="Q2502" r:id="rId256"/>
    <hyperlink ref="Q2503" r:id="rId257"/>
    <hyperlink ref="Q2504" r:id="rId258"/>
    <hyperlink ref="Q2505" r:id="rId259"/>
    <hyperlink ref="Q2506" r:id="rId260"/>
    <hyperlink ref="Q2507" r:id="rId261"/>
    <hyperlink ref="Q2509" r:id="rId262"/>
    <hyperlink ref="Q2510" r:id="rId263"/>
    <hyperlink ref="Q2511" r:id="rId264"/>
    <hyperlink ref="Q2512" r:id="rId265"/>
    <hyperlink ref="Q2515" r:id="rId266"/>
    <hyperlink ref="Q2516" r:id="rId267"/>
    <hyperlink ref="Q2517" r:id="rId268"/>
    <hyperlink ref="Q2518" r:id="rId269"/>
    <hyperlink ref="Q2519" r:id="rId270"/>
    <hyperlink ref="Q2520" r:id="rId271"/>
    <hyperlink ref="Q2521" r:id="rId272"/>
    <hyperlink ref="Q2522" r:id="rId273"/>
    <hyperlink ref="Q2523" r:id="rId274"/>
    <hyperlink ref="Q2524" r:id="rId275"/>
    <hyperlink ref="Q2527" r:id="rId276"/>
    <hyperlink ref="Q2091" r:id="rId277"/>
    <hyperlink ref="Q2092" r:id="rId278"/>
    <hyperlink ref="Q2093" r:id="rId279"/>
    <hyperlink ref="Q2094" r:id="rId280"/>
    <hyperlink ref="Q2095" r:id="rId281"/>
    <hyperlink ref="Q2096" r:id="rId282"/>
    <hyperlink ref="Q2097" r:id="rId283"/>
    <hyperlink ref="Q2098" r:id="rId284"/>
    <hyperlink ref="Q2099" r:id="rId285"/>
    <hyperlink ref="Q2100" r:id="rId286"/>
    <hyperlink ref="Q2101" r:id="rId287"/>
    <hyperlink ref="Q2102" r:id="rId288"/>
    <hyperlink ref="Q2103" r:id="rId289"/>
    <hyperlink ref="Q2104" r:id="rId290"/>
    <hyperlink ref="Q2105" r:id="rId291"/>
    <hyperlink ref="Q2106" r:id="rId292"/>
    <hyperlink ref="Q2108" r:id="rId293"/>
    <hyperlink ref="Q2109" r:id="rId294"/>
    <hyperlink ref="Q2110" r:id="rId295"/>
    <hyperlink ref="Q2111" r:id="rId296"/>
    <hyperlink ref="Q2112" r:id="rId297"/>
    <hyperlink ref="Q2113" r:id="rId298"/>
    <hyperlink ref="Q2114" r:id="rId299"/>
    <hyperlink ref="Q2115" r:id="rId300"/>
    <hyperlink ref="Q2116" r:id="rId301"/>
    <hyperlink ref="Q2117" r:id="rId302"/>
    <hyperlink ref="Q2118" r:id="rId303"/>
    <hyperlink ref="Q2121" r:id="rId304"/>
    <hyperlink ref="Q2122" r:id="rId305"/>
    <hyperlink ref="Q2123" r:id="rId306"/>
    <hyperlink ref="Q2124" r:id="rId307"/>
    <hyperlink ref="Q2126" r:id="rId308"/>
    <hyperlink ref="Q2128" r:id="rId309"/>
    <hyperlink ref="Q2129" r:id="rId310"/>
    <hyperlink ref="Q2130" r:id="rId311"/>
    <hyperlink ref="Q2131" r:id="rId312"/>
    <hyperlink ref="Q2132" r:id="rId313"/>
    <hyperlink ref="Q2133" r:id="rId314"/>
    <hyperlink ref="Q2134" r:id="rId315"/>
    <hyperlink ref="Q2135" r:id="rId316"/>
    <hyperlink ref="Q521" r:id="rId317"/>
    <hyperlink ref="Q1602" r:id="rId318"/>
    <hyperlink ref="Q1285" r:id="rId319"/>
    <hyperlink ref="Q1601" r:id="rId320"/>
    <hyperlink ref="Q1937" r:id="rId321"/>
    <hyperlink ref="Q1930" r:id="rId322"/>
    <hyperlink ref="Q2528" r:id="rId323"/>
    <hyperlink ref="Q2138" r:id="rId324"/>
    <hyperlink ref="Q2139" r:id="rId325"/>
    <hyperlink ref="Q2140" r:id="rId326"/>
    <hyperlink ref="Q2141" r:id="rId327"/>
    <hyperlink ref="Q2531" r:id="rId328"/>
    <hyperlink ref="Q2532" r:id="rId329"/>
    <hyperlink ref="Q2533" r:id="rId330"/>
    <hyperlink ref="Q2534" r:id="rId331"/>
    <hyperlink ref="Q2535" r:id="rId332"/>
    <hyperlink ref="Q2536" r:id="rId333"/>
    <hyperlink ref="Q2537" r:id="rId334"/>
    <hyperlink ref="Q1552" r:id="rId335"/>
    <hyperlink ref="Q1581" r:id="rId336"/>
    <hyperlink ref="Q1551" r:id="rId337"/>
    <hyperlink ref="Q30" r:id="rId338"/>
    <hyperlink ref="Q1050" r:id="rId339"/>
    <hyperlink ref="Q881" r:id="rId340"/>
    <hyperlink ref="Q1961" r:id="rId341"/>
    <hyperlink ref="Q1055" r:id="rId342"/>
    <hyperlink ref="Q1544" r:id="rId343"/>
    <hyperlink ref="Q1058" r:id="rId344"/>
    <hyperlink ref="Q1060" r:id="rId345"/>
    <hyperlink ref="Q31" r:id="rId346"/>
    <hyperlink ref="Q732" r:id="rId347"/>
    <hyperlink ref="Q1548" r:id="rId348"/>
    <hyperlink ref="Q1019" r:id="rId349"/>
    <hyperlink ref="Q1064" r:id="rId350"/>
    <hyperlink ref="Q1067" r:id="rId351"/>
    <hyperlink ref="Q1069" r:id="rId352"/>
    <hyperlink ref="Q2769" r:id="rId353"/>
    <hyperlink ref="Q529" r:id="rId354"/>
    <hyperlink ref="Q656" r:id="rId355"/>
    <hyperlink ref="Q843" r:id="rId356"/>
    <hyperlink ref="Q627" r:id="rId357"/>
    <hyperlink ref="Q679" r:id="rId358"/>
    <hyperlink ref="Q1025" r:id="rId359"/>
    <hyperlink ref="Q545" r:id="rId360"/>
    <hyperlink ref="Q547" r:id="rId361" display="JUANMORENOCOMUNICACIONES@GMAIL.COM"/>
    <hyperlink ref="Q505" r:id="rId362"/>
    <hyperlink ref="Q657" r:id="rId363"/>
    <hyperlink ref="Q1698" r:id="rId364"/>
    <hyperlink ref="Q985" r:id="rId365"/>
    <hyperlink ref="Q548" r:id="rId366"/>
    <hyperlink ref="Q864" r:id="rId367"/>
    <hyperlink ref="Q742" r:id="rId368"/>
    <hyperlink ref="Q557" r:id="rId369"/>
    <hyperlink ref="Q813" r:id="rId370"/>
    <hyperlink ref="Q556" r:id="rId371"/>
    <hyperlink ref="Q574" r:id="rId372"/>
    <hyperlink ref="Q1426" r:id="rId373" display="JUANEZEA@UNE.NET.CO"/>
    <hyperlink ref="Q915" r:id="rId374"/>
    <hyperlink ref="Q598" r:id="rId375"/>
    <hyperlink ref="Q604" r:id="rId376"/>
    <hyperlink ref="Q1270" r:id="rId377"/>
    <hyperlink ref="Q1075" r:id="rId378"/>
    <hyperlink ref="Q1078" r:id="rId379"/>
    <hyperlink ref="Q1080" r:id="rId380"/>
    <hyperlink ref="Q1081" r:id="rId381"/>
    <hyperlink ref="Q1084" r:id="rId382"/>
    <hyperlink ref="Q1872" r:id="rId383"/>
    <hyperlink ref="Q1086" r:id="rId384"/>
    <hyperlink ref="Q1404" r:id="rId385"/>
    <hyperlink ref="Q1340" r:id="rId386"/>
    <hyperlink ref="Q1088" r:id="rId387"/>
    <hyperlink ref="Q1091" r:id="rId388"/>
    <hyperlink ref="Q1649" r:id="rId389"/>
    <hyperlink ref="Q1106" r:id="rId390"/>
    <hyperlink ref="Q1108" r:id="rId391"/>
    <hyperlink ref="Q1109" r:id="rId392"/>
    <hyperlink ref="Q1116" r:id="rId393"/>
    <hyperlink ref="Q1119" r:id="rId394"/>
    <hyperlink ref="Q1131" r:id="rId395"/>
    <hyperlink ref="Q1678" r:id="rId396"/>
    <hyperlink ref="Q1135" r:id="rId397"/>
    <hyperlink ref="Q585" r:id="rId398"/>
    <hyperlink ref="Q2770" r:id="rId399"/>
    <hyperlink ref="Q616" r:id="rId400"/>
    <hyperlink ref="Q492" r:id="rId401"/>
    <hyperlink ref="Q626" r:id="rId402"/>
    <hyperlink ref="Q633" r:id="rId403"/>
    <hyperlink ref="Q635" r:id="rId404"/>
    <hyperlink ref="Q638" r:id="rId405"/>
    <hyperlink ref="Q473" r:id="rId406"/>
    <hyperlink ref="Q474:Q475" r:id="rId407" display="TRILLIZONPANTOJA@HOTMAIL.COM"/>
    <hyperlink ref="Q998" r:id="rId408"/>
    <hyperlink ref="Q1014" r:id="rId409" display="MEMOSIMON@HOTMAIL.COM"/>
    <hyperlink ref="Q1153" r:id="rId410"/>
    <hyperlink ref="Q297" r:id="rId411"/>
    <hyperlink ref="Q5" r:id="rId412"/>
    <hyperlink ref="Q853" r:id="rId413"/>
    <hyperlink ref="Q61" r:id="rId414"/>
    <hyperlink ref="Q476" r:id="rId415"/>
    <hyperlink ref="Q774" r:id="rId416"/>
    <hyperlink ref="Q1070" r:id="rId417"/>
    <hyperlink ref="Q1510" r:id="rId418"/>
    <hyperlink ref="Q1079" r:id="rId419"/>
    <hyperlink ref="Q1508" r:id="rId420"/>
    <hyperlink ref="Q661" r:id="rId421"/>
    <hyperlink ref="Q632" r:id="rId422"/>
    <hyperlink ref="Q1507" r:id="rId423"/>
    <hyperlink ref="Q907" r:id="rId424"/>
    <hyperlink ref="Q1138" r:id="rId425"/>
    <hyperlink ref="Q498" r:id="rId426"/>
    <hyperlink ref="Q1850" r:id="rId427"/>
    <hyperlink ref="Q1145" r:id="rId428"/>
    <hyperlink ref="Q1158" r:id="rId429"/>
    <hyperlink ref="Q1159" r:id="rId430"/>
    <hyperlink ref="Q1160" r:id="rId431"/>
    <hyperlink ref="Q1164" r:id="rId432"/>
    <hyperlink ref="Q1166" r:id="rId433"/>
    <hyperlink ref="Q1168" r:id="rId434"/>
    <hyperlink ref="Q1185" r:id="rId435"/>
    <hyperlink ref="Q1188" r:id="rId436"/>
    <hyperlink ref="Q1193" r:id="rId437"/>
    <hyperlink ref="Q1196" r:id="rId438"/>
    <hyperlink ref="Q1555" r:id="rId439"/>
    <hyperlink ref="Q1599" r:id="rId440"/>
    <hyperlink ref="Q1202" r:id="rId441"/>
    <hyperlink ref="Q1397" r:id="rId442"/>
    <hyperlink ref="Q634" r:id="rId443"/>
    <hyperlink ref="Q1140" r:id="rId444"/>
    <hyperlink ref="Q1205" r:id="rId445"/>
    <hyperlink ref="Q1216" r:id="rId446"/>
    <hyperlink ref="Q1224" r:id="rId447"/>
    <hyperlink ref="Q1227" r:id="rId448"/>
    <hyperlink ref="Q1228" r:id="rId449"/>
    <hyperlink ref="Q1569" r:id="rId450"/>
    <hyperlink ref="Q994" r:id="rId451"/>
    <hyperlink ref="Q1237" r:id="rId452"/>
    <hyperlink ref="Q1238" r:id="rId453"/>
    <hyperlink ref="Q1243" r:id="rId454"/>
    <hyperlink ref="Q1785" r:id="rId455"/>
    <hyperlink ref="Q1247" r:id="rId456"/>
    <hyperlink ref="Q1252" r:id="rId457"/>
    <hyperlink ref="Q1557" r:id="rId458"/>
    <hyperlink ref="Q1688" r:id="rId459"/>
    <hyperlink ref="Q1259" r:id="rId460"/>
    <hyperlink ref="Q1262" r:id="rId461"/>
    <hyperlink ref="Q1574" r:id="rId462"/>
    <hyperlink ref="Q1560" r:id="rId463"/>
    <hyperlink ref="Q1263" r:id="rId464"/>
    <hyperlink ref="Q1274" r:id="rId465"/>
    <hyperlink ref="Q1558" r:id="rId466"/>
    <hyperlink ref="Q832" r:id="rId467"/>
    <hyperlink ref="Q2771" r:id="rId468"/>
    <hyperlink ref="Q2772" r:id="rId469"/>
    <hyperlink ref="Q2773" r:id="rId470"/>
    <hyperlink ref="Q2774" r:id="rId471"/>
    <hyperlink ref="Q1276" r:id="rId472"/>
    <hyperlink ref="Q1277" r:id="rId473"/>
    <hyperlink ref="Q1101" r:id="rId474"/>
    <hyperlink ref="Q1284" r:id="rId475"/>
    <hyperlink ref="Q1779" r:id="rId476"/>
    <hyperlink ref="Q2142" r:id="rId477"/>
    <hyperlink ref="Q2145" r:id="rId478"/>
    <hyperlink ref="Q2146" r:id="rId479"/>
    <hyperlink ref="Q2147" r:id="rId480"/>
    <hyperlink ref="Q2148" r:id="rId481"/>
    <hyperlink ref="Q2149" r:id="rId482"/>
    <hyperlink ref="Q2150" r:id="rId483"/>
    <hyperlink ref="Q2151" r:id="rId484"/>
    <hyperlink ref="Q2539" r:id="rId485"/>
    <hyperlink ref="Q2541" r:id="rId486"/>
    <hyperlink ref="Q2542" r:id="rId487"/>
    <hyperlink ref="Q2543" r:id="rId488"/>
    <hyperlink ref="Q2545" r:id="rId489"/>
    <hyperlink ref="Q2546" r:id="rId490"/>
    <hyperlink ref="Q2547" r:id="rId491"/>
    <hyperlink ref="Q795" r:id="rId492"/>
    <hyperlink ref="Q1212" r:id="rId493"/>
    <hyperlink ref="Q1148" r:id="rId494"/>
    <hyperlink ref="Q1085" r:id="rId495"/>
    <hyperlink ref="Q1066" r:id="rId496"/>
    <hyperlink ref="Q1661" r:id="rId497"/>
    <hyperlink ref="Q639" r:id="rId498"/>
    <hyperlink ref="Q1027" r:id="rId499"/>
    <hyperlink ref="Q268" r:id="rId500"/>
    <hyperlink ref="Q811" r:id="rId501"/>
    <hyperlink ref="Q1703" r:id="rId502"/>
    <hyperlink ref="Q651" r:id="rId503"/>
    <hyperlink ref="Q658" r:id="rId504"/>
    <hyperlink ref="Q660" r:id="rId505"/>
    <hyperlink ref="Q969" r:id="rId506"/>
    <hyperlink ref="Q2775" r:id="rId507"/>
    <hyperlink ref="Q805" r:id="rId508" display="JANETAMAYO01@HOTMAIL.COM"/>
    <hyperlink ref="Q1291" r:id="rId509"/>
    <hyperlink ref="Q623" r:id="rId510"/>
    <hyperlink ref="Q1293" r:id="rId511"/>
    <hyperlink ref="Q766" r:id="rId512"/>
    <hyperlink ref="Q1536" r:id="rId513"/>
    <hyperlink ref="Q1304" r:id="rId514"/>
    <hyperlink ref="Q1307" r:id="rId515"/>
    <hyperlink ref="Q1133" r:id="rId516"/>
    <hyperlink ref="Q678" r:id="rId517"/>
    <hyperlink ref="Q681" r:id="rId518"/>
    <hyperlink ref="Q1318" r:id="rId519"/>
    <hyperlink ref="Q1596" r:id="rId520"/>
    <hyperlink ref="Q1843" r:id="rId521"/>
    <hyperlink ref="Q1463" r:id="rId522"/>
    <hyperlink ref="Q1586" r:id="rId523"/>
    <hyperlink ref="Q1022" r:id="rId524"/>
    <hyperlink ref="Q1787" r:id="rId525"/>
    <hyperlink ref="Q1931" r:id="rId526"/>
    <hyperlink ref="Q1893" r:id="rId527"/>
    <hyperlink ref="Q682" r:id="rId528"/>
    <hyperlink ref="Q1331" r:id="rId529"/>
    <hyperlink ref="Q1411" r:id="rId530"/>
    <hyperlink ref="Q1142" r:id="rId531"/>
    <hyperlink ref="Q680" r:id="rId532"/>
    <hyperlink ref="Q1647" r:id="rId533"/>
    <hyperlink ref="Q1758" r:id="rId534"/>
    <hyperlink ref="Q1349" r:id="rId535"/>
    <hyperlink ref="Q1398" r:id="rId536"/>
    <hyperlink ref="Q1261" r:id="rId537"/>
    <hyperlink ref="Q1358" r:id="rId538"/>
    <hyperlink ref="Q1096" r:id="rId539"/>
    <hyperlink ref="Q1068" r:id="rId540"/>
    <hyperlink ref="Q1225" r:id="rId541"/>
    <hyperlink ref="Q1325" r:id="rId542"/>
    <hyperlink ref="Q581" r:id="rId543"/>
    <hyperlink ref="Q990" r:id="rId544"/>
    <hyperlink ref="Q852" r:id="rId545" display="ALEXAAM84@HOTMAIL.COM"/>
    <hyperlink ref="Q25" r:id="rId546"/>
    <hyperlink ref="Q2776" r:id="rId547"/>
    <hyperlink ref="Q971" r:id="rId548"/>
    <hyperlink ref="Q1099" r:id="rId549"/>
    <hyperlink ref="Q309" r:id="rId550" display="CLAUDIAEG@UNE.NET.CO"/>
    <hyperlink ref="Q1007" r:id="rId551"/>
    <hyperlink ref="Q815" r:id="rId552"/>
    <hyperlink ref="Q611" r:id="rId553"/>
    <hyperlink ref="Q683" r:id="rId554"/>
    <hyperlink ref="Q582" r:id="rId555"/>
    <hyperlink ref="Q200" r:id="rId556"/>
    <hyperlink ref="Q11" r:id="rId557"/>
    <hyperlink ref="Q987" r:id="rId558"/>
    <hyperlink ref="Q532" r:id="rId559"/>
    <hyperlink ref="Q503" r:id="rId560"/>
    <hyperlink ref="Q580" r:id="rId561"/>
    <hyperlink ref="Q927" r:id="rId562"/>
    <hyperlink ref="Q953" r:id="rId563"/>
    <hyperlink ref="Q553" r:id="rId564"/>
    <hyperlink ref="Q930" r:id="rId565"/>
    <hyperlink ref="Q935" r:id="rId566"/>
    <hyperlink ref="Q714" r:id="rId567"/>
    <hyperlink ref="Q1374" r:id="rId568"/>
    <hyperlink ref="Q950" r:id="rId569"/>
    <hyperlink ref="Q710" r:id="rId570"/>
    <hyperlink ref="Q918" r:id="rId571"/>
    <hyperlink ref="Q570" r:id="rId572"/>
    <hyperlink ref="Q867" r:id="rId573"/>
    <hyperlink ref="Q2777" r:id="rId574"/>
    <hyperlink ref="Q1781" r:id="rId575"/>
    <hyperlink ref="Q691" r:id="rId576"/>
    <hyperlink ref="Q695" r:id="rId577"/>
    <hyperlink ref="Q715" r:id="rId578"/>
    <hyperlink ref="Q13" r:id="rId579"/>
    <hyperlink ref="Q23" r:id="rId580"/>
    <hyperlink ref="Q821" r:id="rId581"/>
    <hyperlink ref="Q1314" r:id="rId582"/>
    <hyperlink ref="Q494" r:id="rId583"/>
    <hyperlink ref="Q1182" r:id="rId584"/>
    <hyperlink ref="Q17" r:id="rId585"/>
    <hyperlink ref="Q1388" r:id="rId586"/>
    <hyperlink ref="Q1414" r:id="rId587"/>
    <hyperlink ref="Q1217" r:id="rId588"/>
    <hyperlink ref="Q1172" r:id="rId589"/>
    <hyperlink ref="Q1210" r:id="rId590"/>
    <hyperlink ref="Q1363" r:id="rId591"/>
    <hyperlink ref="Q1364" r:id="rId592"/>
    <hyperlink ref="Q670" r:id="rId593"/>
    <hyperlink ref="Q546" r:id="rId594"/>
    <hyperlink ref="Q699" r:id="rId595"/>
    <hyperlink ref="Q700" r:id="rId596"/>
    <hyperlink ref="Q523" r:id="rId597"/>
    <hyperlink ref="Q702" r:id="rId598"/>
    <hyperlink ref="Q3" r:id="rId599"/>
    <hyperlink ref="Q716" r:id="rId600"/>
    <hyperlink ref="Q912" r:id="rId601" display="SJYCHECHO@HOTMAIL.COM"/>
    <hyperlink ref="Q1711" r:id="rId602"/>
    <hyperlink ref="Q1367" r:id="rId603"/>
    <hyperlink ref="Q1218" r:id="rId604" display="SJYCHECHO@HOTMAIL.COM"/>
    <hyperlink ref="Q1192" r:id="rId605"/>
    <hyperlink ref="Q1381" r:id="rId606"/>
    <hyperlink ref="Q1391" r:id="rId607"/>
    <hyperlink ref="Q1408" r:id="rId608"/>
    <hyperlink ref="Q1420" r:id="rId609"/>
    <hyperlink ref="Q1423" r:id="rId610"/>
    <hyperlink ref="Q1424" r:id="rId611"/>
    <hyperlink ref="Q1428" r:id="rId612"/>
    <hyperlink ref="Q1430" r:id="rId613"/>
    <hyperlink ref="Q1431" r:id="rId614"/>
    <hyperlink ref="Q1486" r:id="rId615"/>
    <hyperlink ref="Q16" r:id="rId616"/>
    <hyperlink ref="Q613" r:id="rId617"/>
    <hyperlink ref="Q717" r:id="rId618"/>
    <hyperlink ref="Q719" r:id="rId619"/>
    <hyperlink ref="Q720" r:id="rId620"/>
    <hyperlink ref="Q721" r:id="rId621" display="CARORINA@YAHOO.COM"/>
    <hyperlink ref="Q602" r:id="rId622"/>
    <hyperlink ref="Q614" r:id="rId623"/>
    <hyperlink ref="Q380" r:id="rId624"/>
    <hyperlink ref="Q724" r:id="rId625"/>
    <hyperlink ref="Q293" r:id="rId626"/>
    <hyperlink ref="Q2778" r:id="rId627"/>
    <hyperlink ref="Q497" r:id="rId628"/>
    <hyperlink ref="Q565" r:id="rId629"/>
    <hyperlink ref="Q606" r:id="rId630"/>
    <hyperlink ref="Q752" r:id="rId631"/>
    <hyperlink ref="Q727" r:id="rId632"/>
    <hyperlink ref="Q729" r:id="rId633"/>
    <hyperlink ref="Q734" r:id="rId634"/>
    <hyperlink ref="Q576" r:id="rId635"/>
    <hyperlink ref="Q736" r:id="rId636"/>
    <hyperlink ref="Q1594" r:id="rId637"/>
    <hyperlink ref="Q664" r:id="rId638"/>
    <hyperlink ref="Q506" r:id="rId639" display="F.CARRANZA1234@GMAIL.COM"/>
    <hyperlink ref="Q528" r:id="rId640"/>
    <hyperlink ref="Q739" r:id="rId641"/>
    <hyperlink ref="Q737" r:id="rId642"/>
    <hyperlink ref="Q831" r:id="rId643"/>
    <hyperlink ref="Q965" r:id="rId644"/>
    <hyperlink ref="Q747" r:id="rId645"/>
    <hyperlink ref="Q510" r:id="rId646"/>
    <hyperlink ref="Q531" r:id="rId647"/>
    <hyperlink ref="Q608" r:id="rId648"/>
    <hyperlink ref="Q748" r:id="rId649"/>
    <hyperlink ref="Q524" r:id="rId650"/>
    <hyperlink ref="Q1434" r:id="rId651"/>
    <hyperlink ref="Q1011" r:id="rId652"/>
    <hyperlink ref="Q1008" r:id="rId653"/>
    <hyperlink ref="Q1466" r:id="rId654"/>
    <hyperlink ref="Q1776" r:id="rId655"/>
    <hyperlink ref="Q1436" r:id="rId656"/>
    <hyperlink ref="Q1020" r:id="rId657"/>
    <hyperlink ref="Q849" r:id="rId658"/>
    <hyperlink ref="Q463" r:id="rId659"/>
    <hyperlink ref="Q637" r:id="rId660"/>
    <hyperlink ref="Q1328" r:id="rId661"/>
    <hyperlink ref="Q1439" r:id="rId662"/>
    <hyperlink ref="Q731" r:id="rId663"/>
    <hyperlink ref="Q1306" r:id="rId664"/>
    <hyperlink ref="Q1450" r:id="rId665"/>
    <hyperlink ref="Q1440" r:id="rId666"/>
    <hyperlink ref="Q1802" r:id="rId667"/>
    <hyperlink ref="Q1465" r:id="rId668"/>
    <hyperlink ref="Q1468" r:id="rId669"/>
    <hyperlink ref="Q1784" r:id="rId670"/>
    <hyperlink ref="Q993" r:id="rId671"/>
    <hyperlink ref="Q1485" r:id="rId672"/>
    <hyperlink ref="Q1489" r:id="rId673"/>
    <hyperlink ref="Q1490" r:id="rId674"/>
    <hyperlink ref="Q1313" r:id="rId675"/>
    <hyperlink ref="Q696" r:id="rId676"/>
    <hyperlink ref="Q1773" r:id="rId677"/>
    <hyperlink ref="Q1442" r:id="rId678"/>
    <hyperlink ref="Q1303" r:id="rId679"/>
    <hyperlink ref="Q1774" r:id="rId680"/>
    <hyperlink ref="Q1154" r:id="rId681"/>
    <hyperlink ref="Q1491" r:id="rId682"/>
    <hyperlink ref="Q911" r:id="rId683"/>
    <hyperlink ref="Q910" r:id="rId684"/>
    <hyperlink ref="Q1793" r:id="rId685"/>
    <hyperlink ref="Q1378" r:id="rId686"/>
    <hyperlink ref="Q818" r:id="rId687" display="FAMILIAGALLOGONZALEZ@OUTLOOK.COM"/>
    <hyperlink ref="Q1493" r:id="rId688"/>
    <hyperlink ref="Q1494" r:id="rId689"/>
    <hyperlink ref="Q1501" r:id="rId690"/>
    <hyperlink ref="Q1505" r:id="rId691"/>
    <hyperlink ref="Q1506" r:id="rId692"/>
    <hyperlink ref="Q1519" r:id="rId693"/>
    <hyperlink ref="Q1520" r:id="rId694"/>
    <hyperlink ref="Q1811" r:id="rId695"/>
    <hyperlink ref="Q1533" r:id="rId696"/>
    <hyperlink ref="Q1281" r:id="rId697"/>
    <hyperlink ref="Q1537" r:id="rId698"/>
    <hyperlink ref="Q1589" r:id="rId699"/>
    <hyperlink ref="Q1590" r:id="rId700"/>
    <hyperlink ref="Q1750" r:id="rId701"/>
    <hyperlink ref="Q1591" r:id="rId702"/>
    <hyperlink ref="Q1592" r:id="rId703"/>
    <hyperlink ref="Q1597" r:id="rId704"/>
    <hyperlink ref="Q1174" r:id="rId705"/>
    <hyperlink ref="Q1598" r:id="rId706"/>
    <hyperlink ref="Q1524" r:id="rId707"/>
    <hyperlink ref="Q1612" r:id="rId708"/>
    <hyperlink ref="Q1613" r:id="rId709"/>
    <hyperlink ref="Q1614" r:id="rId710"/>
    <hyperlink ref="Q1582" r:id="rId711"/>
    <hyperlink ref="Q1615" r:id="rId712"/>
    <hyperlink ref="Q1616" r:id="rId713"/>
    <hyperlink ref="Q1617" r:id="rId714"/>
    <hyperlink ref="Q1618" r:id="rId715"/>
    <hyperlink ref="Q1457" r:id="rId716"/>
    <hyperlink ref="Q1619" r:id="rId717"/>
    <hyperlink ref="Q1554" r:id="rId718"/>
    <hyperlink ref="Q1621" r:id="rId719"/>
    <hyperlink ref="Q1727" r:id="rId720"/>
    <hyperlink ref="Q1624" r:id="rId721"/>
    <hyperlink ref="Q1867" r:id="rId722"/>
    <hyperlink ref="Q1627" r:id="rId723"/>
    <hyperlink ref="Q1628" r:id="rId724"/>
    <hyperlink ref="Q1630" r:id="rId725"/>
    <hyperlink ref="Q1637" r:id="rId726"/>
    <hyperlink ref="Q1638" r:id="rId727"/>
    <hyperlink ref="Q1639" r:id="rId728"/>
    <hyperlink ref="Q1640" r:id="rId729"/>
    <hyperlink ref="Q1641" r:id="rId730"/>
    <hyperlink ref="Q1642" r:id="rId731"/>
    <hyperlink ref="Q2779" r:id="rId732"/>
    <hyperlink ref="Q2780" r:id="rId733"/>
    <hyperlink ref="Q1644" r:id="rId734"/>
    <hyperlink ref="Q1840" r:id="rId735"/>
    <hyperlink ref="Q1841" r:id="rId736"/>
    <hyperlink ref="Q1478" r:id="rId737"/>
    <hyperlink ref="Q1090" r:id="rId738"/>
    <hyperlink ref="Q1901" r:id="rId739"/>
    <hyperlink ref="Q1689" r:id="rId740"/>
    <hyperlink ref="Q1645" r:id="rId741"/>
    <hyperlink ref="Q1648" r:id="rId742"/>
    <hyperlink ref="Q1653" r:id="rId743"/>
    <hyperlink ref="Q1654" r:id="rId744"/>
    <hyperlink ref="Q1655" r:id="rId745"/>
    <hyperlink ref="Q1046" r:id="rId746" display="CMUNERABUILES@GMAIL.COM"/>
    <hyperlink ref="Q517" r:id="rId747"/>
    <hyperlink ref="Q967" r:id="rId748"/>
    <hyperlink ref="Q1656" r:id="rId749"/>
    <hyperlink ref="Q203" r:id="rId750"/>
    <hyperlink ref="Q961" r:id="rId751"/>
    <hyperlink ref="Q1186" r:id="rId752"/>
    <hyperlink ref="Q181" r:id="rId753"/>
    <hyperlink ref="Q124" r:id="rId754"/>
    <hyperlink ref="Q1419" r:id="rId755"/>
    <hyperlink ref="Q583" r:id="rId756"/>
    <hyperlink ref="Q1611" r:id="rId757"/>
    <hyperlink ref="Q2781" r:id="rId758"/>
    <hyperlink ref="Q1657" r:id="rId759"/>
    <hyperlink ref="Q948" r:id="rId760"/>
    <hyperlink ref="Q947" r:id="rId761"/>
    <hyperlink ref="Q1151" r:id="rId762"/>
    <hyperlink ref="Q339" r:id="rId763"/>
    <hyperlink ref="Q1658" r:id="rId764"/>
    <hyperlink ref="Q603" r:id="rId765" display="GOOFI-BMX@HOTMAIL.COM"/>
    <hyperlink ref="Q857" r:id="rId766"/>
    <hyperlink ref="Q884" r:id="rId767"/>
    <hyperlink ref="Q1610" r:id="rId768"/>
    <hyperlink ref="Q599" r:id="rId769"/>
    <hyperlink ref="Q1107" r:id="rId770"/>
    <hyperlink ref="Q981" r:id="rId771"/>
    <hyperlink ref="Q647" r:id="rId772"/>
    <hyperlink ref="Q1113" r:id="rId773"/>
    <hyperlink ref="Q1104" r:id="rId774"/>
    <hyperlink ref="Q1652" r:id="rId775"/>
    <hyperlink ref="Q393" r:id="rId776"/>
    <hyperlink ref="Q1659" r:id="rId777"/>
    <hyperlink ref="Q526" r:id="rId778"/>
    <hyperlink ref="Q1054" r:id="rId779"/>
    <hyperlink ref="Q501" r:id="rId780"/>
    <hyperlink ref="Q1387" r:id="rId781"/>
    <hyperlink ref="Q1392" r:id="rId782"/>
    <hyperlink ref="Q118" r:id="rId783"/>
    <hyperlink ref="Q542" r:id="rId784"/>
    <hyperlink ref="Q1608" r:id="rId785"/>
    <hyperlink ref="Q1607" r:id="rId786"/>
    <hyperlink ref="Q564" r:id="rId787"/>
    <hyperlink ref="Q1350" r:id="rId788"/>
    <hyperlink ref="Q1483" r:id="rId789" display="OSCARMOTOS2000@GMAIL.COM"/>
    <hyperlink ref="Q1390" r:id="rId790"/>
    <hyperlink ref="Q283" r:id="rId791" display="SEBASARIAS@HOTMAIL.COM"/>
    <hyperlink ref="Q1605" r:id="rId792"/>
    <hyperlink ref="Q1503" r:id="rId793"/>
    <hyperlink ref="Q1368" r:id="rId794"/>
    <hyperlink ref="Q1578" r:id="rId795"/>
    <hyperlink ref="Q1563" r:id="rId796"/>
    <hyperlink ref="Q549" r:id="rId797"/>
    <hyperlink ref="Q373" r:id="rId798"/>
    <hyperlink ref="Q12" r:id="rId799"/>
    <hyperlink ref="Q1662" r:id="rId800"/>
    <hyperlink ref="Q1665" r:id="rId801"/>
    <hyperlink ref="Q1666" r:id="rId802"/>
    <hyperlink ref="Q530" r:id="rId803"/>
    <hyperlink ref="Q356" r:id="rId804"/>
    <hyperlink ref="Q675" r:id="rId805"/>
    <hyperlink ref="Q1290" r:id="rId806"/>
    <hyperlink ref="Q1929" r:id="rId807"/>
    <hyperlink ref="Q1540" r:id="rId808"/>
    <hyperlink ref="Q1668" r:id="rId809"/>
    <hyperlink ref="Q1669" r:id="rId810"/>
    <hyperlink ref="Q1670" r:id="rId811"/>
    <hyperlink ref="Q1327" r:id="rId812"/>
    <hyperlink ref="Q1549" r:id="rId813"/>
    <hyperlink ref="Q1932" r:id="rId814"/>
    <hyperlink ref="Q1122" r:id="rId815"/>
    <hyperlink ref="Q2782" r:id="rId816"/>
    <hyperlink ref="Q2783" r:id="rId817"/>
    <hyperlink ref="Q1671" r:id="rId818"/>
    <hyperlink ref="Q1672" r:id="rId819"/>
    <hyperlink ref="Q1673" r:id="rId820"/>
    <hyperlink ref="Q1674" r:id="rId821"/>
    <hyperlink ref="Q1675" r:id="rId822"/>
    <hyperlink ref="Q1676" r:id="rId823"/>
    <hyperlink ref="Q1677" r:id="rId824"/>
    <hyperlink ref="Q1680" r:id="rId825"/>
    <hyperlink ref="Q1684" r:id="rId826"/>
    <hyperlink ref="Q1687" r:id="rId827"/>
    <hyperlink ref="Q1699" r:id="rId828"/>
    <hyperlink ref="Q1326" r:id="rId829"/>
    <hyperlink ref="Q908" r:id="rId830"/>
    <hyperlink ref="Q1323" r:id="rId831"/>
    <hyperlink ref="Q1708" r:id="rId832"/>
    <hyperlink ref="Q1516" r:id="rId833"/>
    <hyperlink ref="Q1324" r:id="rId834"/>
    <hyperlink ref="Q1713" r:id="rId835"/>
    <hyperlink ref="Q1320" r:id="rId836"/>
    <hyperlink ref="Q903" r:id="rId837"/>
    <hyperlink ref="Q1497" r:id="rId838"/>
    <hyperlink ref="Q1718" r:id="rId839"/>
    <hyperlink ref="Q751" r:id="rId840"/>
    <hyperlink ref="Q754" r:id="rId841"/>
    <hyperlink ref="Q755" r:id="rId842"/>
    <hyperlink ref="Q897" r:id="rId843"/>
    <hyperlink ref="Q1343" r:id="rId844"/>
    <hyperlink ref="Q1422" r:id="rId845"/>
    <hyperlink ref="Q485" r:id="rId846"/>
    <hyperlink ref="Q1535" r:id="rId847"/>
    <hyperlink ref="Q1515" r:id="rId848"/>
    <hyperlink ref="Q1715" r:id="rId849"/>
    <hyperlink ref="Q1716" r:id="rId850"/>
    <hyperlink ref="Q1719" r:id="rId851"/>
    <hyperlink ref="Q1452" r:id="rId852"/>
    <hyperlink ref="Q738" r:id="rId853"/>
    <hyperlink ref="Q760" r:id="rId854"/>
    <hyperlink ref="Q1721" r:id="rId855"/>
    <hyperlink ref="Q1722" r:id="rId856"/>
    <hyperlink ref="Q2152" r:id="rId857"/>
    <hyperlink ref="Q2153" r:id="rId858"/>
    <hyperlink ref="Q2154" r:id="rId859"/>
    <hyperlink ref="Q2155" r:id="rId860"/>
    <hyperlink ref="Q2156" r:id="rId861"/>
    <hyperlink ref="Q2157" r:id="rId862"/>
    <hyperlink ref="Q2158" r:id="rId863"/>
    <hyperlink ref="Q2159" r:id="rId864"/>
    <hyperlink ref="Q2160" r:id="rId865"/>
    <hyperlink ref="Q2161" r:id="rId866"/>
    <hyperlink ref="Q2548" r:id="rId867"/>
    <hyperlink ref="Q2549" r:id="rId868"/>
    <hyperlink ref="Q2550" r:id="rId869"/>
    <hyperlink ref="Q2551" r:id="rId870"/>
    <hyperlink ref="Q2552" r:id="rId871"/>
    <hyperlink ref="Q2553" r:id="rId872"/>
    <hyperlink ref="Q2555" r:id="rId873"/>
    <hyperlink ref="Q2556" r:id="rId874"/>
    <hyperlink ref="Q2557" r:id="rId875"/>
    <hyperlink ref="Q2558" r:id="rId876"/>
    <hyperlink ref="Q2559" r:id="rId877"/>
    <hyperlink ref="Q2560" r:id="rId878"/>
    <hyperlink ref="Q2561" r:id="rId879"/>
    <hyperlink ref="Q2784" r:id="rId880"/>
    <hyperlink ref="Q775" r:id="rId881" display="ANDREGIRALDOGO@GMAIL.COM"/>
    <hyperlink ref="Q847" r:id="rId882"/>
    <hyperlink ref="Q1203" r:id="rId883"/>
    <hyperlink ref="Q1412" r:id="rId884"/>
    <hyperlink ref="Q1197" r:id="rId885"/>
    <hyperlink ref="Q992" r:id="rId886"/>
    <hyperlink ref="Q1346" r:id="rId887"/>
    <hyperlink ref="Q827" r:id="rId888"/>
    <hyperlink ref="Q1723" r:id="rId889"/>
    <hyperlink ref="Q1559" r:id="rId890"/>
    <hyperlink ref="Q1147" r:id="rId891"/>
    <hyperlink ref="Q663" r:id="rId892"/>
    <hyperlink ref="Q1013" r:id="rId893"/>
    <hyperlink ref="Q1725" r:id="rId894"/>
    <hyperlink ref="Q1898" r:id="rId895"/>
    <hyperlink ref="Q1728" r:id="rId896"/>
    <hyperlink ref="Q1729" r:id="rId897"/>
    <hyperlink ref="Q1730" r:id="rId898"/>
    <hyperlink ref="Q1731" r:id="rId899"/>
    <hyperlink ref="Q1479" r:id="rId900"/>
    <hyperlink ref="Q1732" r:id="rId901"/>
    <hyperlink ref="Q1733" r:id="rId902"/>
    <hyperlink ref="Q761" r:id="rId903"/>
    <hyperlink ref="Q1380" r:id="rId904"/>
    <hyperlink ref="Q1757" r:id="rId905"/>
    <hyperlink ref="Q1734" r:id="rId906"/>
    <hyperlink ref="Q1803" r:id="rId907"/>
    <hyperlink ref="Q1737" r:id="rId908"/>
    <hyperlink ref="Q1801" r:id="rId909"/>
    <hyperlink ref="Q1097" r:id="rId910"/>
    <hyperlink ref="Q1742" r:id="rId911"/>
    <hyperlink ref="Q47" r:id="rId912"/>
    <hyperlink ref="Q1514" r:id="rId913"/>
    <hyperlink ref="Q928" r:id="rId914"/>
    <hyperlink ref="Q617" r:id="rId915"/>
    <hyperlink ref="Q694" r:id="rId916"/>
    <hyperlink ref="Q568" r:id="rId917"/>
    <hyperlink ref="Q2785" r:id="rId918"/>
    <hyperlink ref="Q2786" r:id="rId919"/>
    <hyperlink ref="Q2163" r:id="rId920"/>
    <hyperlink ref="Q2164" r:id="rId921"/>
    <hyperlink ref="Q2165" r:id="rId922"/>
    <hyperlink ref="Q2166" r:id="rId923"/>
    <hyperlink ref="Q2167" r:id="rId924"/>
    <hyperlink ref="Q2562" r:id="rId925"/>
    <hyperlink ref="Q2563" r:id="rId926"/>
    <hyperlink ref="Q2564" r:id="rId927"/>
    <hyperlink ref="Q2565" r:id="rId928"/>
    <hyperlink ref="Q2566" r:id="rId929"/>
    <hyperlink ref="Q2568" r:id="rId930"/>
    <hyperlink ref="Q2569" r:id="rId931"/>
    <hyperlink ref="Q2571" r:id="rId932"/>
    <hyperlink ref="Q2572" r:id="rId933"/>
    <hyperlink ref="Q952" r:id="rId934"/>
    <hyperlink ref="Q905" r:id="rId935"/>
    <hyperlink ref="Q1002" r:id="rId936"/>
    <hyperlink ref="Q504" r:id="rId937"/>
    <hyperlink ref="Q1375" r:id="rId938"/>
    <hyperlink ref="Q1000" r:id="rId939" display="SANDRAP.ARIASG@OUTLOOK.COM"/>
    <hyperlink ref="Q1746" r:id="rId940"/>
    <hyperlink ref="Q1894" r:id="rId941"/>
    <hyperlink ref="Q1747" r:id="rId942"/>
    <hyperlink ref="Q2787" r:id="rId943"/>
    <hyperlink ref="Q764" r:id="rId944"/>
    <hyperlink ref="Q765" r:id="rId945"/>
    <hyperlink ref="Q767" r:id="rId946"/>
    <hyperlink ref="Q768" r:id="rId947"/>
    <hyperlink ref="Q769" r:id="rId948"/>
    <hyperlink ref="Q1749" r:id="rId949"/>
    <hyperlink ref="Q1751" r:id="rId950"/>
    <hyperlink ref="Q1782" r:id="rId951"/>
    <hyperlink ref="Q749" r:id="rId952"/>
    <hyperlink ref="Q770" r:id="rId953"/>
    <hyperlink ref="Q1754" r:id="rId954"/>
    <hyperlink ref="Q1942" r:id="rId955"/>
    <hyperlink ref="Q1957" r:id="rId956"/>
    <hyperlink ref="Q1765" r:id="rId957"/>
    <hyperlink ref="Q2168" r:id="rId958"/>
    <hyperlink ref="Q2169" r:id="rId959"/>
    <hyperlink ref="Q2170" r:id="rId960"/>
    <hyperlink ref="Q2171" r:id="rId961"/>
    <hyperlink ref="Q2172" r:id="rId962"/>
    <hyperlink ref="Q2173" r:id="rId963"/>
    <hyperlink ref="Q2174" r:id="rId964"/>
    <hyperlink ref="Q2175" r:id="rId965"/>
    <hyperlink ref="Q2177" r:id="rId966"/>
    <hyperlink ref="Q2178" r:id="rId967"/>
    <hyperlink ref="Q2179" r:id="rId968"/>
    <hyperlink ref="Q2180" r:id="rId969"/>
    <hyperlink ref="Q2181" r:id="rId970"/>
    <hyperlink ref="Q2182" r:id="rId971"/>
    <hyperlink ref="Q2183" r:id="rId972"/>
    <hyperlink ref="Q2184" r:id="rId973"/>
    <hyperlink ref="Q2185" r:id="rId974"/>
    <hyperlink ref="Q2186" r:id="rId975"/>
    <hyperlink ref="Q2187" r:id="rId976"/>
    <hyperlink ref="Q2188" r:id="rId977"/>
    <hyperlink ref="Q2189" r:id="rId978"/>
    <hyperlink ref="Q2573" r:id="rId979"/>
    <hyperlink ref="Q2574" r:id="rId980"/>
    <hyperlink ref="Q2576" r:id="rId981"/>
    <hyperlink ref="Q2577" r:id="rId982"/>
    <hyperlink ref="Q2578" r:id="rId983"/>
    <hyperlink ref="Q2579" r:id="rId984"/>
    <hyperlink ref="Q2580" r:id="rId985"/>
    <hyperlink ref="Q2581" r:id="rId986"/>
    <hyperlink ref="Q2582" r:id="rId987"/>
    <hyperlink ref="Q2583" r:id="rId988"/>
    <hyperlink ref="Q2585" r:id="rId989"/>
    <hyperlink ref="Q2586" r:id="rId990"/>
    <hyperlink ref="Q2587" r:id="rId991"/>
    <hyperlink ref="Q2588" r:id="rId992"/>
    <hyperlink ref="Q2589" r:id="rId993"/>
    <hyperlink ref="Q2590" r:id="rId994"/>
    <hyperlink ref="Q2591" r:id="rId995"/>
    <hyperlink ref="Q2788" r:id="rId996"/>
    <hyperlink ref="Q419" r:id="rId997"/>
    <hyperlink ref="Q1768" r:id="rId998"/>
    <hyperlink ref="Q1250" r:id="rId999"/>
    <hyperlink ref="Q933" r:id="rId1000"/>
    <hyperlink ref="Q772" r:id="rId1001"/>
    <hyperlink ref="Q1298" r:id="rId1002"/>
    <hyperlink ref="Q773" r:id="rId1003"/>
    <hyperlink ref="Q776" r:id="rId1004"/>
    <hyperlink ref="Q777" r:id="rId1005"/>
    <hyperlink ref="Q631" r:id="rId1006"/>
    <hyperlink ref="Q778" r:id="rId1007"/>
    <hyperlink ref="Q1502" r:id="rId1008"/>
    <hyperlink ref="Q1771" r:id="rId1009"/>
    <hyperlink ref="Q1772" r:id="rId1010"/>
    <hyperlink ref="Q1775" r:id="rId1011"/>
    <hyperlink ref="Q1777" r:id="rId1012"/>
    <hyperlink ref="Q2190" r:id="rId1013"/>
    <hyperlink ref="Q1780" r:id="rId1014"/>
    <hyperlink ref="Q2191" r:id="rId1015"/>
    <hyperlink ref="Q2592" r:id="rId1016"/>
    <hyperlink ref="Q2593" r:id="rId1017"/>
    <hyperlink ref="Q2789" r:id="rId1018"/>
    <hyperlink ref="Q1651" r:id="rId1019"/>
    <hyperlink ref="Q1717" r:id="rId1020"/>
    <hyperlink ref="Q1745" r:id="rId1021"/>
    <hyperlink ref="Q1786" r:id="rId1022"/>
    <hyperlink ref="Q1796" r:id="rId1023"/>
    <hyperlink ref="Q1800" r:id="rId1024"/>
    <hyperlink ref="Q1804" r:id="rId1025"/>
    <hyperlink ref="Q1646" r:id="rId1026"/>
    <hyperlink ref="Q1806" r:id="rId1027"/>
    <hyperlink ref="Q779" r:id="rId1028"/>
    <hyperlink ref="Q1409" r:id="rId1029"/>
    <hyperlink ref="Q1808" r:id="rId1030"/>
    <hyperlink ref="Q1809" r:id="rId1031"/>
    <hyperlink ref="Q1636" r:id="rId1032"/>
    <hyperlink ref="Q672" r:id="rId1033"/>
    <hyperlink ref="Q1810" r:id="rId1034"/>
    <hyperlink ref="Q1814" r:id="rId1035"/>
    <hyperlink ref="Q1817" r:id="rId1036"/>
    <hyperlink ref="Q1820" r:id="rId1037"/>
    <hyperlink ref="Q1822" r:id="rId1038"/>
    <hyperlink ref="Q1825" r:id="rId1039"/>
    <hyperlink ref="Q1828" r:id="rId1040"/>
    <hyperlink ref="Q1830" r:id="rId1041"/>
    <hyperlink ref="Q1832" r:id="rId1042"/>
    <hyperlink ref="Q1833" r:id="rId1043"/>
    <hyperlink ref="Q2595" r:id="rId1044"/>
    <hyperlink ref="Q2790" r:id="rId1045"/>
    <hyperlink ref="Q2791" r:id="rId1046"/>
    <hyperlink ref="Q2792" r:id="rId1047"/>
    <hyperlink ref="Q2793" r:id="rId1048"/>
    <hyperlink ref="Q2794" r:id="rId1049"/>
    <hyperlink ref="Q2795" r:id="rId1050"/>
    <hyperlink ref="Q2796" r:id="rId1051"/>
    <hyperlink ref="Q512" r:id="rId1052"/>
    <hyperlink ref="Q1329" r:id="rId1053"/>
    <hyperlink ref="Q1836" r:id="rId1054"/>
    <hyperlink ref="Q1333" r:id="rId1055"/>
    <hyperlink ref="Q1837" r:id="rId1056"/>
    <hyperlink ref="Q1279" r:id="rId1057"/>
    <hyperlink ref="Q1030" r:id="rId1058"/>
    <hyperlink ref="Q352" r:id="rId1059" display="ISAAC.MAYI@HOTMAIL.COM"/>
    <hyperlink ref="Q780" r:id="rId1060"/>
    <hyperlink ref="Q781" r:id="rId1061"/>
    <hyperlink ref="Q1851" r:id="rId1062"/>
    <hyperlink ref="Q1852" r:id="rId1063"/>
    <hyperlink ref="Q1229" r:id="rId1064"/>
    <hyperlink ref="Q1755" r:id="rId1065"/>
    <hyperlink ref="Q1853" r:id="rId1066"/>
    <hyperlink ref="Q1855" r:id="rId1067"/>
    <hyperlink ref="Q1856" r:id="rId1068"/>
    <hyperlink ref="Q1965" r:id="rId1069"/>
    <hyperlink ref="Q1857" r:id="rId1070"/>
    <hyperlink ref="Q1858" r:id="rId1071"/>
    <hyperlink ref="Q1859" r:id="rId1072"/>
    <hyperlink ref="Q2797" r:id="rId1073"/>
    <hyperlink ref="Q2798" r:id="rId1074"/>
    <hyperlink ref="Q2799" r:id="rId1075"/>
    <hyperlink ref="Q2800" r:id="rId1076"/>
    <hyperlink ref="Q2801" r:id="rId1077"/>
    <hyperlink ref="Q2596" r:id="rId1078"/>
    <hyperlink ref="Q2597" r:id="rId1079"/>
    <hyperlink ref="Q2598" r:id="rId1080"/>
    <hyperlink ref="Q2599" r:id="rId1081"/>
    <hyperlink ref="Q2600" r:id="rId1082"/>
    <hyperlink ref="Q782" r:id="rId1083"/>
    <hyperlink ref="Q1660" r:id="rId1084"/>
    <hyperlink ref="Q1500" r:id="rId1085"/>
    <hyperlink ref="Q2802" r:id="rId1086"/>
    <hyperlink ref="Q2601" r:id="rId1087"/>
    <hyperlink ref="Q2192" r:id="rId1088"/>
    <hyperlink ref="Q2602" r:id="rId1089"/>
    <hyperlink ref="Q2193" r:id="rId1090"/>
    <hyperlink ref="Q15" r:id="rId1091"/>
    <hyperlink ref="Q2603" r:id="rId1092"/>
    <hyperlink ref="Q2194" r:id="rId1093"/>
    <hyperlink ref="Q2605" r:id="rId1094"/>
    <hyperlink ref="Q2195" r:id="rId1095"/>
    <hyperlink ref="Q2196" r:id="rId1096"/>
    <hyperlink ref="Q1762" r:id="rId1097"/>
    <hyperlink ref="Q1860" r:id="rId1098"/>
    <hyperlink ref="Q1861" r:id="rId1099"/>
    <hyperlink ref="Q1864" r:id="rId1100"/>
    <hyperlink ref="Q1866" r:id="rId1101"/>
    <hyperlink ref="Q1873" r:id="rId1102"/>
    <hyperlink ref="Q1875" r:id="rId1103"/>
    <hyperlink ref="Q1876" r:id="rId1104"/>
    <hyperlink ref="Q1570" r:id="rId1105"/>
    <hyperlink ref="Q1603" r:id="rId1106"/>
    <hyperlink ref="Q1797" r:id="rId1107"/>
    <hyperlink ref="Q1878" r:id="rId1108"/>
    <hyperlink ref="Q478" r:id="rId1109"/>
    <hyperlink ref="Q1879" r:id="rId1110"/>
    <hyperlink ref="Q785" r:id="rId1111"/>
    <hyperlink ref="Q1260" r:id="rId1112"/>
    <hyperlink ref="Q1405" r:id="rId1113"/>
    <hyperlink ref="Q786" r:id="rId1114"/>
    <hyperlink ref="Q787" r:id="rId1115"/>
    <hyperlink ref="Q1760" r:id="rId1116"/>
    <hyperlink ref="Q788" r:id="rId1117"/>
    <hyperlink ref="Q587" r:id="rId1118"/>
    <hyperlink ref="Q1149" r:id="rId1119"/>
    <hyperlink ref="Q1543" r:id="rId1120"/>
    <hyperlink ref="Q1112" r:id="rId1121"/>
    <hyperlink ref="Q1222" r:id="rId1122"/>
    <hyperlink ref="Q1881" r:id="rId1123"/>
    <hyperlink ref="Q1882" r:id="rId1124"/>
    <hyperlink ref="Q1883" r:id="rId1125"/>
    <hyperlink ref="Q1884" r:id="rId1126"/>
    <hyperlink ref="Q1679" r:id="rId1127"/>
    <hyperlink ref="Q2606" r:id="rId1128"/>
    <hyperlink ref="Q2803" r:id="rId1129"/>
    <hyperlink ref="Q2607" r:id="rId1130"/>
    <hyperlink ref="Q2608" r:id="rId1131"/>
    <hyperlink ref="Q1885" r:id="rId1132"/>
    <hyperlink ref="Q1517" r:id="rId1133"/>
    <hyperlink ref="Q1518" r:id="rId1134"/>
    <hyperlink ref="Q1886" r:id="rId1135"/>
    <hyperlink ref="Q1512" r:id="rId1136"/>
    <hyperlink ref="Q1887" r:id="rId1137"/>
    <hyperlink ref="Q1538" r:id="rId1138"/>
    <hyperlink ref="Q1888" r:id="rId1139"/>
    <hyperlink ref="Q1891" r:id="rId1140"/>
    <hyperlink ref="Q2197" r:id="rId1141"/>
    <hyperlink ref="Q2609" r:id="rId1142"/>
    <hyperlink ref="Q2610" r:id="rId1143"/>
    <hyperlink ref="Q2198" r:id="rId1144"/>
    <hyperlink ref="Q2199" r:id="rId1145"/>
    <hyperlink ref="Q2611" r:id="rId1146"/>
    <hyperlink ref="Q2612" r:id="rId1147"/>
    <hyperlink ref="Q2613" r:id="rId1148"/>
    <hyperlink ref="Q2200" r:id="rId1149"/>
    <hyperlink ref="Q2614" r:id="rId1150"/>
    <hyperlink ref="Q1892" r:id="rId1151"/>
    <hyperlink ref="Q1184" r:id="rId1152"/>
    <hyperlink ref="Q2201" r:id="rId1153"/>
    <hyperlink ref="Q307" r:id="rId1154" display="MIRL6852@GMAIL.COM"/>
    <hyperlink ref="Q2202" r:id="rId1155"/>
    <hyperlink ref="Q2615" r:id="rId1156"/>
    <hyperlink ref="Q2203" r:id="rId1157"/>
    <hyperlink ref="Q2204" r:id="rId1158"/>
    <hyperlink ref="Q2205" r:id="rId1159"/>
    <hyperlink ref="Q2206" r:id="rId1160"/>
    <hyperlink ref="Q2207" r:id="rId1161"/>
    <hyperlink ref="Q2208" r:id="rId1162"/>
    <hyperlink ref="Q2209" r:id="rId1163"/>
    <hyperlink ref="Q2210" r:id="rId1164"/>
    <hyperlink ref="Q2211" r:id="rId1165"/>
    <hyperlink ref="Q2616" r:id="rId1166"/>
    <hyperlink ref="Q2617" r:id="rId1167"/>
    <hyperlink ref="Q2618" r:id="rId1168"/>
    <hyperlink ref="Q2619" r:id="rId1169"/>
    <hyperlink ref="Q2620" r:id="rId1170"/>
    <hyperlink ref="Q2622" r:id="rId1171"/>
    <hyperlink ref="Q2623" r:id="rId1172"/>
    <hyperlink ref="Q2624" r:id="rId1173"/>
    <hyperlink ref="Q2625" r:id="rId1174"/>
    <hyperlink ref="Q2626" r:id="rId1175"/>
    <hyperlink ref="Q2627" r:id="rId1176"/>
    <hyperlink ref="Q2629" r:id="rId1177"/>
    <hyperlink ref="Q1895" r:id="rId1178"/>
    <hyperlink ref="Q1383" r:id="rId1179"/>
    <hyperlink ref="Q1896" r:id="rId1180"/>
    <hyperlink ref="Q1897" r:id="rId1181"/>
    <hyperlink ref="Q1899" r:id="rId1182"/>
    <hyperlink ref="Q1902" r:id="rId1183"/>
    <hyperlink ref="Q1903" r:id="rId1184"/>
    <hyperlink ref="Q1906" r:id="rId1185"/>
    <hyperlink ref="Q1907" r:id="rId1186"/>
    <hyperlink ref="Q1365" r:id="rId1187"/>
    <hyperlink ref="Q1908" r:id="rId1188"/>
    <hyperlink ref="Q1909" r:id="rId1189"/>
    <hyperlink ref="Q784" r:id="rId1190"/>
    <hyperlink ref="Q789" r:id="rId1191"/>
    <hyperlink ref="Q790" r:id="rId1192"/>
    <hyperlink ref="Q640" r:id="rId1193"/>
    <hyperlink ref="Q1469" r:id="rId1194"/>
    <hyperlink ref="Q1432" r:id="rId1195"/>
    <hyperlink ref="Q1912" r:id="rId1196"/>
    <hyperlink ref="Q2630" r:id="rId1197"/>
    <hyperlink ref="Q1913" r:id="rId1198"/>
    <hyperlink ref="Q1914" r:id="rId1199"/>
    <hyperlink ref="Q1916" r:id="rId1200"/>
    <hyperlink ref="Q1917" r:id="rId1201"/>
    <hyperlink ref="Q1918" r:id="rId1202"/>
    <hyperlink ref="Q1920" r:id="rId1203"/>
    <hyperlink ref="Q1947" r:id="rId1204"/>
    <hyperlink ref="Q1495" r:id="rId1205"/>
    <hyperlink ref="Q1923" r:id="rId1206"/>
    <hyperlink ref="Q1946" r:id="rId1207"/>
    <hyperlink ref="Q1924" r:id="rId1208"/>
    <hyperlink ref="Q423" r:id="rId1209"/>
    <hyperlink ref="Q2212" r:id="rId1210"/>
    <hyperlink ref="Q1952" r:id="rId1211"/>
    <hyperlink ref="Q1953" r:id="rId1212"/>
    <hyperlink ref="Q1954" r:id="rId1213"/>
    <hyperlink ref="Q1052" r:id="rId1214"/>
    <hyperlink ref="Q791" r:id="rId1215"/>
    <hyperlink ref="Q2214" r:id="rId1216"/>
    <hyperlink ref="Q2215" r:id="rId1217"/>
    <hyperlink ref="Q1974" r:id="rId1218"/>
    <hyperlink ref="Q1980" r:id="rId1219"/>
    <hyperlink ref="Q2216" r:id="rId1220"/>
    <hyperlink ref="Q2217" r:id="rId1221"/>
    <hyperlink ref="Q2631" r:id="rId1222"/>
    <hyperlink ref="Q1979" r:id="rId1223"/>
    <hyperlink ref="Q2218" r:id="rId1224"/>
    <hyperlink ref="Q2219" r:id="rId1225"/>
    <hyperlink ref="Q2220" r:id="rId1226"/>
    <hyperlink ref="Q2221" r:id="rId1227"/>
    <hyperlink ref="Q2222" r:id="rId1228"/>
    <hyperlink ref="Q2223" r:id="rId1229"/>
    <hyperlink ref="Q2224" r:id="rId1230"/>
    <hyperlink ref="Q2225" r:id="rId1231"/>
    <hyperlink ref="Q2632" r:id="rId1232"/>
    <hyperlink ref="Q2633" r:id="rId1233"/>
    <hyperlink ref="Q2634" r:id="rId1234"/>
    <hyperlink ref="Q2226" r:id="rId1235"/>
    <hyperlink ref="Q1978" r:id="rId1236"/>
    <hyperlink ref="Q802" r:id="rId1237"/>
    <hyperlink ref="Q7" r:id="rId1238"/>
    <hyperlink ref="Q2227" r:id="rId1239"/>
    <hyperlink ref="Q2228" r:id="rId1240"/>
    <hyperlink ref="Q2229" r:id="rId1241"/>
    <hyperlink ref="Q2230" r:id="rId1242"/>
    <hyperlink ref="Q806" r:id="rId1243"/>
    <hyperlink ref="Q808" r:id="rId1244"/>
    <hyperlink ref="Q809" r:id="rId1245"/>
    <hyperlink ref="Q1342" r:id="rId1246"/>
    <hyperlink ref="Q1341" r:id="rId1247"/>
    <hyperlink ref="Q812" r:id="rId1248"/>
    <hyperlink ref="Q816" r:id="rId1249"/>
    <hyperlink ref="Q1496" r:id="rId1250"/>
    <hyperlink ref="I2301" r:id="rId1251" display="BARRERAJULIS@GMAIL.COM"/>
    <hyperlink ref="I1929" r:id="rId1252" display="SANDRADAVID1207@GMAIL.COM"/>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B2:L66"/>
  <sheetViews>
    <sheetView topLeftCell="A46" zoomScale="88" zoomScaleNormal="100" workbookViewId="0">
      <selection activeCell="D38" sqref="D38"/>
    </sheetView>
  </sheetViews>
  <sheetFormatPr baseColWidth="10" defaultColWidth="11.42578125" defaultRowHeight="14.25" x14ac:dyDescent="0.2"/>
  <cols>
    <col min="1" max="1" width="11.42578125" style="189"/>
    <col min="2" max="2" width="12.7109375" style="189" customWidth="1"/>
    <col min="3" max="3" width="45.5703125" style="188" customWidth="1"/>
    <col min="4" max="4" width="11.85546875" style="189" customWidth="1"/>
    <col min="5" max="5" width="11.42578125" style="189"/>
    <col min="6" max="6" width="11.42578125" style="188"/>
    <col min="7" max="9" width="11.42578125" style="189" hidden="1" customWidth="1"/>
    <col min="10" max="10" width="12.5703125" style="189" bestFit="1" customWidth="1"/>
    <col min="11" max="11" width="12.5703125" style="189" customWidth="1"/>
    <col min="12" max="12" width="17.42578125" style="189" customWidth="1"/>
    <col min="13" max="16384" width="11.42578125" style="189"/>
  </cols>
  <sheetData>
    <row r="2" spans="2:12" ht="15" x14ac:dyDescent="0.25">
      <c r="B2" s="185"/>
      <c r="C2" s="186"/>
      <c r="D2" s="185"/>
      <c r="E2" s="187"/>
    </row>
    <row r="3" spans="2:12" ht="15.75" x14ac:dyDescent="0.25">
      <c r="B3" s="236" t="s">
        <v>5537</v>
      </c>
      <c r="C3" s="236"/>
      <c r="D3" s="236"/>
      <c r="E3" s="236"/>
      <c r="F3" s="236"/>
      <c r="G3" s="236"/>
      <c r="H3" s="236"/>
      <c r="I3" s="236"/>
      <c r="J3" s="236"/>
      <c r="K3" s="236"/>
      <c r="L3" s="236"/>
    </row>
    <row r="4" spans="2:12" ht="15.75" x14ac:dyDescent="0.25">
      <c r="B4" s="202" t="s">
        <v>4703</v>
      </c>
      <c r="C4" s="202" t="s">
        <v>304</v>
      </c>
      <c r="D4" s="202" t="s">
        <v>305</v>
      </c>
      <c r="E4" s="202" t="s">
        <v>4702</v>
      </c>
      <c r="F4" s="202" t="s">
        <v>5531</v>
      </c>
      <c r="G4" s="202" t="s">
        <v>5533</v>
      </c>
      <c r="H4" s="202" t="s">
        <v>5534</v>
      </c>
      <c r="I4" s="202" t="s">
        <v>5535</v>
      </c>
      <c r="J4" s="202" t="s">
        <v>5541</v>
      </c>
      <c r="K4" s="202" t="s">
        <v>5548</v>
      </c>
      <c r="L4" s="202" t="s">
        <v>5536</v>
      </c>
    </row>
    <row r="5" spans="2:12" ht="15" x14ac:dyDescent="0.25">
      <c r="B5" s="190">
        <v>1</v>
      </c>
      <c r="C5" s="191" t="s">
        <v>264</v>
      </c>
      <c r="D5" s="192">
        <v>462</v>
      </c>
      <c r="E5" s="192">
        <v>396</v>
      </c>
      <c r="F5" s="193">
        <v>442</v>
      </c>
      <c r="G5" s="194"/>
      <c r="H5" s="194"/>
      <c r="I5" s="194"/>
      <c r="J5" s="194">
        <v>432</v>
      </c>
      <c r="K5" s="194">
        <v>496</v>
      </c>
      <c r="L5" s="195">
        <f>SUM(D5:K5)</f>
        <v>2228</v>
      </c>
    </row>
    <row r="6" spans="2:12" ht="15" x14ac:dyDescent="0.25">
      <c r="B6" s="190">
        <v>2</v>
      </c>
      <c r="C6" s="191" t="s">
        <v>218</v>
      </c>
      <c r="D6" s="192">
        <v>438</v>
      </c>
      <c r="E6" s="192">
        <v>440</v>
      </c>
      <c r="F6" s="193">
        <v>454</v>
      </c>
      <c r="G6" s="194"/>
      <c r="H6" s="194"/>
      <c r="I6" s="194"/>
      <c r="J6" s="194">
        <v>416</v>
      </c>
      <c r="K6" s="194">
        <v>476</v>
      </c>
      <c r="L6" s="195">
        <f>SUM(D6:K6)</f>
        <v>2224</v>
      </c>
    </row>
    <row r="7" spans="2:12" ht="15" x14ac:dyDescent="0.25">
      <c r="B7" s="190">
        <v>3</v>
      </c>
      <c r="C7" s="191" t="s">
        <v>5538</v>
      </c>
      <c r="D7" s="192">
        <f>'Listados equivos válida a válid'!Q2</f>
        <v>416</v>
      </c>
      <c r="E7" s="196">
        <v>460</v>
      </c>
      <c r="F7" s="193">
        <v>428</v>
      </c>
      <c r="G7" s="194"/>
      <c r="H7" s="194"/>
      <c r="I7" s="194"/>
      <c r="J7" s="194">
        <v>396</v>
      </c>
      <c r="K7" s="194">
        <v>406</v>
      </c>
      <c r="L7" s="195">
        <f>SUM(D7:K7)</f>
        <v>2106</v>
      </c>
    </row>
    <row r="8" spans="2:12" ht="15" x14ac:dyDescent="0.25">
      <c r="B8" s="190">
        <v>4</v>
      </c>
      <c r="C8" s="191" t="s">
        <v>69</v>
      </c>
      <c r="D8" s="192">
        <v>424</v>
      </c>
      <c r="E8" s="192">
        <v>358</v>
      </c>
      <c r="F8" s="193">
        <v>274</v>
      </c>
      <c r="G8" s="194"/>
      <c r="H8" s="194"/>
      <c r="I8" s="194"/>
      <c r="J8" s="194">
        <v>400</v>
      </c>
      <c r="K8" s="194">
        <v>384</v>
      </c>
      <c r="L8" s="195">
        <f>SUM(D8:K8)</f>
        <v>1840</v>
      </c>
    </row>
    <row r="9" spans="2:12" ht="15" x14ac:dyDescent="0.25">
      <c r="B9" s="190">
        <v>5</v>
      </c>
      <c r="C9" s="191" t="s">
        <v>202</v>
      </c>
      <c r="D9" s="192">
        <v>410</v>
      </c>
      <c r="E9" s="192">
        <v>420</v>
      </c>
      <c r="F9" s="193">
        <v>284</v>
      </c>
      <c r="G9" s="194"/>
      <c r="H9" s="194"/>
      <c r="I9" s="194"/>
      <c r="J9" s="194">
        <v>366</v>
      </c>
      <c r="K9" s="194">
        <v>332</v>
      </c>
      <c r="L9" s="195">
        <f>SUM(D9:K9)</f>
        <v>1812</v>
      </c>
    </row>
    <row r="10" spans="2:12" ht="15" x14ac:dyDescent="0.25">
      <c r="B10" s="190">
        <v>6</v>
      </c>
      <c r="C10" s="191" t="s">
        <v>256</v>
      </c>
      <c r="D10" s="192">
        <v>346</v>
      </c>
      <c r="E10" s="192">
        <v>326</v>
      </c>
      <c r="F10" s="193">
        <v>370</v>
      </c>
      <c r="G10" s="194"/>
      <c r="H10" s="194"/>
      <c r="I10" s="194"/>
      <c r="J10" s="194">
        <v>342</v>
      </c>
      <c r="K10" s="194">
        <v>410</v>
      </c>
      <c r="L10" s="195">
        <f>SUM(D10:K10)</f>
        <v>1794</v>
      </c>
    </row>
    <row r="11" spans="2:12" ht="15" x14ac:dyDescent="0.25">
      <c r="B11" s="190">
        <v>7</v>
      </c>
      <c r="C11" s="191" t="s">
        <v>55</v>
      </c>
      <c r="D11" s="192">
        <v>308</v>
      </c>
      <c r="E11" s="192">
        <v>354</v>
      </c>
      <c r="F11" s="193">
        <v>364</v>
      </c>
      <c r="G11" s="194"/>
      <c r="H11" s="194"/>
      <c r="I11" s="194"/>
      <c r="J11" s="194">
        <v>332</v>
      </c>
      <c r="K11" s="194">
        <v>376</v>
      </c>
      <c r="L11" s="195">
        <f>SUM(D11:K11)</f>
        <v>1734</v>
      </c>
    </row>
    <row r="12" spans="2:12" ht="15" x14ac:dyDescent="0.25">
      <c r="B12" s="190">
        <v>8</v>
      </c>
      <c r="C12" s="191" t="s">
        <v>211</v>
      </c>
      <c r="D12" s="192">
        <v>348</v>
      </c>
      <c r="E12" s="192">
        <v>384</v>
      </c>
      <c r="F12" s="193">
        <v>358</v>
      </c>
      <c r="G12" s="194"/>
      <c r="H12" s="194"/>
      <c r="I12" s="194"/>
      <c r="J12" s="194">
        <v>206</v>
      </c>
      <c r="K12" s="194">
        <v>436</v>
      </c>
      <c r="L12" s="195">
        <f>SUM(D12:K12)</f>
        <v>1732</v>
      </c>
    </row>
    <row r="13" spans="2:12" ht="15" x14ac:dyDescent="0.25">
      <c r="B13" s="190">
        <v>9</v>
      </c>
      <c r="C13" s="191" t="s">
        <v>54</v>
      </c>
      <c r="D13" s="192">
        <v>300</v>
      </c>
      <c r="E13" s="192">
        <v>386</v>
      </c>
      <c r="F13" s="193">
        <v>306</v>
      </c>
      <c r="G13" s="194"/>
      <c r="H13" s="194"/>
      <c r="I13" s="194"/>
      <c r="J13" s="194">
        <v>384</v>
      </c>
      <c r="K13" s="194">
        <v>336</v>
      </c>
      <c r="L13" s="195">
        <f>SUM(D13:K13)</f>
        <v>1712</v>
      </c>
    </row>
    <row r="14" spans="2:12" ht="15" x14ac:dyDescent="0.25">
      <c r="B14" s="190">
        <v>10</v>
      </c>
      <c r="C14" s="191" t="s">
        <v>226</v>
      </c>
      <c r="D14" s="192">
        <v>394</v>
      </c>
      <c r="E14" s="192">
        <v>370</v>
      </c>
      <c r="F14" s="193">
        <v>284</v>
      </c>
      <c r="G14" s="194"/>
      <c r="H14" s="194"/>
      <c r="I14" s="194"/>
      <c r="J14" s="194">
        <v>332</v>
      </c>
      <c r="K14" s="194">
        <v>290</v>
      </c>
      <c r="L14" s="195">
        <f>SUM(D14:K14)</f>
        <v>1670</v>
      </c>
    </row>
    <row r="15" spans="2:12" ht="15" x14ac:dyDescent="0.25">
      <c r="B15" s="190">
        <v>11</v>
      </c>
      <c r="C15" s="191" t="s">
        <v>141</v>
      </c>
      <c r="D15" s="192">
        <v>210</v>
      </c>
      <c r="E15" s="192">
        <v>372</v>
      </c>
      <c r="F15" s="193">
        <v>338</v>
      </c>
      <c r="G15" s="194"/>
      <c r="H15" s="194"/>
      <c r="I15" s="194"/>
      <c r="J15" s="194">
        <v>418</v>
      </c>
      <c r="K15" s="194">
        <v>276</v>
      </c>
      <c r="L15" s="195">
        <f>SUM(D15:K15)</f>
        <v>1614</v>
      </c>
    </row>
    <row r="16" spans="2:12" ht="15" x14ac:dyDescent="0.25">
      <c r="B16" s="190">
        <v>12</v>
      </c>
      <c r="C16" s="191" t="s">
        <v>273</v>
      </c>
      <c r="D16" s="192">
        <v>398</v>
      </c>
      <c r="E16" s="192">
        <v>354</v>
      </c>
      <c r="F16" s="193">
        <v>194</v>
      </c>
      <c r="G16" s="194"/>
      <c r="H16" s="194"/>
      <c r="I16" s="194"/>
      <c r="J16" s="194">
        <v>298</v>
      </c>
      <c r="K16" s="194">
        <v>296</v>
      </c>
      <c r="L16" s="195">
        <f>SUM(D16:K16)</f>
        <v>1540</v>
      </c>
    </row>
    <row r="17" spans="2:12" ht="15" x14ac:dyDescent="0.25">
      <c r="B17" s="190">
        <v>13</v>
      </c>
      <c r="C17" s="191" t="s">
        <v>301</v>
      </c>
      <c r="D17" s="192">
        <v>274</v>
      </c>
      <c r="E17" s="192">
        <v>174</v>
      </c>
      <c r="F17" s="193">
        <v>322</v>
      </c>
      <c r="G17" s="194"/>
      <c r="H17" s="194"/>
      <c r="I17" s="194"/>
      <c r="J17" s="194">
        <v>334</v>
      </c>
      <c r="K17" s="194">
        <v>216</v>
      </c>
      <c r="L17" s="195">
        <f>SUM(D17:K17)</f>
        <v>1320</v>
      </c>
    </row>
    <row r="18" spans="2:12" ht="15" x14ac:dyDescent="0.25">
      <c r="B18" s="190">
        <v>14</v>
      </c>
      <c r="C18" s="191" t="s">
        <v>82</v>
      </c>
      <c r="D18" s="192">
        <v>280</v>
      </c>
      <c r="E18" s="192">
        <v>216</v>
      </c>
      <c r="F18" s="193">
        <v>394</v>
      </c>
      <c r="G18" s="194"/>
      <c r="H18" s="194"/>
      <c r="I18" s="194"/>
      <c r="J18" s="194">
        <v>178</v>
      </c>
      <c r="K18" s="194">
        <v>204</v>
      </c>
      <c r="L18" s="195">
        <f>SUM(D18:K18)</f>
        <v>1272</v>
      </c>
    </row>
    <row r="19" spans="2:12" ht="15" x14ac:dyDescent="0.25">
      <c r="B19" s="190">
        <v>15</v>
      </c>
      <c r="C19" s="191" t="s">
        <v>33</v>
      </c>
      <c r="D19" s="192">
        <v>222</v>
      </c>
      <c r="E19" s="192">
        <v>286</v>
      </c>
      <c r="F19" s="193">
        <v>282</v>
      </c>
      <c r="G19" s="194"/>
      <c r="H19" s="194"/>
      <c r="I19" s="194"/>
      <c r="J19" s="194">
        <v>254</v>
      </c>
      <c r="K19" s="194">
        <v>218</v>
      </c>
      <c r="L19" s="195">
        <f>SUM(D19:K19)</f>
        <v>1262</v>
      </c>
    </row>
    <row r="20" spans="2:12" ht="15" x14ac:dyDescent="0.25">
      <c r="B20" s="190">
        <v>16</v>
      </c>
      <c r="C20" s="191" t="s">
        <v>183</v>
      </c>
      <c r="D20" s="192">
        <v>308</v>
      </c>
      <c r="E20" s="192">
        <v>334</v>
      </c>
      <c r="F20" s="193">
        <v>84</v>
      </c>
      <c r="G20" s="194"/>
      <c r="H20" s="194"/>
      <c r="I20" s="194"/>
      <c r="J20" s="194">
        <v>224</v>
      </c>
      <c r="K20" s="194">
        <v>308</v>
      </c>
      <c r="L20" s="195">
        <f>SUM(D20:K20)</f>
        <v>1258</v>
      </c>
    </row>
    <row r="21" spans="2:12" ht="15" x14ac:dyDescent="0.25">
      <c r="B21" s="190">
        <v>17</v>
      </c>
      <c r="C21" s="191" t="s">
        <v>242</v>
      </c>
      <c r="D21" s="192">
        <v>324</v>
      </c>
      <c r="E21" s="192">
        <v>174</v>
      </c>
      <c r="F21" s="193">
        <v>244</v>
      </c>
      <c r="G21" s="194"/>
      <c r="H21" s="194"/>
      <c r="I21" s="194"/>
      <c r="J21" s="194">
        <v>266</v>
      </c>
      <c r="K21" s="194">
        <v>188</v>
      </c>
      <c r="L21" s="195">
        <f>SUM(D21:K21)</f>
        <v>1196</v>
      </c>
    </row>
    <row r="22" spans="2:12" ht="15" x14ac:dyDescent="0.25">
      <c r="B22" s="190">
        <v>18</v>
      </c>
      <c r="C22" s="191" t="s">
        <v>162</v>
      </c>
      <c r="D22" s="192">
        <v>210</v>
      </c>
      <c r="E22" s="192">
        <v>222</v>
      </c>
      <c r="F22" s="193">
        <v>328</v>
      </c>
      <c r="G22" s="194"/>
      <c r="H22" s="194"/>
      <c r="I22" s="194"/>
      <c r="J22" s="194">
        <v>196</v>
      </c>
      <c r="K22" s="194">
        <v>234</v>
      </c>
      <c r="L22" s="195">
        <f>SUM(D22:K22)</f>
        <v>1190</v>
      </c>
    </row>
    <row r="23" spans="2:12" ht="15" x14ac:dyDescent="0.25">
      <c r="B23" s="190">
        <v>19</v>
      </c>
      <c r="C23" s="191" t="s">
        <v>152</v>
      </c>
      <c r="D23" s="192">
        <v>312</v>
      </c>
      <c r="E23" s="192">
        <v>260</v>
      </c>
      <c r="F23" s="193">
        <v>258</v>
      </c>
      <c r="G23" s="194"/>
      <c r="H23" s="194"/>
      <c r="I23" s="194"/>
      <c r="J23" s="194">
        <v>120</v>
      </c>
      <c r="K23" s="194">
        <v>236</v>
      </c>
      <c r="L23" s="195">
        <f>SUM(D23:K23)</f>
        <v>1186</v>
      </c>
    </row>
    <row r="24" spans="2:12" ht="15" x14ac:dyDescent="0.25">
      <c r="B24" s="190">
        <v>20</v>
      </c>
      <c r="C24" s="191" t="s">
        <v>174</v>
      </c>
      <c r="D24" s="192">
        <v>270</v>
      </c>
      <c r="E24" s="192">
        <v>290</v>
      </c>
      <c r="F24" s="193">
        <v>178</v>
      </c>
      <c r="G24" s="194"/>
      <c r="H24" s="194"/>
      <c r="I24" s="194"/>
      <c r="J24" s="194">
        <v>266</v>
      </c>
      <c r="K24" s="194">
        <v>0</v>
      </c>
      <c r="L24" s="195">
        <f>SUM(D24:K24)</f>
        <v>1004</v>
      </c>
    </row>
    <row r="25" spans="2:12" ht="15" x14ac:dyDescent="0.25">
      <c r="B25" s="190">
        <v>21</v>
      </c>
      <c r="C25" s="191" t="s">
        <v>104</v>
      </c>
      <c r="D25" s="192">
        <v>284</v>
      </c>
      <c r="E25" s="192">
        <v>274</v>
      </c>
      <c r="F25" s="193">
        <v>72</v>
      </c>
      <c r="G25" s="194"/>
      <c r="H25" s="194"/>
      <c r="I25" s="194"/>
      <c r="J25" s="194">
        <v>54</v>
      </c>
      <c r="K25" s="194">
        <v>0</v>
      </c>
      <c r="L25" s="195">
        <f>SUM(D25:K25)</f>
        <v>684</v>
      </c>
    </row>
    <row r="26" spans="2:12" ht="15" x14ac:dyDescent="0.25">
      <c r="B26" s="190">
        <v>22</v>
      </c>
      <c r="C26" s="191" t="s">
        <v>0</v>
      </c>
      <c r="D26" s="192">
        <v>264</v>
      </c>
      <c r="E26" s="192">
        <v>0</v>
      </c>
      <c r="F26" s="193">
        <v>158</v>
      </c>
      <c r="G26" s="194"/>
      <c r="H26" s="194"/>
      <c r="I26" s="194"/>
      <c r="J26" s="194">
        <v>0</v>
      </c>
      <c r="K26" s="194">
        <v>166</v>
      </c>
      <c r="L26" s="195">
        <f>SUM(D26:K26)</f>
        <v>588</v>
      </c>
    </row>
    <row r="27" spans="2:12" ht="15" x14ac:dyDescent="0.25">
      <c r="B27" s="190">
        <v>23</v>
      </c>
      <c r="C27" s="191" t="s">
        <v>133</v>
      </c>
      <c r="D27" s="192">
        <v>272</v>
      </c>
      <c r="E27" s="192">
        <v>0</v>
      </c>
      <c r="F27" s="193">
        <v>0</v>
      </c>
      <c r="G27" s="194"/>
      <c r="H27" s="194"/>
      <c r="I27" s="194"/>
      <c r="J27" s="194">
        <v>164</v>
      </c>
      <c r="K27" s="194">
        <v>0</v>
      </c>
      <c r="L27" s="195">
        <f>SUM(D27:K27)</f>
        <v>436</v>
      </c>
    </row>
    <row r="28" spans="2:12" ht="15" x14ac:dyDescent="0.25">
      <c r="B28" s="190">
        <v>24</v>
      </c>
      <c r="C28" s="191" t="s">
        <v>5542</v>
      </c>
      <c r="D28" s="192">
        <v>0</v>
      </c>
      <c r="E28" s="192">
        <v>0</v>
      </c>
      <c r="F28" s="193">
        <v>0</v>
      </c>
      <c r="G28" s="194"/>
      <c r="H28" s="194"/>
      <c r="I28" s="194"/>
      <c r="J28" s="194">
        <v>234</v>
      </c>
      <c r="K28" s="194">
        <v>196</v>
      </c>
      <c r="L28" s="195">
        <f>SUM(D28:K28)</f>
        <v>430</v>
      </c>
    </row>
    <row r="29" spans="2:12" ht="15" x14ac:dyDescent="0.25">
      <c r="B29" s="190">
        <v>25</v>
      </c>
      <c r="C29" s="191" t="s">
        <v>114</v>
      </c>
      <c r="D29" s="192">
        <v>310</v>
      </c>
      <c r="E29" s="192">
        <v>0</v>
      </c>
      <c r="F29" s="193">
        <v>0</v>
      </c>
      <c r="G29" s="194"/>
      <c r="H29" s="194"/>
      <c r="I29" s="194"/>
      <c r="J29" s="194">
        <v>0</v>
      </c>
      <c r="K29" s="194">
        <v>0</v>
      </c>
      <c r="L29" s="195">
        <f>SUM(D29:K29)</f>
        <v>310</v>
      </c>
    </row>
    <row r="30" spans="2:12" ht="15" x14ac:dyDescent="0.25">
      <c r="B30" s="190">
        <v>26</v>
      </c>
      <c r="C30" s="191" t="s">
        <v>282</v>
      </c>
      <c r="D30" s="192">
        <v>202</v>
      </c>
      <c r="E30" s="192">
        <v>0</v>
      </c>
      <c r="F30" s="193">
        <v>0</v>
      </c>
      <c r="G30" s="194"/>
      <c r="H30" s="194"/>
      <c r="I30" s="194"/>
      <c r="J30" s="194">
        <v>0</v>
      </c>
      <c r="K30" s="194">
        <v>0</v>
      </c>
      <c r="L30" s="195">
        <f>SUM(D30:K30)</f>
        <v>202</v>
      </c>
    </row>
    <row r="31" spans="2:12" ht="15" x14ac:dyDescent="0.25">
      <c r="B31" s="190">
        <v>27</v>
      </c>
      <c r="C31" s="191" t="s">
        <v>93</v>
      </c>
      <c r="D31" s="192">
        <v>194</v>
      </c>
      <c r="E31" s="192">
        <v>0</v>
      </c>
      <c r="F31" s="193">
        <v>0</v>
      </c>
      <c r="G31" s="194"/>
      <c r="H31" s="194"/>
      <c r="I31" s="194"/>
      <c r="J31" s="194">
        <v>0</v>
      </c>
      <c r="K31" s="194">
        <v>0</v>
      </c>
      <c r="L31" s="195">
        <f>SUM(D31:K31)</f>
        <v>194</v>
      </c>
    </row>
    <row r="32" spans="2:12" ht="15" x14ac:dyDescent="0.25">
      <c r="B32" s="190">
        <v>28</v>
      </c>
      <c r="C32" s="191" t="s">
        <v>126</v>
      </c>
      <c r="D32" s="192">
        <v>164</v>
      </c>
      <c r="E32" s="192">
        <v>0</v>
      </c>
      <c r="F32" s="193">
        <v>0</v>
      </c>
      <c r="G32" s="194"/>
      <c r="H32" s="194"/>
      <c r="I32" s="194"/>
      <c r="J32" s="194">
        <v>0</v>
      </c>
      <c r="K32" s="194">
        <v>0</v>
      </c>
      <c r="L32" s="195">
        <f>SUM(D32:K32)</f>
        <v>164</v>
      </c>
    </row>
    <row r="33" spans="2:12" ht="15" x14ac:dyDescent="0.25">
      <c r="B33" s="190">
        <v>29</v>
      </c>
      <c r="C33" s="191" t="s">
        <v>236</v>
      </c>
      <c r="D33" s="192">
        <v>144</v>
      </c>
      <c r="E33" s="192">
        <v>0</v>
      </c>
      <c r="F33" s="193">
        <v>0</v>
      </c>
      <c r="G33" s="194"/>
      <c r="H33" s="194"/>
      <c r="I33" s="194"/>
      <c r="J33" s="194">
        <v>0</v>
      </c>
      <c r="K33" s="194">
        <v>0</v>
      </c>
      <c r="L33" s="195">
        <f>SUM(D33:K33)</f>
        <v>144</v>
      </c>
    </row>
    <row r="34" spans="2:12" ht="15" x14ac:dyDescent="0.25">
      <c r="B34" s="203"/>
      <c r="C34" s="204"/>
      <c r="D34" s="205"/>
      <c r="E34" s="205"/>
      <c r="F34" s="206"/>
      <c r="G34" s="207"/>
      <c r="H34" s="207"/>
      <c r="I34" s="207"/>
      <c r="J34" s="207"/>
      <c r="K34" s="207"/>
      <c r="L34" s="208"/>
    </row>
    <row r="36" spans="2:12" ht="15" x14ac:dyDescent="0.25">
      <c r="B36" s="237" t="s">
        <v>5549</v>
      </c>
      <c r="C36" s="237"/>
      <c r="D36" s="237"/>
      <c r="E36" s="188"/>
    </row>
    <row r="37" spans="2:12" ht="15" x14ac:dyDescent="0.2">
      <c r="B37" s="197" t="s">
        <v>4703</v>
      </c>
      <c r="C37" s="198" t="s">
        <v>304</v>
      </c>
      <c r="D37" s="199" t="s">
        <v>5548</v>
      </c>
      <c r="E37" s="188"/>
    </row>
    <row r="38" spans="2:12" ht="15" x14ac:dyDescent="0.25">
      <c r="B38" s="190">
        <v>1</v>
      </c>
      <c r="C38" s="191" t="s">
        <v>264</v>
      </c>
      <c r="D38" s="200">
        <v>2228</v>
      </c>
      <c r="E38" s="188"/>
    </row>
    <row r="39" spans="2:12" ht="15" x14ac:dyDescent="0.25">
      <c r="B39" s="190">
        <v>2</v>
      </c>
      <c r="C39" s="191" t="s">
        <v>218</v>
      </c>
      <c r="D39" s="200">
        <v>2224</v>
      </c>
      <c r="E39" s="188"/>
    </row>
    <row r="40" spans="2:12" ht="15" x14ac:dyDescent="0.25">
      <c r="B40" s="190">
        <v>3</v>
      </c>
      <c r="C40" s="191" t="s">
        <v>5538</v>
      </c>
      <c r="D40" s="200">
        <v>2106</v>
      </c>
      <c r="E40" s="188"/>
    </row>
    <row r="41" spans="2:12" ht="15" x14ac:dyDescent="0.25">
      <c r="B41" s="190">
        <v>4</v>
      </c>
      <c r="C41" s="191" t="s">
        <v>69</v>
      </c>
      <c r="D41" s="200">
        <v>1840</v>
      </c>
      <c r="E41" s="188"/>
    </row>
    <row r="42" spans="2:12" ht="15" x14ac:dyDescent="0.25">
      <c r="B42" s="190">
        <v>5</v>
      </c>
      <c r="C42" s="191" t="s">
        <v>202</v>
      </c>
      <c r="D42" s="200">
        <v>1812</v>
      </c>
      <c r="E42" s="188"/>
    </row>
    <row r="43" spans="2:12" ht="15" x14ac:dyDescent="0.25">
      <c r="B43" s="190">
        <v>6</v>
      </c>
      <c r="C43" s="191" t="s">
        <v>256</v>
      </c>
      <c r="D43" s="200">
        <v>1794</v>
      </c>
      <c r="E43" s="188"/>
    </row>
    <row r="44" spans="2:12" ht="15" x14ac:dyDescent="0.25">
      <c r="B44" s="190">
        <v>7</v>
      </c>
      <c r="C44" s="191" t="s">
        <v>55</v>
      </c>
      <c r="D44" s="201">
        <v>1734</v>
      </c>
      <c r="E44" s="188"/>
    </row>
    <row r="45" spans="2:12" ht="15" x14ac:dyDescent="0.25">
      <c r="B45" s="190">
        <v>8</v>
      </c>
      <c r="C45" s="191" t="s">
        <v>211</v>
      </c>
      <c r="D45" s="200">
        <v>1732</v>
      </c>
      <c r="E45" s="188"/>
    </row>
    <row r="46" spans="2:12" ht="15" x14ac:dyDescent="0.25">
      <c r="B46" s="190">
        <v>9</v>
      </c>
      <c r="C46" s="191" t="s">
        <v>54</v>
      </c>
      <c r="D46" s="200">
        <v>1712</v>
      </c>
      <c r="E46" s="188"/>
    </row>
    <row r="47" spans="2:12" ht="15" x14ac:dyDescent="0.25">
      <c r="B47" s="190">
        <v>10</v>
      </c>
      <c r="C47" s="191" t="s">
        <v>226</v>
      </c>
      <c r="D47" s="200">
        <v>1670</v>
      </c>
      <c r="E47" s="188"/>
    </row>
    <row r="48" spans="2:12" ht="15" x14ac:dyDescent="0.25">
      <c r="B48" s="190">
        <v>11</v>
      </c>
      <c r="C48" s="191" t="s">
        <v>141</v>
      </c>
      <c r="D48" s="200">
        <v>1614</v>
      </c>
      <c r="E48" s="188"/>
    </row>
    <row r="49" spans="2:5" ht="15" x14ac:dyDescent="0.25">
      <c r="B49" s="190">
        <v>12</v>
      </c>
      <c r="C49" s="191" t="s">
        <v>273</v>
      </c>
      <c r="D49" s="200">
        <v>1540</v>
      </c>
      <c r="E49" s="188"/>
    </row>
    <row r="50" spans="2:5" ht="15" x14ac:dyDescent="0.25">
      <c r="B50" s="190">
        <v>13</v>
      </c>
      <c r="C50" s="191" t="s">
        <v>301</v>
      </c>
      <c r="D50" s="201">
        <v>1320</v>
      </c>
      <c r="E50" s="188"/>
    </row>
    <row r="51" spans="2:5" ht="15" x14ac:dyDescent="0.25">
      <c r="B51" s="190">
        <v>14</v>
      </c>
      <c r="C51" s="191" t="s">
        <v>82</v>
      </c>
      <c r="D51" s="200">
        <v>1272</v>
      </c>
      <c r="E51" s="188"/>
    </row>
    <row r="52" spans="2:5" ht="15" x14ac:dyDescent="0.25">
      <c r="B52" s="190">
        <v>15</v>
      </c>
      <c r="C52" s="191" t="s">
        <v>33</v>
      </c>
      <c r="D52" s="200">
        <v>1262</v>
      </c>
      <c r="E52" s="188"/>
    </row>
    <row r="53" spans="2:5" ht="15" x14ac:dyDescent="0.25">
      <c r="B53" s="190">
        <v>16</v>
      </c>
      <c r="C53" s="191" t="s">
        <v>183</v>
      </c>
      <c r="D53" s="200">
        <v>1258</v>
      </c>
      <c r="E53" s="188"/>
    </row>
    <row r="54" spans="2:5" ht="15" x14ac:dyDescent="0.25">
      <c r="B54" s="190">
        <v>17</v>
      </c>
      <c r="C54" s="191" t="s">
        <v>242</v>
      </c>
      <c r="D54" s="200">
        <v>1196</v>
      </c>
      <c r="E54" s="188"/>
    </row>
    <row r="55" spans="2:5" ht="15" x14ac:dyDescent="0.25">
      <c r="B55" s="190">
        <v>18</v>
      </c>
      <c r="C55" s="191" t="s">
        <v>162</v>
      </c>
      <c r="D55" s="200">
        <v>1190</v>
      </c>
      <c r="E55" s="188"/>
    </row>
    <row r="56" spans="2:5" ht="15" x14ac:dyDescent="0.25">
      <c r="B56" s="190">
        <v>19</v>
      </c>
      <c r="C56" s="191" t="s">
        <v>152</v>
      </c>
      <c r="D56" s="200">
        <v>1186</v>
      </c>
      <c r="E56" s="188"/>
    </row>
    <row r="57" spans="2:5" ht="15" x14ac:dyDescent="0.25">
      <c r="B57" s="190">
        <v>20</v>
      </c>
      <c r="C57" s="191" t="s">
        <v>174</v>
      </c>
      <c r="D57" s="200">
        <v>1004</v>
      </c>
      <c r="E57" s="188"/>
    </row>
    <row r="58" spans="2:5" ht="15" x14ac:dyDescent="0.25">
      <c r="B58" s="190">
        <v>21</v>
      </c>
      <c r="C58" s="191" t="s">
        <v>104</v>
      </c>
      <c r="D58" s="200">
        <v>684</v>
      </c>
      <c r="E58" s="188"/>
    </row>
    <row r="59" spans="2:5" ht="15" x14ac:dyDescent="0.25">
      <c r="B59" s="190">
        <v>22</v>
      </c>
      <c r="C59" s="191" t="s">
        <v>0</v>
      </c>
      <c r="D59" s="200">
        <v>588</v>
      </c>
      <c r="E59" s="188"/>
    </row>
    <row r="60" spans="2:5" ht="15" x14ac:dyDescent="0.25">
      <c r="B60" s="190">
        <v>23</v>
      </c>
      <c r="C60" s="191" t="s">
        <v>133</v>
      </c>
      <c r="D60" s="200">
        <v>436</v>
      </c>
      <c r="E60" s="188"/>
    </row>
    <row r="61" spans="2:5" ht="15" x14ac:dyDescent="0.25">
      <c r="B61" s="190">
        <v>24</v>
      </c>
      <c r="C61" s="191" t="s">
        <v>5542</v>
      </c>
      <c r="D61" s="200">
        <v>430</v>
      </c>
      <c r="E61" s="188"/>
    </row>
    <row r="62" spans="2:5" ht="15" x14ac:dyDescent="0.25">
      <c r="B62" s="190">
        <v>25</v>
      </c>
      <c r="C62" s="191" t="s">
        <v>114</v>
      </c>
      <c r="D62" s="200">
        <v>310</v>
      </c>
      <c r="E62" s="188"/>
    </row>
    <row r="63" spans="2:5" ht="15" x14ac:dyDescent="0.25">
      <c r="B63" s="190">
        <v>26</v>
      </c>
      <c r="C63" s="191" t="s">
        <v>282</v>
      </c>
      <c r="D63" s="200">
        <v>202</v>
      </c>
      <c r="E63" s="188"/>
    </row>
    <row r="64" spans="2:5" ht="15" x14ac:dyDescent="0.25">
      <c r="B64" s="190">
        <v>27</v>
      </c>
      <c r="C64" s="191" t="s">
        <v>93</v>
      </c>
      <c r="D64" s="200">
        <v>194</v>
      </c>
      <c r="E64" s="188"/>
    </row>
    <row r="65" spans="2:5" ht="15" x14ac:dyDescent="0.25">
      <c r="B65" s="190">
        <v>28</v>
      </c>
      <c r="C65" s="191" t="s">
        <v>126</v>
      </c>
      <c r="D65" s="200">
        <v>164</v>
      </c>
      <c r="E65" s="188"/>
    </row>
    <row r="66" spans="2:5" ht="15" x14ac:dyDescent="0.25">
      <c r="B66" s="190">
        <v>29</v>
      </c>
      <c r="C66" s="191" t="s">
        <v>236</v>
      </c>
      <c r="D66" s="200">
        <v>144</v>
      </c>
    </row>
  </sheetData>
  <autoFilter ref="B4:L33">
    <sortState ref="B5:L33">
      <sortCondition descending="1" ref="L4:L33"/>
    </sortState>
  </autoFilter>
  <mergeCells count="2">
    <mergeCell ref="B3:L3"/>
    <mergeCell ref="B36:D36"/>
  </mergeCells>
  <pageMargins left="0.7" right="0.7" top="0.75" bottom="0.75" header="0.3" footer="0.3"/>
  <pageSetup paperSize="9" scale="65"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7"/>
  <sheetViews>
    <sheetView workbookViewId="0">
      <selection activeCell="A3" sqref="A3"/>
    </sheetView>
  </sheetViews>
  <sheetFormatPr baseColWidth="10" defaultColWidth="11.42578125" defaultRowHeight="12.75" x14ac:dyDescent="0.2"/>
  <cols>
    <col min="1" max="1" width="19.140625" style="176" customWidth="1"/>
    <col min="2" max="2" width="21.28515625" style="176" customWidth="1"/>
    <col min="3" max="3" width="26.7109375" style="176" customWidth="1"/>
    <col min="4" max="4" width="26.5703125" style="173" customWidth="1"/>
    <col min="5" max="5" width="7.7109375" style="176" customWidth="1"/>
    <col min="6" max="6" width="7.7109375" style="165" customWidth="1"/>
    <col min="7" max="16384" width="11.42578125" style="165"/>
  </cols>
  <sheetData>
    <row r="1" spans="1:6" x14ac:dyDescent="0.2">
      <c r="A1" s="238" t="s">
        <v>5539</v>
      </c>
      <c r="B1" s="238"/>
      <c r="C1" s="238"/>
      <c r="D1" s="238"/>
      <c r="E1" s="238"/>
    </row>
    <row r="2" spans="1:6" x14ac:dyDescent="0.2">
      <c r="A2" s="239" t="s">
        <v>5543</v>
      </c>
      <c r="B2" s="239"/>
      <c r="C2" s="239"/>
      <c r="D2" s="239"/>
      <c r="E2" s="239"/>
    </row>
    <row r="3" spans="1:6" x14ac:dyDescent="0.2">
      <c r="A3" s="174" t="s">
        <v>304</v>
      </c>
      <c r="B3" s="174" t="s">
        <v>5522</v>
      </c>
      <c r="C3" s="174" t="s">
        <v>5523</v>
      </c>
      <c r="D3" s="166" t="s">
        <v>5532</v>
      </c>
      <c r="E3" s="174" t="s">
        <v>5524</v>
      </c>
      <c r="F3" s="167"/>
    </row>
    <row r="4" spans="1:6" ht="14.25" x14ac:dyDescent="0.2">
      <c r="A4" s="177" t="s">
        <v>249</v>
      </c>
      <c r="B4" s="175" t="s">
        <v>22</v>
      </c>
      <c r="C4" s="175" t="s">
        <v>981</v>
      </c>
      <c r="D4" s="171" t="s">
        <v>106</v>
      </c>
      <c r="E4" s="175">
        <v>738</v>
      </c>
    </row>
    <row r="5" spans="1:6" ht="14.25" x14ac:dyDescent="0.2">
      <c r="A5" s="177" t="s">
        <v>264</v>
      </c>
      <c r="B5" s="175" t="s">
        <v>76</v>
      </c>
      <c r="C5" s="175" t="s">
        <v>2315</v>
      </c>
      <c r="D5" s="171" t="s">
        <v>58</v>
      </c>
      <c r="E5" s="175">
        <v>1629</v>
      </c>
    </row>
    <row r="6" spans="1:6" ht="14.25" x14ac:dyDescent="0.2">
      <c r="A6" s="177" t="s">
        <v>211</v>
      </c>
      <c r="B6" s="175" t="s">
        <v>6</v>
      </c>
      <c r="C6" s="175" t="s">
        <v>603</v>
      </c>
      <c r="D6" s="171" t="s">
        <v>268</v>
      </c>
      <c r="E6" s="175">
        <v>524</v>
      </c>
    </row>
    <row r="7" spans="1:6" ht="14.25" x14ac:dyDescent="0.2">
      <c r="A7" s="177" t="s">
        <v>211</v>
      </c>
      <c r="B7" s="175" t="s">
        <v>1519</v>
      </c>
      <c r="C7" s="175" t="s">
        <v>2605</v>
      </c>
      <c r="D7" s="171" t="s">
        <v>98</v>
      </c>
      <c r="E7" s="175">
        <v>1797</v>
      </c>
    </row>
    <row r="8" spans="1:6" ht="14.25" x14ac:dyDescent="0.2">
      <c r="A8" s="177" t="s">
        <v>273</v>
      </c>
      <c r="B8" s="175" t="s">
        <v>278</v>
      </c>
      <c r="C8" s="175" t="s">
        <v>279</v>
      </c>
      <c r="D8" s="171" t="s">
        <v>101</v>
      </c>
      <c r="E8" s="175">
        <v>1436</v>
      </c>
    </row>
    <row r="9" spans="1:6" ht="14.25" x14ac:dyDescent="0.2">
      <c r="A9" s="177" t="s">
        <v>82</v>
      </c>
      <c r="B9" s="175" t="s">
        <v>311</v>
      </c>
      <c r="C9" s="175" t="s">
        <v>442</v>
      </c>
      <c r="D9" s="171" t="s">
        <v>182</v>
      </c>
      <c r="E9" s="175">
        <v>50</v>
      </c>
    </row>
    <row r="10" spans="1:6" ht="14.25" x14ac:dyDescent="0.2">
      <c r="A10" s="177" t="s">
        <v>82</v>
      </c>
      <c r="B10" s="175" t="s">
        <v>85</v>
      </c>
      <c r="C10" s="175" t="s">
        <v>86</v>
      </c>
      <c r="D10" s="171" t="s">
        <v>58</v>
      </c>
      <c r="E10" s="175">
        <v>1640</v>
      </c>
    </row>
    <row r="11" spans="1:6" ht="14.25" x14ac:dyDescent="0.2">
      <c r="A11" s="177" t="s">
        <v>82</v>
      </c>
      <c r="B11" s="175" t="s">
        <v>83</v>
      </c>
      <c r="C11" s="175" t="s">
        <v>84</v>
      </c>
      <c r="D11" s="171" t="s">
        <v>34</v>
      </c>
      <c r="E11" s="175">
        <v>1730</v>
      </c>
    </row>
    <row r="12" spans="1:6" ht="14.25" x14ac:dyDescent="0.2">
      <c r="A12" s="177" t="s">
        <v>82</v>
      </c>
      <c r="B12" s="175" t="s">
        <v>22</v>
      </c>
      <c r="C12" s="175" t="s">
        <v>91</v>
      </c>
      <c r="D12" s="171" t="s">
        <v>92</v>
      </c>
      <c r="E12" s="175">
        <v>1638</v>
      </c>
    </row>
    <row r="13" spans="1:6" ht="14.25" x14ac:dyDescent="0.2">
      <c r="A13" s="177" t="s">
        <v>152</v>
      </c>
      <c r="B13" s="175" t="s">
        <v>157</v>
      </c>
      <c r="C13" s="175" t="s">
        <v>158</v>
      </c>
      <c r="D13" s="171" t="s">
        <v>64</v>
      </c>
      <c r="E13" s="175">
        <v>1088</v>
      </c>
    </row>
    <row r="14" spans="1:6" ht="14.25" x14ac:dyDescent="0.2">
      <c r="A14" s="177" t="s">
        <v>152</v>
      </c>
      <c r="B14" s="175" t="s">
        <v>154</v>
      </c>
      <c r="C14" s="175" t="s">
        <v>155</v>
      </c>
      <c r="D14" s="171" t="s">
        <v>156</v>
      </c>
      <c r="E14" s="175">
        <v>1526</v>
      </c>
    </row>
    <row r="15" spans="1:6" ht="14.25" x14ac:dyDescent="0.2">
      <c r="A15" s="177" t="s">
        <v>226</v>
      </c>
      <c r="B15" s="175" t="s">
        <v>229</v>
      </c>
      <c r="C15" s="175" t="s">
        <v>230</v>
      </c>
      <c r="D15" s="171" t="s">
        <v>47</v>
      </c>
      <c r="E15" s="175">
        <v>1955</v>
      </c>
    </row>
    <row r="16" spans="1:6" ht="14.25" x14ac:dyDescent="0.2">
      <c r="A16" s="177" t="s">
        <v>226</v>
      </c>
      <c r="B16" s="175" t="s">
        <v>227</v>
      </c>
      <c r="C16" s="175" t="s">
        <v>228</v>
      </c>
      <c r="D16" s="171" t="s">
        <v>34</v>
      </c>
      <c r="E16" s="175">
        <v>1948</v>
      </c>
    </row>
    <row r="17" spans="1:5" ht="14.25" x14ac:dyDescent="0.2">
      <c r="A17" s="177" t="s">
        <v>55</v>
      </c>
      <c r="B17" s="175" t="s">
        <v>62</v>
      </c>
      <c r="C17" s="175" t="s">
        <v>63</v>
      </c>
      <c r="D17" s="171" t="s">
        <v>64</v>
      </c>
      <c r="E17" s="175">
        <v>1343</v>
      </c>
    </row>
    <row r="18" spans="1:5" ht="14.25" x14ac:dyDescent="0.2">
      <c r="A18" s="177" t="s">
        <v>55</v>
      </c>
      <c r="B18" s="175" t="s">
        <v>115</v>
      </c>
      <c r="C18" s="175" t="s">
        <v>419</v>
      </c>
      <c r="D18" s="171" t="s">
        <v>182</v>
      </c>
      <c r="E18" s="175">
        <v>34</v>
      </c>
    </row>
    <row r="19" spans="1:5" ht="14.25" x14ac:dyDescent="0.2">
      <c r="A19" s="177" t="s">
        <v>202</v>
      </c>
      <c r="B19" s="175" t="s">
        <v>207</v>
      </c>
      <c r="C19" s="175" t="s">
        <v>208</v>
      </c>
      <c r="D19" s="171" t="s">
        <v>40</v>
      </c>
      <c r="E19" s="175">
        <v>1160</v>
      </c>
    </row>
    <row r="20" spans="1:5" ht="14.25" x14ac:dyDescent="0.2">
      <c r="A20" s="177" t="s">
        <v>202</v>
      </c>
      <c r="B20" s="175" t="s">
        <v>204</v>
      </c>
      <c r="C20" s="175" t="s">
        <v>205</v>
      </c>
      <c r="D20" s="171" t="s">
        <v>58</v>
      </c>
      <c r="E20" s="175">
        <v>1949</v>
      </c>
    </row>
    <row r="21" spans="1:5" ht="14.25" x14ac:dyDescent="0.2">
      <c r="A21" s="177" t="s">
        <v>69</v>
      </c>
      <c r="B21" s="175" t="s">
        <v>280</v>
      </c>
      <c r="C21" s="175" t="s">
        <v>579</v>
      </c>
      <c r="D21" s="171" t="s">
        <v>13</v>
      </c>
      <c r="E21" s="175">
        <v>512</v>
      </c>
    </row>
    <row r="22" spans="1:5" ht="14.25" x14ac:dyDescent="0.2">
      <c r="A22" s="177" t="s">
        <v>54</v>
      </c>
      <c r="B22" s="175" t="s">
        <v>207</v>
      </c>
      <c r="C22" s="175" t="s">
        <v>1346</v>
      </c>
      <c r="D22" s="171" t="s">
        <v>111</v>
      </c>
      <c r="E22" s="175">
        <v>976</v>
      </c>
    </row>
    <row r="23" spans="1:5" ht="14.25" x14ac:dyDescent="0.2">
      <c r="A23" s="177" t="s">
        <v>54</v>
      </c>
      <c r="B23" s="175" t="s">
        <v>48</v>
      </c>
      <c r="C23" s="175" t="s">
        <v>49</v>
      </c>
      <c r="D23" s="171" t="s">
        <v>50</v>
      </c>
      <c r="E23" s="175">
        <v>1022</v>
      </c>
    </row>
    <row r="24" spans="1:5" ht="14.25" x14ac:dyDescent="0.2">
      <c r="A24" s="177" t="s">
        <v>54</v>
      </c>
      <c r="B24" s="175" t="s">
        <v>6</v>
      </c>
      <c r="C24" s="175" t="s">
        <v>1699</v>
      </c>
      <c r="D24" s="171" t="s">
        <v>13</v>
      </c>
      <c r="E24" s="175">
        <v>1219</v>
      </c>
    </row>
    <row r="25" spans="1:5" ht="14.25" x14ac:dyDescent="0.2">
      <c r="A25" s="177" t="s">
        <v>33</v>
      </c>
      <c r="B25" s="175" t="s">
        <v>2069</v>
      </c>
      <c r="C25" s="175" t="s">
        <v>2070</v>
      </c>
      <c r="D25" s="171" t="s">
        <v>21</v>
      </c>
      <c r="E25" s="175">
        <v>1475</v>
      </c>
    </row>
    <row r="26" spans="1:5" ht="14.25" x14ac:dyDescent="0.2">
      <c r="A26" s="177" t="s">
        <v>33</v>
      </c>
      <c r="B26" s="175" t="s">
        <v>2520</v>
      </c>
      <c r="C26" s="175" t="s">
        <v>2521</v>
      </c>
      <c r="D26" s="171" t="s">
        <v>92</v>
      </c>
      <c r="E26" s="175">
        <v>1749</v>
      </c>
    </row>
    <row r="27" spans="1:5" ht="14.25" x14ac:dyDescent="0.2">
      <c r="A27" s="177" t="s">
        <v>242</v>
      </c>
      <c r="B27" s="175" t="s">
        <v>245</v>
      </c>
      <c r="C27" s="175" t="s">
        <v>246</v>
      </c>
      <c r="D27" s="171" t="s">
        <v>125</v>
      </c>
      <c r="E27" s="175">
        <v>1859</v>
      </c>
    </row>
    <row r="28" spans="1:5" ht="14.25" x14ac:dyDescent="0.2">
      <c r="A28" s="177" t="s">
        <v>242</v>
      </c>
      <c r="B28" s="175" t="s">
        <v>247</v>
      </c>
      <c r="C28" s="175" t="s">
        <v>248</v>
      </c>
      <c r="D28" s="171" t="s">
        <v>106</v>
      </c>
      <c r="E28" s="175">
        <v>1919</v>
      </c>
    </row>
    <row r="29" spans="1:5" ht="14.25" x14ac:dyDescent="0.2">
      <c r="A29" s="177" t="s">
        <v>218</v>
      </c>
      <c r="B29" s="175" t="s">
        <v>546</v>
      </c>
      <c r="C29" s="175" t="s">
        <v>984</v>
      </c>
      <c r="D29" s="171" t="s">
        <v>190</v>
      </c>
      <c r="E29" s="175">
        <v>740</v>
      </c>
    </row>
    <row r="30" spans="1:5" ht="14.25" x14ac:dyDescent="0.2">
      <c r="A30" s="177" t="s">
        <v>218</v>
      </c>
      <c r="B30" s="175" t="s">
        <v>227</v>
      </c>
      <c r="C30" s="175" t="s">
        <v>913</v>
      </c>
      <c r="D30" s="171" t="s">
        <v>24</v>
      </c>
      <c r="E30" s="175">
        <v>705</v>
      </c>
    </row>
    <row r="31" spans="1:5" ht="14.25" x14ac:dyDescent="0.2">
      <c r="A31" s="177" t="s">
        <v>218</v>
      </c>
      <c r="B31" s="175" t="s">
        <v>221</v>
      </c>
      <c r="C31" s="175" t="s">
        <v>39</v>
      </c>
      <c r="D31" s="171" t="s">
        <v>37</v>
      </c>
      <c r="E31" s="175">
        <v>1026</v>
      </c>
    </row>
    <row r="32" spans="1:5" ht="14.25" x14ac:dyDescent="0.2">
      <c r="A32" s="177" t="s">
        <v>218</v>
      </c>
      <c r="B32" s="175" t="s">
        <v>10</v>
      </c>
      <c r="C32" s="175" t="s">
        <v>220</v>
      </c>
      <c r="D32" s="171" t="s">
        <v>75</v>
      </c>
      <c r="E32" s="175">
        <v>1172</v>
      </c>
    </row>
    <row r="33" spans="1:5" ht="14.25" x14ac:dyDescent="0.2">
      <c r="A33" s="177" t="s">
        <v>162</v>
      </c>
      <c r="B33" s="175" t="s">
        <v>278</v>
      </c>
      <c r="C33" s="175" t="s">
        <v>1996</v>
      </c>
      <c r="D33" s="171" t="s">
        <v>64</v>
      </c>
      <c r="E33" s="175">
        <v>1427</v>
      </c>
    </row>
    <row r="34" spans="1:5" ht="14.25" x14ac:dyDescent="0.2">
      <c r="A34" s="177" t="s">
        <v>162</v>
      </c>
      <c r="B34" s="175" t="s">
        <v>167</v>
      </c>
      <c r="C34" s="175" t="s">
        <v>168</v>
      </c>
      <c r="D34" s="171" t="s">
        <v>169</v>
      </c>
      <c r="E34" s="175">
        <v>1192</v>
      </c>
    </row>
    <row r="35" spans="1:5" ht="14.25" x14ac:dyDescent="0.2">
      <c r="A35" s="177" t="s">
        <v>162</v>
      </c>
      <c r="B35" s="175" t="s">
        <v>172</v>
      </c>
      <c r="C35" s="175" t="s">
        <v>173</v>
      </c>
      <c r="D35" s="171" t="s">
        <v>13</v>
      </c>
      <c r="E35" s="175">
        <v>1229</v>
      </c>
    </row>
    <row r="36" spans="1:5" ht="15" x14ac:dyDescent="0.25">
      <c r="A36" s="164"/>
      <c r="B36" s="163"/>
      <c r="C36" s="10"/>
      <c r="D36" s="172"/>
    </row>
    <row r="37" spans="1:5" ht="15" x14ac:dyDescent="0.25">
      <c r="A37" s="164"/>
      <c r="B37" s="163"/>
      <c r="C37" s="10"/>
      <c r="D37" s="172"/>
    </row>
    <row r="38" spans="1:5" ht="15" x14ac:dyDescent="0.25">
      <c r="A38" s="164"/>
      <c r="B38" s="163"/>
      <c r="C38" s="10"/>
      <c r="D38" s="172"/>
    </row>
    <row r="39" spans="1:5" ht="15" x14ac:dyDescent="0.25">
      <c r="A39" s="164"/>
      <c r="B39" s="163"/>
      <c r="C39" s="10"/>
      <c r="D39" s="172"/>
    </row>
    <row r="40" spans="1:5" ht="15" x14ac:dyDescent="0.25">
      <c r="A40" s="164"/>
      <c r="B40" s="163"/>
      <c r="C40" s="10"/>
      <c r="D40" s="172"/>
    </row>
    <row r="41" spans="1:5" ht="15" x14ac:dyDescent="0.25">
      <c r="A41" s="164"/>
      <c r="B41" s="163"/>
      <c r="C41" s="10"/>
      <c r="D41" s="172"/>
    </row>
    <row r="42" spans="1:5" ht="15" x14ac:dyDescent="0.25">
      <c r="A42" s="164"/>
      <c r="B42" s="163"/>
      <c r="C42" s="10"/>
      <c r="D42" s="172"/>
    </row>
    <row r="43" spans="1:5" ht="15" x14ac:dyDescent="0.25">
      <c r="A43" s="164"/>
      <c r="B43" s="163"/>
      <c r="C43" s="10"/>
      <c r="D43" s="172"/>
    </row>
    <row r="44" spans="1:5" ht="15" x14ac:dyDescent="0.25">
      <c r="A44" s="164"/>
      <c r="B44" s="163"/>
      <c r="C44" s="10"/>
      <c r="D44" s="172"/>
    </row>
    <row r="45" spans="1:5" ht="15" x14ac:dyDescent="0.25">
      <c r="A45" s="164"/>
      <c r="B45" s="163"/>
      <c r="C45" s="10"/>
      <c r="D45" s="172"/>
    </row>
    <row r="46" spans="1:5" ht="15" x14ac:dyDescent="0.25">
      <c r="A46" s="164"/>
      <c r="B46" s="163"/>
      <c r="C46" s="10"/>
      <c r="D46" s="172"/>
    </row>
    <row r="47" spans="1:5" ht="15" x14ac:dyDescent="0.25">
      <c r="A47" s="164"/>
      <c r="B47" s="163"/>
      <c r="C47" s="10"/>
      <c r="D47" s="172"/>
    </row>
    <row r="48" spans="1:5" ht="15" x14ac:dyDescent="0.25">
      <c r="A48" s="164"/>
      <c r="B48" s="163"/>
      <c r="C48" s="10"/>
      <c r="D48" s="172"/>
    </row>
    <row r="49" spans="1:4" ht="15" x14ac:dyDescent="0.25">
      <c r="A49" s="164"/>
      <c r="B49" s="163"/>
      <c r="C49" s="10"/>
      <c r="D49" s="172"/>
    </row>
    <row r="50" spans="1:4" ht="15" x14ac:dyDescent="0.25">
      <c r="A50" s="164"/>
      <c r="B50" s="163"/>
      <c r="C50" s="10"/>
      <c r="D50" s="172"/>
    </row>
    <row r="51" spans="1:4" ht="15" x14ac:dyDescent="0.25">
      <c r="A51" s="164"/>
      <c r="B51" s="163"/>
      <c r="C51" s="10"/>
      <c r="D51" s="172"/>
    </row>
    <row r="52" spans="1:4" ht="15" x14ac:dyDescent="0.25">
      <c r="A52" s="164"/>
      <c r="B52" s="163"/>
      <c r="C52" s="10"/>
      <c r="D52" s="172"/>
    </row>
    <row r="53" spans="1:4" ht="15" x14ac:dyDescent="0.25">
      <c r="A53" s="164"/>
      <c r="B53" s="163"/>
      <c r="C53" s="10"/>
      <c r="D53" s="172"/>
    </row>
    <row r="54" spans="1:4" ht="15" x14ac:dyDescent="0.25">
      <c r="A54" s="164"/>
      <c r="B54" s="163"/>
      <c r="C54" s="10"/>
      <c r="D54" s="172"/>
    </row>
    <row r="55" spans="1:4" ht="15" x14ac:dyDescent="0.25">
      <c r="A55" s="164"/>
      <c r="B55" s="163"/>
      <c r="C55" s="10"/>
      <c r="D55" s="172"/>
    </row>
    <row r="56" spans="1:4" ht="15" x14ac:dyDescent="0.25">
      <c r="A56" s="164"/>
      <c r="B56" s="163"/>
      <c r="C56" s="10"/>
      <c r="D56" s="172"/>
    </row>
    <row r="57" spans="1:4" ht="15" x14ac:dyDescent="0.25">
      <c r="A57" s="164"/>
      <c r="B57" s="163"/>
      <c r="C57" s="10"/>
      <c r="D57" s="172"/>
    </row>
  </sheetData>
  <mergeCells count="2">
    <mergeCell ref="A1:E1"/>
    <mergeCell ref="A2:E2"/>
  </mergeCells>
  <pageMargins left="0.7" right="0.7" top="0.75" bottom="0.75" header="0.3" footer="0.3"/>
  <pageSetup paperSize="9" scale="8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view="pageBreakPreview" zoomScale="60" zoomScaleNormal="100" workbookViewId="0">
      <selection sqref="A1:E23"/>
    </sheetView>
  </sheetViews>
  <sheetFormatPr baseColWidth="10" defaultRowHeight="15" x14ac:dyDescent="0.25"/>
  <cols>
    <col min="1" max="1" width="8.5703125" bestFit="1" customWidth="1"/>
    <col min="2" max="2" width="25" bestFit="1" customWidth="1"/>
    <col min="3" max="3" width="16.28515625" bestFit="1" customWidth="1"/>
    <col min="4" max="4" width="22.7109375" bestFit="1" customWidth="1"/>
    <col min="5" max="5" width="26.85546875" bestFit="1" customWidth="1"/>
  </cols>
  <sheetData>
    <row r="1" spans="1:5" s="129" customFormat="1" ht="15.75" x14ac:dyDescent="0.25">
      <c r="A1" s="240" t="s">
        <v>5546</v>
      </c>
      <c r="B1" s="241"/>
      <c r="C1" s="241"/>
      <c r="D1" s="241"/>
      <c r="E1" s="242"/>
    </row>
    <row r="2" spans="1:5" s="129" customFormat="1" ht="16.5" thickBot="1" x14ac:dyDescent="0.3">
      <c r="A2" s="210" t="s">
        <v>5544</v>
      </c>
      <c r="B2" s="211" t="s">
        <v>304</v>
      </c>
      <c r="C2" s="211" t="s">
        <v>2</v>
      </c>
      <c r="D2" s="211" t="s">
        <v>3</v>
      </c>
      <c r="E2" s="212" t="s">
        <v>5545</v>
      </c>
    </row>
    <row r="3" spans="1:5" x14ac:dyDescent="0.25">
      <c r="A3" s="213" t="s">
        <v>5530</v>
      </c>
      <c r="B3" s="179" t="s">
        <v>249</v>
      </c>
      <c r="C3" s="179" t="s">
        <v>31</v>
      </c>
      <c r="D3" s="179" t="s">
        <v>252</v>
      </c>
      <c r="E3" s="214" t="s">
        <v>182</v>
      </c>
    </row>
    <row r="4" spans="1:5" x14ac:dyDescent="0.25">
      <c r="A4" s="215" t="s">
        <v>5530</v>
      </c>
      <c r="B4" s="134" t="s">
        <v>264</v>
      </c>
      <c r="C4" s="134" t="s">
        <v>176</v>
      </c>
      <c r="D4" s="134" t="s">
        <v>265</v>
      </c>
      <c r="E4" s="216" t="s">
        <v>117</v>
      </c>
    </row>
    <row r="5" spans="1:5" x14ac:dyDescent="0.25">
      <c r="A5" s="215" t="s">
        <v>5530</v>
      </c>
      <c r="B5" s="134" t="s">
        <v>211</v>
      </c>
      <c r="C5" s="134" t="s">
        <v>1053</v>
      </c>
      <c r="D5" s="134" t="s">
        <v>1054</v>
      </c>
      <c r="E5" s="216" t="s">
        <v>106</v>
      </c>
    </row>
    <row r="6" spans="1:5" x14ac:dyDescent="0.25">
      <c r="A6" s="215" t="s">
        <v>5530</v>
      </c>
      <c r="B6" s="134" t="s">
        <v>183</v>
      </c>
      <c r="C6" s="134" t="s">
        <v>184</v>
      </c>
      <c r="D6" s="134" t="s">
        <v>185</v>
      </c>
      <c r="E6" s="216" t="s">
        <v>117</v>
      </c>
    </row>
    <row r="7" spans="1:5" x14ac:dyDescent="0.25">
      <c r="A7" s="215" t="s">
        <v>5530</v>
      </c>
      <c r="B7" s="134" t="s">
        <v>256</v>
      </c>
      <c r="C7" s="134" t="s">
        <v>864</v>
      </c>
      <c r="D7" s="134" t="s">
        <v>4730</v>
      </c>
      <c r="E7" s="216" t="s">
        <v>92</v>
      </c>
    </row>
    <row r="8" spans="1:5" x14ac:dyDescent="0.25">
      <c r="A8" s="215" t="s">
        <v>5530</v>
      </c>
      <c r="B8" s="134" t="s">
        <v>273</v>
      </c>
      <c r="C8" s="134" t="s">
        <v>22</v>
      </c>
      <c r="D8" s="134" t="s">
        <v>2378</v>
      </c>
      <c r="E8" s="216" t="s">
        <v>117</v>
      </c>
    </row>
    <row r="9" spans="1:5" x14ac:dyDescent="0.25">
      <c r="A9" s="215" t="s">
        <v>5530</v>
      </c>
      <c r="B9" s="134" t="s">
        <v>273</v>
      </c>
      <c r="C9" s="134" t="s">
        <v>10</v>
      </c>
      <c r="D9" s="134" t="s">
        <v>1962</v>
      </c>
      <c r="E9" s="216" t="s">
        <v>13</v>
      </c>
    </row>
    <row r="10" spans="1:5" x14ac:dyDescent="0.25">
      <c r="A10" s="215" t="s">
        <v>5530</v>
      </c>
      <c r="B10" s="134" t="s">
        <v>55</v>
      </c>
      <c r="C10" s="134" t="s">
        <v>2690</v>
      </c>
      <c r="D10" s="134" t="s">
        <v>2691</v>
      </c>
      <c r="E10" s="216" t="s">
        <v>72</v>
      </c>
    </row>
    <row r="11" spans="1:5" x14ac:dyDescent="0.25">
      <c r="A11" s="215" t="s">
        <v>5530</v>
      </c>
      <c r="B11" s="134" t="s">
        <v>202</v>
      </c>
      <c r="C11" s="134" t="s">
        <v>1910</v>
      </c>
      <c r="D11" s="134" t="s">
        <v>1911</v>
      </c>
      <c r="E11" s="216" t="s">
        <v>9</v>
      </c>
    </row>
    <row r="12" spans="1:5" x14ac:dyDescent="0.25">
      <c r="A12" s="215" t="s">
        <v>5530</v>
      </c>
      <c r="B12" s="134" t="s">
        <v>69</v>
      </c>
      <c r="C12" s="134" t="s">
        <v>109</v>
      </c>
      <c r="D12" s="134" t="s">
        <v>903</v>
      </c>
      <c r="E12" s="216" t="s">
        <v>72</v>
      </c>
    </row>
    <row r="13" spans="1:5" x14ac:dyDescent="0.25">
      <c r="A13" s="215" t="s">
        <v>5530</v>
      </c>
      <c r="B13" s="134" t="s">
        <v>69</v>
      </c>
      <c r="C13" s="134" t="s">
        <v>73</v>
      </c>
      <c r="D13" s="134" t="s">
        <v>74</v>
      </c>
      <c r="E13" s="216" t="s">
        <v>75</v>
      </c>
    </row>
    <row r="14" spans="1:5" x14ac:dyDescent="0.25">
      <c r="A14" s="215" t="s">
        <v>5530</v>
      </c>
      <c r="B14" s="134" t="s">
        <v>174</v>
      </c>
      <c r="C14" s="134" t="s">
        <v>128</v>
      </c>
      <c r="D14" s="134" t="s">
        <v>961</v>
      </c>
      <c r="E14" s="216" t="s">
        <v>92</v>
      </c>
    </row>
    <row r="15" spans="1:5" x14ac:dyDescent="0.25">
      <c r="A15" s="215" t="s">
        <v>5530</v>
      </c>
      <c r="B15" s="134" t="s">
        <v>54</v>
      </c>
      <c r="C15" s="134" t="s">
        <v>1471</v>
      </c>
      <c r="D15" s="134" t="s">
        <v>1472</v>
      </c>
      <c r="E15" s="216" t="s">
        <v>106</v>
      </c>
    </row>
    <row r="16" spans="1:5" x14ac:dyDescent="0.25">
      <c r="A16" s="215" t="s">
        <v>5530</v>
      </c>
      <c r="B16" s="134" t="s">
        <v>33</v>
      </c>
      <c r="C16" s="134" t="s">
        <v>128</v>
      </c>
      <c r="D16" s="134" t="s">
        <v>129</v>
      </c>
      <c r="E16" s="216" t="s">
        <v>130</v>
      </c>
    </row>
    <row r="17" spans="1:5" x14ac:dyDescent="0.25">
      <c r="A17" s="215" t="s">
        <v>5530</v>
      </c>
      <c r="B17" s="134" t="s">
        <v>242</v>
      </c>
      <c r="C17" s="134" t="s">
        <v>247</v>
      </c>
      <c r="D17" s="134" t="s">
        <v>248</v>
      </c>
      <c r="E17" s="216" t="s">
        <v>106</v>
      </c>
    </row>
    <row r="18" spans="1:5" x14ac:dyDescent="0.25">
      <c r="A18" s="215" t="s">
        <v>5530</v>
      </c>
      <c r="B18" s="134" t="s">
        <v>242</v>
      </c>
      <c r="C18" s="134" t="s">
        <v>245</v>
      </c>
      <c r="D18" s="134" t="s">
        <v>246</v>
      </c>
      <c r="E18" s="216" t="s">
        <v>125</v>
      </c>
    </row>
    <row r="19" spans="1:5" x14ac:dyDescent="0.25">
      <c r="A19" s="215" t="s">
        <v>5530</v>
      </c>
      <c r="B19" s="134" t="s">
        <v>218</v>
      </c>
      <c r="C19" s="134" t="s">
        <v>2085</v>
      </c>
      <c r="D19" s="134" t="s">
        <v>2086</v>
      </c>
      <c r="E19" s="216" t="s">
        <v>34</v>
      </c>
    </row>
    <row r="20" spans="1:5" x14ac:dyDescent="0.25">
      <c r="A20" s="215" t="s">
        <v>5530</v>
      </c>
      <c r="B20" s="134" t="s">
        <v>141</v>
      </c>
      <c r="C20" s="134" t="s">
        <v>275</v>
      </c>
      <c r="D20" s="134" t="s">
        <v>145</v>
      </c>
      <c r="E20" s="216" t="s">
        <v>117</v>
      </c>
    </row>
    <row r="21" spans="1:5" x14ac:dyDescent="0.25">
      <c r="A21" s="215" t="s">
        <v>5530</v>
      </c>
      <c r="B21" s="134" t="s">
        <v>141</v>
      </c>
      <c r="C21" s="134" t="s">
        <v>144</v>
      </c>
      <c r="D21" s="134" t="s">
        <v>145</v>
      </c>
      <c r="E21" s="216" t="s">
        <v>47</v>
      </c>
    </row>
    <row r="22" spans="1:5" x14ac:dyDescent="0.25">
      <c r="A22" s="215" t="s">
        <v>5530</v>
      </c>
      <c r="B22" s="134" t="s">
        <v>162</v>
      </c>
      <c r="C22" s="134" t="s">
        <v>229</v>
      </c>
      <c r="D22" s="134" t="s">
        <v>171</v>
      </c>
      <c r="E22" s="216" t="s">
        <v>34</v>
      </c>
    </row>
    <row r="23" spans="1:5" ht="15.75" thickBot="1" x14ac:dyDescent="0.3">
      <c r="A23" s="217" t="s">
        <v>5530</v>
      </c>
      <c r="B23" s="218" t="s">
        <v>162</v>
      </c>
      <c r="C23" s="218" t="s">
        <v>170</v>
      </c>
      <c r="D23" s="218" t="s">
        <v>171</v>
      </c>
      <c r="E23" s="219" t="s">
        <v>50</v>
      </c>
    </row>
  </sheetData>
  <mergeCells count="1">
    <mergeCell ref="A1:E1"/>
  </mergeCells>
  <pageMargins left="0.7" right="0.7" top="0.75" bottom="0.75" header="0.3" footer="0.3"/>
  <pageSetup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 VAL - ENVIGADO</vt:lpstr>
      <vt:lpstr>II VAL - MEDELLÍN</vt:lpstr>
      <vt:lpstr>Listados equivos válida a válid</vt:lpstr>
      <vt:lpstr>TABLA DE PUNTOS</vt:lpstr>
      <vt:lpstr>BASE DE DATOS</vt:lpstr>
      <vt:lpstr>Tabla general</vt:lpstr>
      <vt:lpstr>Repetidos</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Andres</cp:lastModifiedBy>
  <cp:lastPrinted>2022-10-23T16:29:34Z</cp:lastPrinted>
  <dcterms:created xsi:type="dcterms:W3CDTF">2022-02-08T01:55:42Z</dcterms:created>
  <dcterms:modified xsi:type="dcterms:W3CDTF">2022-10-24T03:04:12Z</dcterms:modified>
</cp:coreProperties>
</file>